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ojects at XMU\RNAi at high temperature\孙力准备的manuscript\eLife manuscript\Atf1 paper Source data【压缩文件】\"/>
    </mc:Choice>
  </mc:AlternateContent>
  <bookViews>
    <workbookView xWindow="-105" yWindow="-105" windowWidth="19425" windowHeight="10305"/>
  </bookViews>
  <sheets>
    <sheet name="Figure 1-figure supplement 2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1" l="1"/>
  <c r="H38" i="1"/>
  <c r="H37" i="1"/>
  <c r="H36" i="1"/>
  <c r="H30" i="1"/>
  <c r="H29" i="1"/>
  <c r="H28" i="1"/>
  <c r="H27" i="1"/>
  <c r="L19" i="1"/>
  <c r="K19" i="1"/>
  <c r="G19" i="1"/>
  <c r="F19" i="1"/>
  <c r="E19" i="1"/>
  <c r="L18" i="1"/>
  <c r="K18" i="1"/>
  <c r="L17" i="1"/>
  <c r="K17" i="1"/>
  <c r="G17" i="1"/>
  <c r="F17" i="1"/>
  <c r="E17" i="1"/>
  <c r="L16" i="1"/>
  <c r="K16" i="1"/>
  <c r="L10" i="1"/>
  <c r="K10" i="1"/>
  <c r="L9" i="1"/>
  <c r="K9" i="1"/>
  <c r="L8" i="1"/>
  <c r="K8" i="1"/>
  <c r="J8" i="1"/>
  <c r="I8" i="1"/>
  <c r="H8" i="1"/>
  <c r="L7" i="1"/>
  <c r="K7" i="1"/>
  <c r="I7" i="1"/>
</calcChain>
</file>

<file path=xl/sharedStrings.xml><?xml version="1.0" encoding="utf-8"?>
<sst xmlns="http://schemas.openxmlformats.org/spreadsheetml/2006/main" count="60" uniqueCount="17">
  <si>
    <t>Protein level of GFP:</t>
  </si>
  <si>
    <t>Raw measurement ratio (GFP/Cdc2)</t>
  </si>
  <si>
    <t>Normalized ratio (GFP/Cdc2)</t>
  </si>
  <si>
    <t>Mean</t>
  </si>
  <si>
    <t>SD</t>
  </si>
  <si>
    <t>P value</t>
  </si>
  <si>
    <r>
      <rPr>
        <b/>
        <sz val="11"/>
        <color theme="1"/>
        <rFont val="Arial"/>
        <family val="2"/>
      </rPr>
      <t>Temp. (</t>
    </r>
    <r>
      <rPr>
        <b/>
        <sz val="11"/>
        <color theme="1"/>
        <rFont val="微软雅黑"/>
        <family val="2"/>
        <charset val="134"/>
      </rPr>
      <t>℃</t>
    </r>
    <r>
      <rPr>
        <b/>
        <sz val="11"/>
        <color theme="1"/>
        <rFont val="Arial"/>
        <family val="2"/>
      </rPr>
      <t>)</t>
    </r>
  </si>
  <si>
    <t>Repeat #1</t>
  </si>
  <si>
    <t>Repeat #2</t>
  </si>
  <si>
    <t>Repeat #3</t>
  </si>
  <si>
    <t>mat3M::gpf+</t>
  </si>
  <si>
    <t>wild type</t>
  </si>
  <si>
    <t>dcr1Δ</t>
  </si>
  <si>
    <t>imr1R::gpf+</t>
  </si>
  <si>
    <t>mRNA level of GFP:</t>
  </si>
  <si>
    <r>
      <rPr>
        <b/>
        <sz val="12"/>
        <color rgb="FFC00000"/>
        <rFont val="Arial"/>
        <family val="2"/>
      </rPr>
      <t>Normalized ratio (</t>
    </r>
    <r>
      <rPr>
        <b/>
        <i/>
        <sz val="12"/>
        <color rgb="FFC00000"/>
        <rFont val="Arial"/>
        <family val="2"/>
      </rPr>
      <t>gfp/act1+</t>
    </r>
    <r>
      <rPr>
        <b/>
        <sz val="12"/>
        <color rgb="FFC00000"/>
        <rFont val="Arial"/>
        <family val="2"/>
      </rPr>
      <t>)</t>
    </r>
  </si>
  <si>
    <r>
      <rPr>
        <b/>
        <sz val="11"/>
        <color rgb="FF000000"/>
        <rFont val="Arial"/>
        <family val="2"/>
      </rPr>
      <t>Temp. (</t>
    </r>
    <r>
      <rPr>
        <b/>
        <sz val="11"/>
        <color rgb="FF000000"/>
        <rFont val="微软雅黑"/>
        <family val="2"/>
        <charset val="134"/>
      </rPr>
      <t>℃</t>
    </r>
    <r>
      <rPr>
        <b/>
        <sz val="11"/>
        <color rgb="FF000000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</si>
</sst>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等线"/>
      <charset val="134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rgb="FFC00000"/>
      <name val="Arial"/>
      <family val="2"/>
    </font>
    <font>
      <b/>
      <i/>
      <sz val="11"/>
      <color theme="1"/>
      <name val="Arial"/>
      <family val="2"/>
    </font>
    <font>
      <sz val="11"/>
      <name val="Arial"/>
      <family val="2"/>
    </font>
    <font>
      <sz val="11"/>
      <color theme="1"/>
      <name val="等线"/>
      <family val="3"/>
      <charset val="134"/>
    </font>
    <font>
      <b/>
      <sz val="11"/>
      <color rgb="FF000000"/>
      <name val="Arial"/>
      <family val="2"/>
    </font>
    <font>
      <b/>
      <sz val="11"/>
      <color rgb="FFFF0000"/>
      <name val="Arial"/>
      <family val="2"/>
    </font>
    <font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1"/>
      <color rgb="FF0000FF"/>
      <name val="Arial"/>
      <family val="2"/>
    </font>
    <font>
      <sz val="10"/>
      <name val="Arial"/>
      <family val="2"/>
    </font>
    <font>
      <b/>
      <sz val="11"/>
      <color theme="1"/>
      <name val="微软雅黑"/>
      <family val="2"/>
      <charset val="134"/>
    </font>
    <font>
      <b/>
      <i/>
      <sz val="12"/>
      <color rgb="FFC00000"/>
      <name val="Arial"/>
      <family val="2"/>
    </font>
    <font>
      <b/>
      <sz val="11"/>
      <color rgb="FF000000"/>
      <name val="微软雅黑"/>
      <family val="2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8" xfId="0" applyBorder="1"/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0" borderId="1" xfId="0" applyFont="1" applyBorder="1"/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5" xfId="0" applyFont="1" applyBorder="1"/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7" fillId="0" borderId="8" xfId="0" applyFont="1" applyBorder="1"/>
    <xf numFmtId="0" fontId="11" fillId="0" borderId="11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2" fontId="0" fillId="0" borderId="4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40"/>
  <sheetViews>
    <sheetView tabSelected="1" zoomScaleNormal="100" workbookViewId="0">
      <selection activeCell="A23" sqref="A23"/>
    </sheetView>
  </sheetViews>
  <sheetFormatPr defaultColWidth="9" defaultRowHeight="14.25" x14ac:dyDescent="0.2"/>
  <cols>
    <col min="1" max="1" width="21.375" customWidth="1"/>
    <col min="2" max="2" width="13.25" customWidth="1"/>
    <col min="3" max="3" width="12.5" style="1" customWidth="1"/>
    <col min="4" max="4" width="13.125" style="1" customWidth="1"/>
    <col min="5" max="5" width="12.75" style="1" customWidth="1"/>
    <col min="6" max="6" width="11.5" style="1" customWidth="1"/>
    <col min="7" max="7" width="12.375" style="1" customWidth="1"/>
    <col min="8" max="8" width="12.875" customWidth="1"/>
    <col min="9" max="9" width="13.125" customWidth="1"/>
    <col min="10" max="10" width="11.5" customWidth="1"/>
    <col min="11" max="12" width="14.375"/>
    <col min="13" max="13" width="10.875" customWidth="1"/>
  </cols>
  <sheetData>
    <row r="4" spans="1:13" ht="15" x14ac:dyDescent="0.25">
      <c r="A4" s="58" t="s">
        <v>0</v>
      </c>
    </row>
    <row r="5" spans="1:13" ht="15.75" x14ac:dyDescent="0.25">
      <c r="B5" s="2"/>
      <c r="C5" s="3"/>
      <c r="D5" s="4"/>
      <c r="E5" s="68" t="s">
        <v>1</v>
      </c>
      <c r="F5" s="68"/>
      <c r="G5" s="69"/>
      <c r="H5" s="60" t="s">
        <v>2</v>
      </c>
      <c r="I5" s="60"/>
      <c r="J5" s="61"/>
      <c r="K5" s="30" t="s">
        <v>3</v>
      </c>
      <c r="L5" s="50" t="s">
        <v>4</v>
      </c>
      <c r="M5" s="51" t="s">
        <v>5</v>
      </c>
    </row>
    <row r="6" spans="1:13" ht="15" x14ac:dyDescent="0.2">
      <c r="B6" s="5"/>
      <c r="C6" s="6"/>
      <c r="D6" s="7" t="s">
        <v>6</v>
      </c>
      <c r="E6" s="7" t="s">
        <v>7</v>
      </c>
      <c r="F6" s="7" t="s">
        <v>8</v>
      </c>
      <c r="G6" s="8" t="s">
        <v>9</v>
      </c>
      <c r="H6" s="7" t="s">
        <v>7</v>
      </c>
      <c r="I6" s="7" t="s">
        <v>8</v>
      </c>
      <c r="J6" s="8" t="s">
        <v>9</v>
      </c>
      <c r="K6" s="52"/>
      <c r="L6" s="52"/>
    </row>
    <row r="7" spans="1:13" ht="15" x14ac:dyDescent="0.25">
      <c r="B7" s="62" t="s">
        <v>10</v>
      </c>
      <c r="C7" s="9" t="s">
        <v>11</v>
      </c>
      <c r="D7" s="10">
        <v>30</v>
      </c>
      <c r="E7" s="11">
        <v>0.99422470913861904</v>
      </c>
      <c r="F7" s="11">
        <v>0.90857552373273898</v>
      </c>
      <c r="G7" s="12">
        <v>0.75327390000000005</v>
      </c>
      <c r="H7" s="13">
        <v>1</v>
      </c>
      <c r="I7" s="13">
        <f>F7/F7</f>
        <v>1</v>
      </c>
      <c r="J7" s="53">
        <v>1</v>
      </c>
      <c r="K7" s="52">
        <f>(H7+I7+J7)/3</f>
        <v>1</v>
      </c>
      <c r="L7" s="52">
        <f>_xlfn.STDEV.P(H7:J7)</f>
        <v>0</v>
      </c>
      <c r="M7" s="59">
        <v>3.2000000000000002E-3</v>
      </c>
    </row>
    <row r="8" spans="1:13" ht="15" x14ac:dyDescent="0.25">
      <c r="B8" s="63"/>
      <c r="C8" s="14" t="s">
        <v>11</v>
      </c>
      <c r="D8" s="15">
        <v>37</v>
      </c>
      <c r="E8" s="16">
        <v>1.7198182397959201</v>
      </c>
      <c r="F8" s="16">
        <v>1.7845345839504101</v>
      </c>
      <c r="G8" s="17">
        <v>1.71350414</v>
      </c>
      <c r="H8" s="18">
        <f>E8/E7</f>
        <v>1.7298083863616145</v>
      </c>
      <c r="I8" s="18">
        <f>F8/F7</f>
        <v>1.9641015384378084</v>
      </c>
      <c r="J8" s="54">
        <f>G8/G7</f>
        <v>2.274742480789524</v>
      </c>
      <c r="K8" s="52">
        <f t="shared" ref="K8:K10" si="0">(H8+I8+J8)/3</f>
        <v>1.9895508018629824</v>
      </c>
      <c r="L8" s="52">
        <f>_xlfn.STDEV.P(H8:J8)</f>
        <v>0.22319504261841422</v>
      </c>
      <c r="M8" s="59"/>
    </row>
    <row r="9" spans="1:13" ht="15" x14ac:dyDescent="0.25">
      <c r="B9" s="63"/>
      <c r="C9" s="9" t="s">
        <v>12</v>
      </c>
      <c r="D9" s="10">
        <v>30</v>
      </c>
      <c r="E9" s="11">
        <v>0.66604656892940695</v>
      </c>
      <c r="F9" s="11">
        <v>0.335306813034558</v>
      </c>
      <c r="G9" s="12">
        <v>0.45306358000000002</v>
      </c>
      <c r="H9" s="19">
        <v>1</v>
      </c>
      <c r="I9" s="19">
        <v>1</v>
      </c>
      <c r="J9" s="55">
        <v>1</v>
      </c>
      <c r="K9" s="52">
        <f t="shared" si="0"/>
        <v>1</v>
      </c>
      <c r="L9" s="52">
        <f>_xlfn.STDEV.P(H9:J9)</f>
        <v>0</v>
      </c>
      <c r="M9" s="59">
        <v>2.8500000000000001E-2</v>
      </c>
    </row>
    <row r="10" spans="1:13" ht="15" x14ac:dyDescent="0.25">
      <c r="B10" s="64"/>
      <c r="C10" s="14" t="s">
        <v>12</v>
      </c>
      <c r="D10" s="15">
        <v>37</v>
      </c>
      <c r="E10" s="16">
        <v>0.95583367689498799</v>
      </c>
      <c r="F10" s="16">
        <v>0.97390203036979395</v>
      </c>
      <c r="G10" s="17">
        <v>0.78020363999999998</v>
      </c>
      <c r="H10" s="20">
        <v>1.9849457032270901</v>
      </c>
      <c r="I10" s="20">
        <v>2.9045101158425299</v>
      </c>
      <c r="J10" s="56">
        <v>1.7220621441255599</v>
      </c>
      <c r="K10" s="52">
        <f t="shared" si="0"/>
        <v>2.2038393210650598</v>
      </c>
      <c r="L10" s="52">
        <f>_xlfn.STDEV.P(H10:J10)</f>
        <v>0.50693958443588394</v>
      </c>
      <c r="M10" s="59"/>
    </row>
    <row r="11" spans="1:13" ht="15" x14ac:dyDescent="0.2">
      <c r="B11" s="21"/>
      <c r="C11" s="22"/>
      <c r="D11" s="23"/>
      <c r="E11" s="24"/>
      <c r="F11" s="25"/>
      <c r="G11" s="26"/>
      <c r="H11" s="25"/>
      <c r="I11" s="25"/>
      <c r="J11" s="26"/>
      <c r="K11" s="57"/>
      <c r="L11" s="52"/>
    </row>
    <row r="14" spans="1:13" ht="15.75" x14ac:dyDescent="0.2">
      <c r="B14" s="2"/>
      <c r="C14" s="3"/>
      <c r="D14" s="4"/>
      <c r="E14" s="68" t="s">
        <v>1</v>
      </c>
      <c r="F14" s="68"/>
      <c r="G14" s="69"/>
      <c r="H14" s="60" t="s">
        <v>2</v>
      </c>
      <c r="I14" s="60"/>
      <c r="J14" s="61"/>
      <c r="K14" s="30" t="s">
        <v>3</v>
      </c>
      <c r="L14" s="50" t="s">
        <v>4</v>
      </c>
    </row>
    <row r="15" spans="1:13" ht="15" x14ac:dyDescent="0.2">
      <c r="B15" s="5"/>
      <c r="C15" s="6"/>
      <c r="D15" s="7" t="s">
        <v>6</v>
      </c>
      <c r="E15" s="7" t="s">
        <v>7</v>
      </c>
      <c r="F15" s="7" t="s">
        <v>8</v>
      </c>
      <c r="G15" s="8" t="s">
        <v>9</v>
      </c>
      <c r="H15" s="7" t="s">
        <v>7</v>
      </c>
      <c r="I15" s="7" t="s">
        <v>8</v>
      </c>
      <c r="J15" s="8" t="s">
        <v>9</v>
      </c>
      <c r="K15" s="52"/>
      <c r="L15" s="52"/>
    </row>
    <row r="16" spans="1:13" ht="15" x14ac:dyDescent="0.25">
      <c r="B16" s="62" t="s">
        <v>13</v>
      </c>
      <c r="C16" s="9" t="s">
        <v>11</v>
      </c>
      <c r="D16" s="10">
        <v>30</v>
      </c>
      <c r="E16" s="11">
        <v>0.93838383800000003</v>
      </c>
      <c r="F16" s="11">
        <v>0.37376464300000001</v>
      </c>
      <c r="G16" s="12">
        <v>0.646447643643</v>
      </c>
      <c r="H16" s="13">
        <v>1</v>
      </c>
      <c r="I16" s="13">
        <v>1</v>
      </c>
      <c r="J16" s="53">
        <v>1</v>
      </c>
      <c r="K16" s="52">
        <f>(H16+I16+J16)/3</f>
        <v>1</v>
      </c>
      <c r="L16" s="52">
        <f>_xlfn.STDEV.P(H16:J16)</f>
        <v>0</v>
      </c>
      <c r="M16" s="59">
        <v>6.4000000000000003E-3</v>
      </c>
    </row>
    <row r="17" spans="1:13" ht="15" x14ac:dyDescent="0.25">
      <c r="B17" s="63"/>
      <c r="C17" s="14" t="s">
        <v>11</v>
      </c>
      <c r="D17" s="15">
        <v>37</v>
      </c>
      <c r="E17" s="16">
        <f>E16*H17</f>
        <v>0.66625252497999998</v>
      </c>
      <c r="F17" s="16">
        <f t="shared" ref="F17:G17" si="1">F16*I17</f>
        <v>0.22052113936999998</v>
      </c>
      <c r="G17" s="17">
        <f t="shared" si="1"/>
        <v>0.51069363847797</v>
      </c>
      <c r="H17" s="18">
        <v>0.71</v>
      </c>
      <c r="I17" s="18">
        <v>0.59</v>
      </c>
      <c r="J17" s="54">
        <v>0.79</v>
      </c>
      <c r="K17" s="52">
        <f t="shared" ref="K17:K19" si="2">(H17+I17+J17)/3</f>
        <v>0.69666666666666666</v>
      </c>
      <c r="L17" s="52">
        <f>_xlfn.STDEV.P(H17:J17)</f>
        <v>8.2192186706253889E-2</v>
      </c>
      <c r="M17" s="59"/>
    </row>
    <row r="18" spans="1:13" ht="15" x14ac:dyDescent="0.25">
      <c r="B18" s="63"/>
      <c r="C18" s="9" t="s">
        <v>12</v>
      </c>
      <c r="D18" s="10">
        <v>30</v>
      </c>
      <c r="E18" s="11">
        <v>9.3737362599999994</v>
      </c>
      <c r="F18" s="11">
        <v>4.3737366262000004</v>
      </c>
      <c r="G18" s="12">
        <v>3.9484874699999999</v>
      </c>
      <c r="H18" s="13">
        <v>1</v>
      </c>
      <c r="I18" s="13">
        <v>1</v>
      </c>
      <c r="J18" s="53">
        <v>1</v>
      </c>
      <c r="K18" s="52">
        <f t="shared" si="2"/>
        <v>1</v>
      </c>
      <c r="L18" s="52">
        <f>_xlfn.STDEV.P(H18:J18)</f>
        <v>0</v>
      </c>
      <c r="M18" s="59">
        <v>8.9999999999999998E-4</v>
      </c>
    </row>
    <row r="19" spans="1:13" ht="15" x14ac:dyDescent="0.25">
      <c r="B19" s="64"/>
      <c r="C19" s="14" t="s">
        <v>12</v>
      </c>
      <c r="D19" s="15">
        <v>37</v>
      </c>
      <c r="E19" s="16">
        <f>E18*H19</f>
        <v>4.9680802177999999</v>
      </c>
      <c r="F19" s="16">
        <f t="shared" ref="F19:G19" si="3">F18*I19</f>
        <v>2.4055551444100005</v>
      </c>
      <c r="G19" s="17">
        <f t="shared" si="3"/>
        <v>2.6849714796000002</v>
      </c>
      <c r="H19" s="18">
        <v>0.53</v>
      </c>
      <c r="I19" s="18">
        <v>0.55000000000000004</v>
      </c>
      <c r="J19" s="54">
        <v>0.68</v>
      </c>
      <c r="K19" s="52">
        <f t="shared" si="2"/>
        <v>0.58666666666666678</v>
      </c>
      <c r="L19" s="52">
        <f>_xlfn.STDEV.P(H19:J19)</f>
        <v>6.6499791144200057E-2</v>
      </c>
      <c r="M19" s="59"/>
    </row>
    <row r="20" spans="1:13" ht="15" x14ac:dyDescent="0.2">
      <c r="B20" s="21"/>
      <c r="C20" s="22"/>
      <c r="D20" s="23"/>
      <c r="E20" s="24"/>
      <c r="F20" s="25"/>
      <c r="G20" s="26"/>
      <c r="H20" s="25"/>
      <c r="I20" s="25"/>
      <c r="J20" s="26"/>
      <c r="K20" s="57"/>
      <c r="L20" s="52"/>
    </row>
    <row r="24" spans="1:13" ht="15" x14ac:dyDescent="0.25">
      <c r="A24" s="58" t="s">
        <v>14</v>
      </c>
    </row>
    <row r="25" spans="1:13" ht="15.75" x14ac:dyDescent="0.25">
      <c r="B25" s="27"/>
      <c r="C25" s="28"/>
      <c r="D25" s="29"/>
      <c r="E25" s="60" t="s">
        <v>15</v>
      </c>
      <c r="F25" s="60"/>
      <c r="G25" s="61"/>
      <c r="H25" s="30" t="s">
        <v>3</v>
      </c>
      <c r="I25" s="50" t="s">
        <v>4</v>
      </c>
      <c r="J25" s="51" t="s">
        <v>5</v>
      </c>
    </row>
    <row r="26" spans="1:13" ht="15" x14ac:dyDescent="0.2">
      <c r="B26" s="31"/>
      <c r="C26" s="32"/>
      <c r="D26" s="33" t="s">
        <v>16</v>
      </c>
      <c r="E26" s="33" t="s">
        <v>7</v>
      </c>
      <c r="F26" s="33" t="s">
        <v>8</v>
      </c>
      <c r="G26" s="34" t="s">
        <v>9</v>
      </c>
      <c r="H26" s="35"/>
      <c r="I26" s="35"/>
    </row>
    <row r="27" spans="1:13" ht="15" x14ac:dyDescent="0.25">
      <c r="B27" s="65" t="s">
        <v>10</v>
      </c>
      <c r="C27" s="36" t="s">
        <v>11</v>
      </c>
      <c r="D27" s="37">
        <v>30</v>
      </c>
      <c r="E27" s="38">
        <v>1</v>
      </c>
      <c r="F27" s="38">
        <v>1</v>
      </c>
      <c r="G27" s="39">
        <v>1</v>
      </c>
      <c r="H27" s="35">
        <f t="shared" ref="H27:H30" si="4">(E27+F27+G27)/3</f>
        <v>1</v>
      </c>
      <c r="I27" s="35">
        <v>0</v>
      </c>
      <c r="J27" s="59">
        <v>2.0000000000000001E-4</v>
      </c>
    </row>
    <row r="28" spans="1:13" ht="15" x14ac:dyDescent="0.25">
      <c r="B28" s="66"/>
      <c r="C28" s="40" t="s">
        <v>11</v>
      </c>
      <c r="D28" s="37">
        <v>37</v>
      </c>
      <c r="E28" s="38">
        <v>11.88</v>
      </c>
      <c r="F28" s="38">
        <v>12.34</v>
      </c>
      <c r="G28" s="39">
        <v>14.8</v>
      </c>
      <c r="H28" s="35">
        <f t="shared" si="4"/>
        <v>13.006666666666666</v>
      </c>
      <c r="I28" s="35">
        <v>1.28190829971917</v>
      </c>
      <c r="J28" s="59"/>
    </row>
    <row r="29" spans="1:13" ht="15" x14ac:dyDescent="0.25">
      <c r="B29" s="66"/>
      <c r="C29" s="40" t="s">
        <v>12</v>
      </c>
      <c r="D29" s="37">
        <v>30</v>
      </c>
      <c r="E29" s="38">
        <v>1</v>
      </c>
      <c r="F29" s="38">
        <v>1</v>
      </c>
      <c r="G29" s="39">
        <v>1</v>
      </c>
      <c r="H29" s="35">
        <f t="shared" si="4"/>
        <v>1</v>
      </c>
      <c r="I29" s="35">
        <v>0</v>
      </c>
      <c r="J29" s="59">
        <v>1.9E-3</v>
      </c>
    </row>
    <row r="30" spans="1:13" ht="15" x14ac:dyDescent="0.25">
      <c r="B30" s="67"/>
      <c r="C30" s="41" t="s">
        <v>12</v>
      </c>
      <c r="D30" s="37">
        <v>37</v>
      </c>
      <c r="E30" s="38">
        <v>13.2</v>
      </c>
      <c r="F30" s="38">
        <v>14.1</v>
      </c>
      <c r="G30" s="39">
        <v>9.1199999999999992</v>
      </c>
      <c r="H30" s="35">
        <f t="shared" si="4"/>
        <v>12.139999999999999</v>
      </c>
      <c r="I30" s="35">
        <v>2.1668410186259699</v>
      </c>
      <c r="J30" s="59"/>
    </row>
    <row r="31" spans="1:13" ht="15" x14ac:dyDescent="0.2">
      <c r="B31" s="42"/>
      <c r="C31" s="43"/>
      <c r="D31" s="44"/>
      <c r="E31" s="45"/>
      <c r="F31" s="45"/>
      <c r="G31" s="46"/>
      <c r="H31" s="47"/>
      <c r="I31" s="35"/>
    </row>
    <row r="32" spans="1:13" x14ac:dyDescent="0.2">
      <c r="B32" s="48"/>
      <c r="C32" s="49"/>
      <c r="D32" s="49"/>
      <c r="E32" s="48"/>
      <c r="F32" s="48"/>
      <c r="G32" s="48"/>
      <c r="H32" s="48"/>
      <c r="I32" s="48"/>
    </row>
    <row r="33" spans="2:10" x14ac:dyDescent="0.2">
      <c r="B33" s="48"/>
      <c r="C33" s="49"/>
      <c r="D33" s="49"/>
      <c r="E33" s="48"/>
      <c r="F33" s="48"/>
      <c r="G33" s="48"/>
      <c r="H33" s="48"/>
      <c r="I33" s="48"/>
    </row>
    <row r="34" spans="2:10" ht="15.75" x14ac:dyDescent="0.2">
      <c r="B34" s="27"/>
      <c r="C34" s="28"/>
      <c r="D34" s="29"/>
      <c r="E34" s="60" t="s">
        <v>15</v>
      </c>
      <c r="F34" s="60"/>
      <c r="G34" s="61"/>
      <c r="H34" s="30" t="s">
        <v>3</v>
      </c>
      <c r="I34" s="50" t="s">
        <v>4</v>
      </c>
    </row>
    <row r="35" spans="2:10" ht="15" x14ac:dyDescent="0.2">
      <c r="B35" s="31"/>
      <c r="C35" s="32"/>
      <c r="D35" s="33" t="s">
        <v>16</v>
      </c>
      <c r="E35" s="33" t="s">
        <v>7</v>
      </c>
      <c r="F35" s="33" t="s">
        <v>8</v>
      </c>
      <c r="G35" s="34" t="s">
        <v>9</v>
      </c>
      <c r="H35" s="35"/>
      <c r="I35" s="35"/>
    </row>
    <row r="36" spans="2:10" ht="15" x14ac:dyDescent="0.25">
      <c r="B36" s="65" t="s">
        <v>13</v>
      </c>
      <c r="C36" s="36" t="s">
        <v>11</v>
      </c>
      <c r="D36" s="37">
        <v>30</v>
      </c>
      <c r="E36" s="38">
        <v>1</v>
      </c>
      <c r="F36" s="38">
        <v>1</v>
      </c>
      <c r="G36" s="39">
        <v>1</v>
      </c>
      <c r="H36" s="35">
        <f t="shared" ref="H36:H39" si="5">(E36+F36+G36)/3</f>
        <v>1</v>
      </c>
      <c r="I36" s="35">
        <v>0</v>
      </c>
      <c r="J36" s="59">
        <v>0.58830000000000005</v>
      </c>
    </row>
    <row r="37" spans="2:10" ht="15" x14ac:dyDescent="0.25">
      <c r="B37" s="66"/>
      <c r="C37" s="40" t="s">
        <v>11</v>
      </c>
      <c r="D37" s="37">
        <v>37</v>
      </c>
      <c r="E37" s="38">
        <v>0.88</v>
      </c>
      <c r="F37" s="38">
        <v>1.34</v>
      </c>
      <c r="G37" s="39">
        <v>1.02</v>
      </c>
      <c r="H37" s="35">
        <f t="shared" si="5"/>
        <v>1.08</v>
      </c>
      <c r="I37" s="35">
        <v>0.192527054375915</v>
      </c>
      <c r="J37" s="59"/>
    </row>
    <row r="38" spans="2:10" ht="15" x14ac:dyDescent="0.25">
      <c r="B38" s="66"/>
      <c r="C38" s="40" t="s">
        <v>12</v>
      </c>
      <c r="D38" s="37">
        <v>30</v>
      </c>
      <c r="E38" s="38">
        <v>1</v>
      </c>
      <c r="F38" s="38">
        <v>1</v>
      </c>
      <c r="G38" s="39">
        <v>1</v>
      </c>
      <c r="H38" s="35">
        <f t="shared" si="5"/>
        <v>1</v>
      </c>
      <c r="I38" s="35">
        <v>0</v>
      </c>
      <c r="J38" s="59">
        <v>0.44030000000000002</v>
      </c>
    </row>
    <row r="39" spans="2:10" ht="15" x14ac:dyDescent="0.25">
      <c r="B39" s="67"/>
      <c r="C39" s="41" t="s">
        <v>12</v>
      </c>
      <c r="D39" s="37">
        <v>37</v>
      </c>
      <c r="E39" s="38">
        <v>1.2</v>
      </c>
      <c r="F39" s="38">
        <v>0.89</v>
      </c>
      <c r="G39" s="39">
        <v>1.1599999999999999</v>
      </c>
      <c r="H39" s="35">
        <f t="shared" si="5"/>
        <v>1.0833333333333333</v>
      </c>
      <c r="I39" s="35">
        <v>0.137679176187089</v>
      </c>
      <c r="J39" s="59"/>
    </row>
    <row r="40" spans="2:10" ht="15" x14ac:dyDescent="0.2">
      <c r="B40" s="42"/>
      <c r="C40" s="43"/>
      <c r="D40" s="44"/>
      <c r="E40" s="45"/>
      <c r="F40" s="45"/>
      <c r="G40" s="46"/>
      <c r="H40" s="47"/>
      <c r="I40" s="35"/>
    </row>
  </sheetData>
  <mergeCells count="18">
    <mergeCell ref="E5:G5"/>
    <mergeCell ref="H5:J5"/>
    <mergeCell ref="E14:G14"/>
    <mergeCell ref="H14:J14"/>
    <mergeCell ref="E25:G25"/>
    <mergeCell ref="E34:G34"/>
    <mergeCell ref="B7:B10"/>
    <mergeCell ref="B16:B19"/>
    <mergeCell ref="B27:B30"/>
    <mergeCell ref="B36:B39"/>
    <mergeCell ref="J27:J28"/>
    <mergeCell ref="J29:J30"/>
    <mergeCell ref="J36:J37"/>
    <mergeCell ref="J38:J39"/>
    <mergeCell ref="M7:M8"/>
    <mergeCell ref="M9:M10"/>
    <mergeCell ref="M16:M17"/>
    <mergeCell ref="M18:M19"/>
  </mergeCells>
  <phoneticPr fontId="1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1-figure supplement 2B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2015-06-05T18:19:00Z</dcterms:created>
  <dcterms:modified xsi:type="dcterms:W3CDTF">2024-01-11T01:57:01Z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DAA79F5F1B824ACDA166CDF167B21795_12</vt:lpwstr>
  </property>
</Properties>
</file>