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2TBocell/PAPER_final documents/Source data/"/>
    </mc:Choice>
  </mc:AlternateContent>
  <xr:revisionPtr revIDLastSave="0" documentId="13_ncr:1_{C1E7B4BF-F665-F44F-B81D-710A7E7FF886}" xr6:coauthVersionLast="47" xr6:coauthVersionMax="47" xr10:uidLastSave="{00000000-0000-0000-0000-000000000000}"/>
  <bookViews>
    <workbookView xWindow="1160" yWindow="1720" windowWidth="27240" windowHeight="16040" activeTab="4" xr2:uid="{C2B0C1F5-CC9D-0147-B966-B05028428281}"/>
  </bookViews>
  <sheets>
    <sheet name="Figure 6B" sheetId="1" r:id="rId1"/>
    <sheet name="Figure 6C" sheetId="2" r:id="rId2"/>
    <sheet name="Figure 6D" sheetId="3" r:id="rId3"/>
    <sheet name="Figure 6E" sheetId="4" r:id="rId4"/>
    <sheet name="Figure 6F and 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E4" i="4"/>
  <c r="E4" i="3"/>
  <c r="E4" i="2"/>
  <c r="E4" i="1"/>
</calcChain>
</file>

<file path=xl/sharedStrings.xml><?xml version="1.0" encoding="utf-8"?>
<sst xmlns="http://schemas.openxmlformats.org/spreadsheetml/2006/main" count="260" uniqueCount="39">
  <si>
    <t>Parameter measured</t>
  </si>
  <si>
    <t>Statistical test</t>
  </si>
  <si>
    <t>Number of independent cultures</t>
  </si>
  <si>
    <t>Number of observations</t>
  </si>
  <si>
    <t>Parametric distribution 'D'Agostino &amp; Pearson test'</t>
  </si>
  <si>
    <t>Mean</t>
  </si>
  <si>
    <t>SEM</t>
  </si>
  <si>
    <r>
      <t xml:space="preserve">Kruskal-Wallis;
Dunn's 
</t>
    </r>
    <r>
      <rPr>
        <i/>
        <sz val="11"/>
        <color theme="1"/>
        <rFont val="Helvetica Neue"/>
        <family val="2"/>
      </rPr>
      <t>post-hoc</t>
    </r>
  </si>
  <si>
    <t>No</t>
  </si>
  <si>
    <t>&lt;0.001</t>
  </si>
  <si>
    <t>Adjusted 
p-value 
(vs STX1A- WT)</t>
  </si>
  <si>
    <t>Genotype (STX1A)</t>
  </si>
  <si>
    <t>STX1A-WT</t>
  </si>
  <si>
    <t>D231N</t>
  </si>
  <si>
    <t>R232N</t>
  </si>
  <si>
    <t>D231N,R232N</t>
  </si>
  <si>
    <t>Y235R</t>
  </si>
  <si>
    <t>E238V</t>
  </si>
  <si>
    <t>D231N,E238V</t>
  </si>
  <si>
    <t>S249E</t>
  </si>
  <si>
    <t>V248K,S249E</t>
  </si>
  <si>
    <t>Yes</t>
  </si>
  <si>
    <t>&gt;0.9999</t>
  </si>
  <si>
    <t>V248K</t>
  </si>
  <si>
    <t>Table 6: Quantification of the neurotransmitter release parameters in STX1-null neurons lentivirally transdicuced with STX1A Cterminal mutations</t>
  </si>
  <si>
    <t>STX1A-2(SNARE)*</t>
  </si>
  <si>
    <t>STX1A-2(Cter)*</t>
  </si>
  <si>
    <t>RRP (norm. to STX1A rescue)</t>
  </si>
  <si>
    <t>EPSC amplitude (norm. To STX1A rescue)</t>
  </si>
  <si>
    <t>PVR (norm. To STX1A recue)</t>
  </si>
  <si>
    <t>mEPSC frequency (norm. To STX1A rescue)</t>
  </si>
  <si>
    <t>&lt;0.0001</t>
  </si>
  <si>
    <t>Spontaneous vesicle release rate (norm. To STX1A rescue)</t>
  </si>
  <si>
    <t>*values taken from data in figure 2.  Normalized to their corresponding STX1A. Here for represemtational purposes</t>
  </si>
  <si>
    <t>Spontaneous vesicle release rate (Absolute values)</t>
  </si>
  <si>
    <t>EPSC Amplitude (Absolute values)</t>
  </si>
  <si>
    <t>RRP (Absolute values)</t>
  </si>
  <si>
    <t>PVR (Absolute values)</t>
  </si>
  <si>
    <t>mEPSC frequency (Absolute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</si>
</sst>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color theme="1"/>
      <name val="Helvetica Neue"/>
      <family val="2"/>
    </font>
    <font>
      <i/>
      <sz val="11"/>
      <color theme="1"/>
      <name val="Helvetica Neue"/>
      <family val="2"/>
    </font>
    <font>
      <sz val="11"/>
      <name val="Helvetica Neue"/>
      <family val="2"/>
    </font>
    <font>
      <sz val="11"/>
      <color theme="1"/>
      <name val="Calibri"/>
      <family val="2"/>
      <scheme val="minor"/>
    </font>
    <font>
      <b/>
      <sz val="11"/>
      <color theme="1"/>
      <name val="Helvetica Neue"/>
      <family val="2"/>
    </font>
    <font>
      <sz val="13"/>
      <name val="Arial"/>
      <family val="2"/>
    </font>
    <font>
      <sz val="1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E672-0CDA-3A42-B385-02B5328B9782}">
  <dimension ref="A2:W24"/>
  <sheetViews>
    <sheetView zoomScale="90" zoomScaleNormal="113" workbookViewId="0">
      <selection activeCell="G22" sqref="G22"/>
    </sheetView>
  </sheetViews>
  <sheetFormatPr baseColWidth="10" defaultRowHeight="14" x14ac:dyDescent="0.15"/>
  <cols>
    <col min="1" max="1" width="17.83203125" style="7" customWidth="1"/>
    <col min="2" max="2" width="10.83203125" style="7"/>
    <col min="3" max="3" width="16.33203125" style="7" customWidth="1"/>
    <col min="4" max="4" width="15.5" style="7" customWidth="1"/>
    <col min="5" max="5" width="15.1640625" style="7" customWidth="1"/>
    <col min="6" max="6" width="16.1640625" style="7" customWidth="1"/>
    <col min="7" max="7" width="10.83203125" style="7"/>
    <col min="8" max="8" width="11.33203125" style="7" bestFit="1" customWidth="1"/>
    <col min="9" max="14" width="10.83203125" style="7"/>
    <col min="15" max="15" width="12.83203125" style="7" customWidth="1"/>
    <col min="16" max="16384" width="10.83203125" style="7"/>
  </cols>
  <sheetData>
    <row r="2" spans="1:16" x14ac:dyDescent="0.15">
      <c r="A2" s="16" t="s">
        <v>24</v>
      </c>
      <c r="B2" s="17"/>
      <c r="C2" s="17"/>
      <c r="D2" s="17"/>
      <c r="E2" s="17"/>
      <c r="F2" s="17"/>
      <c r="G2" s="17"/>
      <c r="H2" s="17"/>
      <c r="I2" s="18"/>
      <c r="J2" s="10"/>
      <c r="K2" s="10"/>
      <c r="L2" s="10"/>
      <c r="M2" s="10"/>
      <c r="N2" s="10"/>
      <c r="O2" s="10"/>
    </row>
    <row r="3" spans="1:16" ht="60" x14ac:dyDescent="0.15">
      <c r="A3" s="6" t="s">
        <v>0</v>
      </c>
      <c r="B3" s="6" t="s">
        <v>1</v>
      </c>
      <c r="C3" s="6" t="s">
        <v>11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10</v>
      </c>
      <c r="J3" s="19" t="s">
        <v>0</v>
      </c>
      <c r="K3" s="19" t="s">
        <v>5</v>
      </c>
      <c r="L3" s="19" t="s">
        <v>6</v>
      </c>
      <c r="M3" s="19" t="s">
        <v>5</v>
      </c>
      <c r="N3" s="19" t="s">
        <v>6</v>
      </c>
      <c r="O3" s="19" t="s">
        <v>5</v>
      </c>
      <c r="P3" s="19" t="s">
        <v>6</v>
      </c>
    </row>
    <row r="4" spans="1:16" ht="60" x14ac:dyDescent="0.15">
      <c r="A4" s="1" t="s">
        <v>28</v>
      </c>
      <c r="B4" s="1" t="s">
        <v>7</v>
      </c>
      <c r="C4" s="2" t="s">
        <v>12</v>
      </c>
      <c r="D4" s="3">
        <v>9</v>
      </c>
      <c r="E4" s="2">
        <f>31+38+26</f>
        <v>95</v>
      </c>
      <c r="F4" s="3" t="s">
        <v>21</v>
      </c>
      <c r="G4" s="2">
        <v>1</v>
      </c>
      <c r="H4" s="13">
        <v>2.887E-5</v>
      </c>
      <c r="I4" s="2"/>
      <c r="J4" s="1" t="s">
        <v>35</v>
      </c>
      <c r="K4" s="20">
        <v>6.2839999999999998</v>
      </c>
      <c r="L4" s="20">
        <v>0.58260000000000001</v>
      </c>
      <c r="M4" s="20">
        <v>5.9710000000000001</v>
      </c>
      <c r="N4" s="20">
        <v>0.68330000000000002</v>
      </c>
      <c r="O4" s="20">
        <v>5.0910000000000002</v>
      </c>
      <c r="P4" s="20">
        <v>0.58960000000000001</v>
      </c>
    </row>
    <row r="5" spans="1:16" ht="30" customHeight="1" x14ac:dyDescent="0.15">
      <c r="A5" s="3"/>
      <c r="B5" s="3"/>
      <c r="C5" s="4" t="s">
        <v>25</v>
      </c>
      <c r="D5" s="3">
        <v>4</v>
      </c>
      <c r="E5" s="2">
        <v>37</v>
      </c>
      <c r="F5" s="3" t="s">
        <v>8</v>
      </c>
      <c r="G5" s="2">
        <v>0.52370000000000005</v>
      </c>
      <c r="H5" s="2">
        <v>7.2090000000000001E-2</v>
      </c>
      <c r="I5" s="3" t="s">
        <v>9</v>
      </c>
      <c r="J5" s="21"/>
      <c r="K5" s="21"/>
      <c r="L5" s="21"/>
      <c r="M5" s="21"/>
      <c r="N5" s="21"/>
      <c r="O5" s="21"/>
      <c r="P5" s="21"/>
    </row>
    <row r="6" spans="1:16" ht="16" x14ac:dyDescent="0.15">
      <c r="A6" s="3"/>
      <c r="B6" s="3"/>
      <c r="C6" s="3" t="s">
        <v>26</v>
      </c>
      <c r="D6" s="3">
        <v>4</v>
      </c>
      <c r="E6" s="2">
        <v>41</v>
      </c>
      <c r="F6" s="3" t="s">
        <v>8</v>
      </c>
      <c r="G6" s="2">
        <v>0.57630000000000003</v>
      </c>
      <c r="H6" s="2">
        <v>5.0090000000000003E-2</v>
      </c>
      <c r="I6" s="3">
        <v>0.13919999999999999</v>
      </c>
      <c r="J6" s="21"/>
      <c r="K6" s="21"/>
      <c r="L6" s="21"/>
      <c r="M6" s="21"/>
      <c r="N6" s="21"/>
      <c r="O6" s="21"/>
      <c r="P6" s="21"/>
    </row>
    <row r="7" spans="1:16" ht="16" x14ac:dyDescent="0.15">
      <c r="A7" s="3"/>
      <c r="B7" s="3"/>
      <c r="C7" s="3" t="s">
        <v>13</v>
      </c>
      <c r="D7" s="3">
        <v>3</v>
      </c>
      <c r="E7" s="2">
        <v>34</v>
      </c>
      <c r="F7" s="3" t="s">
        <v>21</v>
      </c>
      <c r="G7" s="2">
        <v>1.2430000000000001</v>
      </c>
      <c r="H7" s="2">
        <v>0.1239</v>
      </c>
      <c r="I7" s="3" t="s">
        <v>9</v>
      </c>
      <c r="J7" s="21"/>
      <c r="K7" s="21"/>
      <c r="L7" s="21"/>
      <c r="M7" s="21"/>
      <c r="N7" s="21"/>
      <c r="O7" s="20">
        <v>6.33</v>
      </c>
      <c r="P7" s="20">
        <v>0.63049999999999995</v>
      </c>
    </row>
    <row r="8" spans="1:16" ht="16" x14ac:dyDescent="0.15">
      <c r="A8" s="3"/>
      <c r="B8" s="3"/>
      <c r="C8" s="3" t="s">
        <v>14</v>
      </c>
      <c r="D8" s="3">
        <v>3</v>
      </c>
      <c r="E8" s="2">
        <v>27</v>
      </c>
      <c r="F8" s="3" t="s">
        <v>21</v>
      </c>
      <c r="G8" s="2">
        <v>1.3280000000000001</v>
      </c>
      <c r="H8" s="2">
        <v>0.15659999999999999</v>
      </c>
      <c r="I8" s="9" t="s">
        <v>22</v>
      </c>
      <c r="J8" s="21"/>
      <c r="K8" s="21"/>
      <c r="L8" s="21"/>
      <c r="M8" s="20">
        <v>7.93</v>
      </c>
      <c r="N8" s="20">
        <v>0.93510000000000004</v>
      </c>
      <c r="O8" s="21"/>
      <c r="P8" s="21"/>
    </row>
    <row r="9" spans="1:16" ht="16" x14ac:dyDescent="0.15">
      <c r="A9" s="5"/>
      <c r="B9" s="5"/>
      <c r="C9" s="3" t="s">
        <v>15</v>
      </c>
      <c r="D9" s="3">
        <v>3</v>
      </c>
      <c r="E9" s="5">
        <v>26</v>
      </c>
      <c r="F9" s="5" t="s">
        <v>8</v>
      </c>
      <c r="G9" s="2">
        <v>0.99199999999999999</v>
      </c>
      <c r="H9" s="2">
        <v>0.14230000000000001</v>
      </c>
      <c r="I9" s="9" t="s">
        <v>22</v>
      </c>
      <c r="J9" s="21"/>
      <c r="K9" s="21"/>
      <c r="L9" s="21"/>
      <c r="M9" s="20">
        <v>5.923</v>
      </c>
      <c r="N9" s="20">
        <v>0.84940000000000004</v>
      </c>
      <c r="O9" s="21"/>
      <c r="P9" s="21"/>
    </row>
    <row r="10" spans="1:16" ht="16" x14ac:dyDescent="0.15">
      <c r="A10" s="5"/>
      <c r="B10" s="5"/>
      <c r="C10" s="3" t="s">
        <v>16</v>
      </c>
      <c r="D10" s="3">
        <v>3</v>
      </c>
      <c r="E10" s="5">
        <v>31</v>
      </c>
      <c r="F10" s="5" t="s">
        <v>8</v>
      </c>
      <c r="G10" s="2">
        <v>1.085</v>
      </c>
      <c r="H10" s="2">
        <v>0.1709</v>
      </c>
      <c r="I10" s="9" t="s">
        <v>22</v>
      </c>
      <c r="J10" s="21"/>
      <c r="K10" s="20">
        <v>6.8170000000000002</v>
      </c>
      <c r="L10" s="20">
        <v>1.0740000000000001</v>
      </c>
      <c r="M10" s="21"/>
      <c r="N10" s="21"/>
      <c r="O10" s="21"/>
      <c r="P10" s="21"/>
    </row>
    <row r="11" spans="1:16" ht="16" x14ac:dyDescent="0.15">
      <c r="A11" s="5"/>
      <c r="B11" s="5"/>
      <c r="C11" s="3" t="s">
        <v>17</v>
      </c>
      <c r="D11" s="3">
        <v>3</v>
      </c>
      <c r="E11" s="5">
        <v>34</v>
      </c>
      <c r="F11" s="5" t="s">
        <v>8</v>
      </c>
      <c r="G11" s="2">
        <v>1.379</v>
      </c>
      <c r="H11" s="2">
        <v>0.2056</v>
      </c>
      <c r="I11" s="9" t="s">
        <v>22</v>
      </c>
      <c r="J11" s="21"/>
      <c r="K11" s="21"/>
      <c r="L11" s="21"/>
      <c r="M11" s="21"/>
      <c r="N11" s="21"/>
      <c r="O11" s="20">
        <v>7.0179999999999998</v>
      </c>
      <c r="P11" s="20">
        <v>1.0469999999999999</v>
      </c>
    </row>
    <row r="12" spans="1:16" ht="16" x14ac:dyDescent="0.15">
      <c r="A12" s="5"/>
      <c r="B12" s="5"/>
      <c r="C12" s="3" t="s">
        <v>18</v>
      </c>
      <c r="D12" s="3">
        <v>3</v>
      </c>
      <c r="E12" s="5">
        <v>36</v>
      </c>
      <c r="F12" s="5" t="s">
        <v>8</v>
      </c>
      <c r="G12" s="2">
        <v>1.2470000000000001</v>
      </c>
      <c r="H12" s="2">
        <v>0.14960000000000001</v>
      </c>
      <c r="I12" s="9" t="s">
        <v>22</v>
      </c>
      <c r="J12" s="21"/>
      <c r="K12" s="21"/>
      <c r="L12" s="21"/>
      <c r="M12" s="21"/>
      <c r="N12" s="21"/>
      <c r="O12" s="20">
        <v>6.3470000000000004</v>
      </c>
      <c r="P12" s="20">
        <v>0.76139999999999997</v>
      </c>
    </row>
    <row r="13" spans="1:16" ht="16" x14ac:dyDescent="0.15">
      <c r="A13" s="5"/>
      <c r="B13" s="5"/>
      <c r="C13" s="3" t="s">
        <v>23</v>
      </c>
      <c r="D13" s="3">
        <v>3</v>
      </c>
      <c r="E13" s="5">
        <v>31</v>
      </c>
      <c r="F13" s="5" t="s">
        <v>8</v>
      </c>
      <c r="G13" s="2">
        <v>1.089</v>
      </c>
      <c r="H13" s="2">
        <v>0.1883</v>
      </c>
      <c r="I13" s="9" t="s">
        <v>22</v>
      </c>
      <c r="J13" s="21"/>
      <c r="K13" s="20">
        <v>6.843</v>
      </c>
      <c r="L13" s="20">
        <v>1.1839999999999999</v>
      </c>
      <c r="M13" s="21"/>
      <c r="N13" s="21"/>
      <c r="O13" s="21"/>
      <c r="P13" s="21"/>
    </row>
    <row r="14" spans="1:16" ht="16" x14ac:dyDescent="0.15">
      <c r="A14" s="5"/>
      <c r="B14" s="5"/>
      <c r="C14" s="3" t="s">
        <v>19</v>
      </c>
      <c r="D14" s="3">
        <v>3</v>
      </c>
      <c r="E14" s="5">
        <v>33</v>
      </c>
      <c r="F14" s="5" t="s">
        <v>21</v>
      </c>
      <c r="G14" s="2">
        <v>1.46</v>
      </c>
      <c r="H14" s="2">
        <v>0.16619999999999999</v>
      </c>
      <c r="I14" s="9" t="s">
        <v>22</v>
      </c>
      <c r="J14" s="21"/>
      <c r="K14" s="20">
        <v>9.1760000000000002</v>
      </c>
      <c r="L14" s="20">
        <v>1.044</v>
      </c>
      <c r="M14" s="21"/>
      <c r="N14" s="21"/>
      <c r="O14" s="21"/>
      <c r="P14" s="21"/>
    </row>
    <row r="15" spans="1:16" ht="16" x14ac:dyDescent="0.15">
      <c r="A15" s="5"/>
      <c r="B15" s="5"/>
      <c r="C15" s="3" t="s">
        <v>20</v>
      </c>
      <c r="D15" s="3">
        <v>3</v>
      </c>
      <c r="E15" s="5">
        <v>32</v>
      </c>
      <c r="F15" s="5" t="s">
        <v>21</v>
      </c>
      <c r="G15" s="2">
        <v>0.9919</v>
      </c>
      <c r="H15" s="2">
        <v>0.1081</v>
      </c>
      <c r="I15" s="9" t="s">
        <v>22</v>
      </c>
      <c r="J15" s="21"/>
      <c r="K15" s="20">
        <v>6.2329999999999997</v>
      </c>
      <c r="L15" s="20">
        <v>0.67910000000000004</v>
      </c>
      <c r="M15" s="21"/>
      <c r="N15" s="21"/>
      <c r="O15" s="21"/>
      <c r="P15" s="21"/>
    </row>
    <row r="17" spans="1:23" ht="15" x14ac:dyDescent="0.2">
      <c r="A17" s="15" t="s">
        <v>33</v>
      </c>
      <c r="B17" s="15"/>
    </row>
    <row r="21" spans="1:23" ht="17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11"/>
      <c r="O21" s="11"/>
      <c r="P21" s="11"/>
      <c r="Q21" s="11"/>
    </row>
    <row r="22" spans="1:23" ht="17" x14ac:dyDescent="0.2">
      <c r="B22" s="11"/>
      <c r="C22" s="11"/>
      <c r="D22" s="11"/>
      <c r="E22" s="11"/>
      <c r="H22" s="11"/>
      <c r="I22" s="11"/>
      <c r="J22" s="11"/>
      <c r="K22" s="11"/>
      <c r="L22" s="11"/>
      <c r="M22" s="11"/>
      <c r="R22" s="11"/>
      <c r="S22" s="11"/>
      <c r="T22" s="11"/>
      <c r="U22" s="11"/>
      <c r="V22" s="11"/>
      <c r="W22" s="11"/>
    </row>
    <row r="23" spans="1:23" ht="17" x14ac:dyDescent="0.2">
      <c r="B23" s="11"/>
      <c r="C23" s="11"/>
      <c r="D23" s="11"/>
      <c r="E23" s="11"/>
      <c r="F23" s="11"/>
      <c r="G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17" x14ac:dyDescent="0.2">
      <c r="B24" s="11"/>
      <c r="C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</sheetData>
  <mergeCells count="1"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3645-7C75-6A40-AEA5-E0EA35984552}">
  <dimension ref="A2:W22"/>
  <sheetViews>
    <sheetView workbookViewId="0">
      <selection activeCell="J3" sqref="J3:P15"/>
    </sheetView>
  </sheetViews>
  <sheetFormatPr baseColWidth="10" defaultRowHeight="16" x14ac:dyDescent="0.2"/>
  <cols>
    <col min="1" max="1" width="16.1640625" customWidth="1"/>
    <col min="2" max="2" width="19.1640625" customWidth="1"/>
    <col min="3" max="3" width="14.83203125" customWidth="1"/>
    <col min="4" max="4" width="16.83203125" customWidth="1"/>
    <col min="5" max="5" width="14.1640625" customWidth="1"/>
    <col min="6" max="6" width="22" customWidth="1"/>
    <col min="8" max="9" width="10.83203125" customWidth="1"/>
  </cols>
  <sheetData>
    <row r="2" spans="1:16" x14ac:dyDescent="0.2">
      <c r="A2" s="16" t="s">
        <v>24</v>
      </c>
      <c r="B2" s="17"/>
      <c r="C2" s="17"/>
      <c r="D2" s="17"/>
      <c r="E2" s="17"/>
      <c r="F2" s="17"/>
      <c r="G2" s="17"/>
      <c r="H2" s="17"/>
      <c r="I2" s="18"/>
    </row>
    <row r="3" spans="1:16" ht="61" x14ac:dyDescent="0.2">
      <c r="A3" s="6" t="s">
        <v>0</v>
      </c>
      <c r="B3" s="6" t="s">
        <v>1</v>
      </c>
      <c r="C3" s="6" t="s">
        <v>11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10</v>
      </c>
      <c r="J3" s="19" t="s">
        <v>0</v>
      </c>
      <c r="K3" s="19" t="s">
        <v>5</v>
      </c>
      <c r="L3" s="19" t="s">
        <v>6</v>
      </c>
      <c r="M3" s="19" t="s">
        <v>5</v>
      </c>
      <c r="N3" s="19" t="s">
        <v>6</v>
      </c>
      <c r="O3" s="19" t="s">
        <v>5</v>
      </c>
      <c r="P3" s="19" t="s">
        <v>6</v>
      </c>
    </row>
    <row r="4" spans="1:16" ht="45" x14ac:dyDescent="0.2">
      <c r="A4" s="1" t="s">
        <v>27</v>
      </c>
      <c r="B4" s="1" t="s">
        <v>7</v>
      </c>
      <c r="C4" s="2" t="s">
        <v>12</v>
      </c>
      <c r="D4" s="3">
        <v>9</v>
      </c>
      <c r="E4" s="2">
        <f>29+23+23</f>
        <v>75</v>
      </c>
      <c r="F4" s="3" t="s">
        <v>21</v>
      </c>
      <c r="G4" s="2">
        <v>1</v>
      </c>
      <c r="H4" s="13">
        <v>2.887E-5</v>
      </c>
      <c r="I4" s="2"/>
      <c r="J4" s="1" t="s">
        <v>36</v>
      </c>
      <c r="K4" s="20">
        <v>0.39</v>
      </c>
      <c r="L4" s="20">
        <v>7.3580000000000007E-2</v>
      </c>
      <c r="M4" s="20">
        <v>0.46960000000000002</v>
      </c>
      <c r="N4" s="20">
        <v>8.7749999999999995E-2</v>
      </c>
      <c r="O4" s="20">
        <v>0.40849999999999997</v>
      </c>
      <c r="P4" s="20">
        <v>4.7419999999999997E-2</v>
      </c>
    </row>
    <row r="5" spans="1:16" ht="30" x14ac:dyDescent="0.2">
      <c r="A5" s="3"/>
      <c r="B5" s="3"/>
      <c r="C5" s="4" t="s">
        <v>25</v>
      </c>
      <c r="D5" s="3">
        <v>4</v>
      </c>
      <c r="E5" s="2">
        <v>37</v>
      </c>
      <c r="F5" s="3" t="s">
        <v>8</v>
      </c>
      <c r="G5" s="2">
        <v>0.34429999999999999</v>
      </c>
      <c r="H5" s="2">
        <v>5.1860000000000003E-2</v>
      </c>
      <c r="I5" s="3" t="s">
        <v>9</v>
      </c>
      <c r="J5" s="21"/>
      <c r="K5" s="21"/>
      <c r="L5" s="21"/>
      <c r="M5" s="21"/>
      <c r="N5" s="21"/>
      <c r="O5" s="21"/>
      <c r="P5" s="21"/>
    </row>
    <row r="6" spans="1:16" x14ac:dyDescent="0.2">
      <c r="A6" s="3"/>
      <c r="B6" s="3"/>
      <c r="C6" s="3" t="s">
        <v>26</v>
      </c>
      <c r="D6" s="3">
        <v>4</v>
      </c>
      <c r="E6" s="2">
        <v>41</v>
      </c>
      <c r="F6" s="3" t="s">
        <v>8</v>
      </c>
      <c r="G6" s="2">
        <v>0.46260000000000001</v>
      </c>
      <c r="H6" s="2">
        <v>5.2299999999999999E-2</v>
      </c>
      <c r="I6" s="3">
        <v>0.13919999999999999</v>
      </c>
      <c r="J6" s="21"/>
      <c r="K6" s="21"/>
      <c r="L6" s="21"/>
      <c r="M6" s="21"/>
      <c r="N6" s="21"/>
      <c r="O6" s="21"/>
      <c r="P6" s="21"/>
    </row>
    <row r="7" spans="1:16" x14ac:dyDescent="0.2">
      <c r="A7" s="3"/>
      <c r="B7" s="3"/>
      <c r="C7" s="3" t="s">
        <v>13</v>
      </c>
      <c r="D7" s="3">
        <v>3</v>
      </c>
      <c r="E7" s="2">
        <v>31</v>
      </c>
      <c r="F7" s="3" t="s">
        <v>21</v>
      </c>
      <c r="G7" s="2">
        <v>1.202</v>
      </c>
      <c r="H7" s="2">
        <v>0.1613</v>
      </c>
      <c r="I7" s="2" t="s">
        <v>22</v>
      </c>
      <c r="J7" s="21"/>
      <c r="K7" s="21"/>
      <c r="L7" s="21"/>
      <c r="M7" s="21"/>
      <c r="N7" s="21"/>
      <c r="O7" s="20">
        <v>0.49099999999999999</v>
      </c>
      <c r="P7" s="20">
        <v>6.5879999999999994E-2</v>
      </c>
    </row>
    <row r="8" spans="1:16" x14ac:dyDescent="0.2">
      <c r="A8" s="3"/>
      <c r="B8" s="3"/>
      <c r="C8" s="3" t="s">
        <v>14</v>
      </c>
      <c r="D8" s="3">
        <v>3</v>
      </c>
      <c r="E8" s="2">
        <v>24</v>
      </c>
      <c r="F8" s="3" t="s">
        <v>21</v>
      </c>
      <c r="G8" s="2">
        <v>0.87039999999999995</v>
      </c>
      <c r="H8" s="2">
        <v>0.1225</v>
      </c>
      <c r="I8" s="2" t="s">
        <v>22</v>
      </c>
      <c r="J8" s="21"/>
      <c r="K8" s="21"/>
      <c r="L8" s="21"/>
      <c r="M8" s="20">
        <v>0.4088</v>
      </c>
      <c r="N8" s="20">
        <v>5.7540000000000001E-2</v>
      </c>
      <c r="O8" s="21"/>
      <c r="P8" s="21"/>
    </row>
    <row r="9" spans="1:16" x14ac:dyDescent="0.2">
      <c r="A9" s="5"/>
      <c r="B9" s="5"/>
      <c r="C9" s="3" t="s">
        <v>15</v>
      </c>
      <c r="D9" s="3">
        <v>3</v>
      </c>
      <c r="E9" s="5">
        <v>22</v>
      </c>
      <c r="F9" s="5" t="s">
        <v>21</v>
      </c>
      <c r="G9" s="2">
        <v>0.42399999999999999</v>
      </c>
      <c r="H9" s="2">
        <v>7.5380000000000003E-2</v>
      </c>
      <c r="I9" s="2">
        <v>0.37390000000000001</v>
      </c>
      <c r="J9" s="21"/>
      <c r="K9" s="21"/>
      <c r="L9" s="21"/>
      <c r="M9" s="20">
        <v>0.1991</v>
      </c>
      <c r="N9" s="20">
        <v>3.5400000000000001E-2</v>
      </c>
      <c r="O9" s="21"/>
      <c r="P9" s="21"/>
    </row>
    <row r="10" spans="1:16" x14ac:dyDescent="0.2">
      <c r="A10" s="5"/>
      <c r="B10" s="5"/>
      <c r="C10" s="3" t="s">
        <v>16</v>
      </c>
      <c r="D10" s="3">
        <v>3</v>
      </c>
      <c r="E10" s="5">
        <v>27</v>
      </c>
      <c r="F10" s="5" t="s">
        <v>8</v>
      </c>
      <c r="G10" s="2">
        <v>1.4059999999999999</v>
      </c>
      <c r="H10" s="2">
        <v>0.30180000000000001</v>
      </c>
      <c r="I10" s="2" t="s">
        <v>22</v>
      </c>
      <c r="J10" s="21"/>
      <c r="K10" s="20">
        <v>0.54849999999999999</v>
      </c>
      <c r="L10" s="20">
        <v>0.1177</v>
      </c>
      <c r="M10" s="21"/>
      <c r="N10" s="21"/>
      <c r="O10" s="21"/>
      <c r="P10" s="21"/>
    </row>
    <row r="11" spans="1:16" x14ac:dyDescent="0.2">
      <c r="A11" s="5"/>
      <c r="B11" s="5"/>
      <c r="C11" s="3" t="s">
        <v>17</v>
      </c>
      <c r="D11" s="3">
        <v>3</v>
      </c>
      <c r="E11" s="5">
        <v>30</v>
      </c>
      <c r="F11" s="5" t="s">
        <v>8</v>
      </c>
      <c r="G11" s="2">
        <v>1.2889999999999999</v>
      </c>
      <c r="H11" s="2">
        <v>0.19470000000000001</v>
      </c>
      <c r="I11" s="2" t="s">
        <v>22</v>
      </c>
      <c r="J11" s="21"/>
      <c r="K11" s="21"/>
      <c r="L11" s="21"/>
      <c r="M11" s="21"/>
      <c r="N11" s="21"/>
      <c r="O11" s="20">
        <v>0.52659999999999996</v>
      </c>
      <c r="P11" s="20">
        <v>7.954E-2</v>
      </c>
    </row>
    <row r="12" spans="1:16" x14ac:dyDescent="0.2">
      <c r="A12" s="5"/>
      <c r="B12" s="5"/>
      <c r="C12" s="3" t="s">
        <v>18</v>
      </c>
      <c r="D12" s="3">
        <v>3</v>
      </c>
      <c r="E12" s="5">
        <v>27</v>
      </c>
      <c r="F12" s="5" t="s">
        <v>8</v>
      </c>
      <c r="G12" s="2">
        <v>0.89239999999999997</v>
      </c>
      <c r="H12" s="2">
        <v>0.16039999999999999</v>
      </c>
      <c r="I12" s="2" t="s">
        <v>22</v>
      </c>
      <c r="J12" s="21"/>
      <c r="K12" s="21"/>
      <c r="L12" s="21"/>
      <c r="M12" s="21"/>
      <c r="N12" s="21"/>
      <c r="O12" s="20">
        <v>0.36449999999999999</v>
      </c>
      <c r="P12" s="20">
        <v>6.5540000000000001E-2</v>
      </c>
    </row>
    <row r="13" spans="1:16" x14ac:dyDescent="0.2">
      <c r="A13" s="5"/>
      <c r="B13" s="5"/>
      <c r="C13" s="3" t="s">
        <v>23</v>
      </c>
      <c r="D13" s="3">
        <v>3</v>
      </c>
      <c r="E13" s="5">
        <v>26</v>
      </c>
      <c r="F13" s="5" t="s">
        <v>21</v>
      </c>
      <c r="G13" s="2">
        <v>1.2450000000000001</v>
      </c>
      <c r="H13" s="2">
        <v>0.26029999999999998</v>
      </c>
      <c r="I13" s="2" t="s">
        <v>22</v>
      </c>
      <c r="J13" s="21"/>
      <c r="K13" s="20">
        <v>0.4854</v>
      </c>
      <c r="L13" s="20">
        <v>0.10150000000000001</v>
      </c>
      <c r="M13" s="21"/>
      <c r="N13" s="21"/>
      <c r="O13" s="21"/>
      <c r="P13" s="21"/>
    </row>
    <row r="14" spans="1:16" x14ac:dyDescent="0.2">
      <c r="A14" s="5"/>
      <c r="B14" s="5"/>
      <c r="C14" s="3" t="s">
        <v>19</v>
      </c>
      <c r="D14" s="3">
        <v>3</v>
      </c>
      <c r="E14" s="5">
        <v>28</v>
      </c>
      <c r="F14" s="5" t="s">
        <v>8</v>
      </c>
      <c r="G14" s="2">
        <v>1.1759999999999999</v>
      </c>
      <c r="H14" s="2">
        <v>0.2429</v>
      </c>
      <c r="I14" s="2" t="s">
        <v>22</v>
      </c>
      <c r="J14" s="21"/>
      <c r="K14" s="20">
        <v>0.45860000000000001</v>
      </c>
      <c r="L14" s="20">
        <v>9.4710000000000003E-2</v>
      </c>
      <c r="M14" s="21"/>
      <c r="N14" s="21"/>
      <c r="O14" s="21"/>
      <c r="P14" s="21"/>
    </row>
    <row r="15" spans="1:16" x14ac:dyDescent="0.2">
      <c r="A15" s="5"/>
      <c r="B15" s="5"/>
      <c r="C15" s="3" t="s">
        <v>20</v>
      </c>
      <c r="D15" s="3">
        <v>3</v>
      </c>
      <c r="E15" s="5">
        <v>29</v>
      </c>
      <c r="F15" s="5" t="s">
        <v>8</v>
      </c>
      <c r="G15" s="2">
        <v>1.0860000000000001</v>
      </c>
      <c r="H15" s="2">
        <v>0.21970000000000001</v>
      </c>
      <c r="I15" s="2" t="s">
        <v>22</v>
      </c>
      <c r="J15" s="21"/>
      <c r="K15" s="20">
        <v>0.4234</v>
      </c>
      <c r="L15" s="20">
        <v>8.5669999999999996E-2</v>
      </c>
      <c r="M15" s="21"/>
      <c r="N15" s="21"/>
      <c r="O15" s="21"/>
      <c r="P15" s="21"/>
    </row>
    <row r="16" spans="1:16" x14ac:dyDescent="0.2">
      <c r="B16" s="7"/>
      <c r="C16" s="7"/>
      <c r="D16" s="7"/>
      <c r="E16" s="7"/>
      <c r="F16" s="7"/>
      <c r="G16" s="7"/>
      <c r="H16" s="7"/>
      <c r="I16" s="7"/>
    </row>
    <row r="17" spans="1:23" x14ac:dyDescent="0.2">
      <c r="B17" s="14" t="s">
        <v>33</v>
      </c>
      <c r="C17" s="14"/>
      <c r="D17" s="7"/>
      <c r="E17" s="7"/>
      <c r="F17" s="7"/>
      <c r="G17" s="7"/>
      <c r="H17" s="7"/>
      <c r="I17" s="7"/>
    </row>
    <row r="18" spans="1:23" ht="17" x14ac:dyDescent="0.2">
      <c r="B18" s="7"/>
      <c r="C18" s="7"/>
      <c r="D18" s="7"/>
      <c r="E18" s="8"/>
      <c r="F18" s="8"/>
      <c r="G18" s="8"/>
      <c r="H18" s="8"/>
      <c r="I18" s="8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3" ht="17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N19" s="11"/>
      <c r="O19" s="11"/>
      <c r="P19" s="11"/>
      <c r="Q19" s="11"/>
    </row>
    <row r="20" spans="1:23" ht="17" x14ac:dyDescent="0.2">
      <c r="A20" s="11"/>
      <c r="B20" s="11"/>
      <c r="C20" s="11"/>
      <c r="D20" s="11"/>
      <c r="E20" s="11"/>
      <c r="H20" s="11"/>
      <c r="I20" s="11"/>
      <c r="J20" s="11"/>
      <c r="K20" s="11"/>
      <c r="L20" s="11"/>
      <c r="M20" s="11"/>
      <c r="R20" s="11"/>
      <c r="S20" s="11"/>
      <c r="T20" s="11"/>
      <c r="U20" s="11"/>
      <c r="V20" s="11"/>
      <c r="W20" s="11"/>
    </row>
    <row r="21" spans="1:23" ht="17" x14ac:dyDescent="0.2">
      <c r="A21" s="11"/>
      <c r="B21" s="11"/>
      <c r="C21" s="11"/>
      <c r="D21" s="11"/>
      <c r="E21" s="11"/>
      <c r="F21" s="11"/>
      <c r="G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17" x14ac:dyDescent="0.2"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</sheetData>
  <mergeCells count="1"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E31D-1D14-B842-A452-070AD2997365}">
  <dimension ref="A2:W24"/>
  <sheetViews>
    <sheetView workbookViewId="0">
      <selection activeCell="K20" sqref="K20"/>
    </sheetView>
  </sheetViews>
  <sheetFormatPr baseColWidth="10" defaultRowHeight="16" x14ac:dyDescent="0.2"/>
  <cols>
    <col min="1" max="1" width="15.6640625" customWidth="1"/>
    <col min="3" max="3" width="18.33203125" customWidth="1"/>
    <col min="4" max="4" width="16.6640625" customWidth="1"/>
    <col min="5" max="5" width="15" customWidth="1"/>
    <col min="6" max="6" width="15.1640625" customWidth="1"/>
    <col min="7" max="7" width="12.33203125" customWidth="1"/>
    <col min="8" max="8" width="11.6640625" bestFit="1" customWidth="1"/>
  </cols>
  <sheetData>
    <row r="2" spans="1:16" x14ac:dyDescent="0.2">
      <c r="A2" s="16" t="s">
        <v>24</v>
      </c>
      <c r="B2" s="17"/>
      <c r="C2" s="17"/>
      <c r="D2" s="17"/>
      <c r="E2" s="17"/>
      <c r="F2" s="17"/>
      <c r="G2" s="17"/>
      <c r="H2" s="17"/>
      <c r="I2" s="18"/>
    </row>
    <row r="3" spans="1:16" ht="61" x14ac:dyDescent="0.2">
      <c r="A3" s="6" t="s">
        <v>0</v>
      </c>
      <c r="B3" s="6" t="s">
        <v>1</v>
      </c>
      <c r="C3" s="6" t="s">
        <v>11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10</v>
      </c>
      <c r="J3" s="19" t="s">
        <v>0</v>
      </c>
      <c r="K3" s="19" t="s">
        <v>5</v>
      </c>
      <c r="L3" s="19" t="s">
        <v>6</v>
      </c>
      <c r="M3" s="19" t="s">
        <v>5</v>
      </c>
      <c r="N3" s="19" t="s">
        <v>6</v>
      </c>
      <c r="O3" s="19" t="s">
        <v>5</v>
      </c>
      <c r="P3" s="19" t="s">
        <v>6</v>
      </c>
    </row>
    <row r="4" spans="1:16" ht="60" x14ac:dyDescent="0.2">
      <c r="A4" s="1" t="s">
        <v>29</v>
      </c>
      <c r="B4" s="1" t="s">
        <v>7</v>
      </c>
      <c r="C4" s="2" t="s">
        <v>12</v>
      </c>
      <c r="D4" s="3">
        <v>9</v>
      </c>
      <c r="E4" s="2">
        <f>29+21+22</f>
        <v>72</v>
      </c>
      <c r="F4" s="3" t="s">
        <v>21</v>
      </c>
      <c r="G4" s="2">
        <v>1</v>
      </c>
      <c r="H4" s="12">
        <v>2.887E-5</v>
      </c>
      <c r="I4" s="2"/>
      <c r="J4" s="1" t="s">
        <v>37</v>
      </c>
      <c r="K4" s="20">
        <v>20.61</v>
      </c>
      <c r="L4" s="20">
        <v>3.0880000000000001</v>
      </c>
      <c r="M4" s="20">
        <v>16.010000000000002</v>
      </c>
      <c r="N4" s="20">
        <v>2.72</v>
      </c>
      <c r="O4" s="20">
        <v>17.13</v>
      </c>
      <c r="P4" s="20">
        <v>2.9929999999999999</v>
      </c>
    </row>
    <row r="5" spans="1:16" x14ac:dyDescent="0.2">
      <c r="A5" s="3"/>
      <c r="B5" s="3"/>
      <c r="C5" s="4" t="s">
        <v>25</v>
      </c>
      <c r="D5" s="3">
        <v>4</v>
      </c>
      <c r="E5" s="2">
        <v>37</v>
      </c>
      <c r="F5" s="3" t="s">
        <v>8</v>
      </c>
      <c r="G5" s="2">
        <v>1.3939999999999999</v>
      </c>
      <c r="H5" s="2">
        <v>0.10920000000000001</v>
      </c>
      <c r="I5" s="3" t="s">
        <v>9</v>
      </c>
      <c r="J5" s="21"/>
      <c r="K5" s="21"/>
      <c r="L5" s="21"/>
      <c r="M5" s="21"/>
      <c r="N5" s="21"/>
      <c r="O5" s="21"/>
      <c r="P5" s="21"/>
    </row>
    <row r="6" spans="1:16" x14ac:dyDescent="0.2">
      <c r="A6" s="3"/>
      <c r="B6" s="3"/>
      <c r="C6" s="3" t="s">
        <v>26</v>
      </c>
      <c r="D6" s="3">
        <v>4</v>
      </c>
      <c r="E6" s="2">
        <v>41</v>
      </c>
      <c r="F6" s="3" t="s">
        <v>8</v>
      </c>
      <c r="G6" s="2">
        <v>1.4219999999999999</v>
      </c>
      <c r="H6" s="2">
        <v>0.1265</v>
      </c>
      <c r="I6" s="3">
        <v>0.13919999999999999</v>
      </c>
      <c r="J6" s="21"/>
      <c r="K6" s="21"/>
      <c r="L6" s="21"/>
      <c r="M6" s="21"/>
      <c r="N6" s="21"/>
      <c r="O6" s="21"/>
      <c r="P6" s="21"/>
    </row>
    <row r="7" spans="1:16" x14ac:dyDescent="0.2">
      <c r="A7" s="3"/>
      <c r="B7" s="3"/>
      <c r="C7" s="3" t="s">
        <v>13</v>
      </c>
      <c r="D7" s="3">
        <v>3</v>
      </c>
      <c r="E7" s="2">
        <v>31</v>
      </c>
      <c r="F7" s="3" t="s">
        <v>8</v>
      </c>
      <c r="G7" s="2">
        <v>0.93</v>
      </c>
      <c r="H7" s="2">
        <v>9.2979999999999993E-2</v>
      </c>
      <c r="I7" s="9" t="s">
        <v>22</v>
      </c>
      <c r="J7" s="21"/>
      <c r="K7" s="21"/>
      <c r="L7" s="21"/>
      <c r="M7" s="21"/>
      <c r="N7" s="21"/>
      <c r="O7" s="20">
        <v>15.93</v>
      </c>
      <c r="P7" s="20">
        <v>1.593</v>
      </c>
    </row>
    <row r="8" spans="1:16" x14ac:dyDescent="0.2">
      <c r="A8" s="3"/>
      <c r="B8" s="3"/>
      <c r="C8" s="3" t="s">
        <v>14</v>
      </c>
      <c r="D8" s="3">
        <v>3</v>
      </c>
      <c r="E8" s="2">
        <v>23</v>
      </c>
      <c r="F8" s="3" t="s">
        <v>8</v>
      </c>
      <c r="G8" s="2">
        <v>1.48</v>
      </c>
      <c r="H8" s="2">
        <v>0.22869999999999999</v>
      </c>
      <c r="I8" s="9" t="s">
        <v>22</v>
      </c>
      <c r="J8" s="21"/>
      <c r="K8" s="21"/>
      <c r="L8" s="21"/>
      <c r="M8" s="20">
        <v>23.69</v>
      </c>
      <c r="N8" s="20">
        <v>3.661</v>
      </c>
      <c r="O8" s="21"/>
      <c r="P8" s="21"/>
    </row>
    <row r="9" spans="1:16" x14ac:dyDescent="0.2">
      <c r="A9" s="5"/>
      <c r="B9" s="5"/>
      <c r="C9" s="3" t="s">
        <v>15</v>
      </c>
      <c r="D9" s="3">
        <v>3</v>
      </c>
      <c r="E9" s="5">
        <v>20</v>
      </c>
      <c r="F9" s="5" t="s">
        <v>21</v>
      </c>
      <c r="G9" s="2">
        <v>1.956</v>
      </c>
      <c r="H9" s="2">
        <v>0.24740000000000001</v>
      </c>
      <c r="I9" s="9">
        <v>1.21E-2</v>
      </c>
      <c r="J9" s="21"/>
      <c r="K9" s="21"/>
      <c r="L9" s="21"/>
      <c r="M9" s="20">
        <v>31.31</v>
      </c>
      <c r="N9" s="20">
        <v>3.96</v>
      </c>
      <c r="O9" s="21"/>
      <c r="P9" s="21"/>
    </row>
    <row r="10" spans="1:16" x14ac:dyDescent="0.2">
      <c r="A10" s="5"/>
      <c r="B10" s="5"/>
      <c r="C10" s="3" t="s">
        <v>16</v>
      </c>
      <c r="D10" s="3">
        <v>3</v>
      </c>
      <c r="E10" s="5">
        <v>27</v>
      </c>
      <c r="F10" s="5" t="s">
        <v>21</v>
      </c>
      <c r="G10" s="2">
        <v>0.85150000000000003</v>
      </c>
      <c r="H10" s="2">
        <v>0.108</v>
      </c>
      <c r="I10" s="9" t="s">
        <v>22</v>
      </c>
      <c r="J10" s="21"/>
      <c r="K10" s="20">
        <v>17.55</v>
      </c>
      <c r="L10" s="20">
        <v>2.226</v>
      </c>
      <c r="M10" s="21"/>
      <c r="N10" s="21"/>
      <c r="O10" s="21"/>
      <c r="P10" s="21"/>
    </row>
    <row r="11" spans="1:16" x14ac:dyDescent="0.2">
      <c r="A11" s="5"/>
      <c r="B11" s="5"/>
      <c r="C11" s="3" t="s">
        <v>17</v>
      </c>
      <c r="D11" s="3">
        <v>3</v>
      </c>
      <c r="E11" s="5">
        <v>28</v>
      </c>
      <c r="F11" s="5" t="s">
        <v>8</v>
      </c>
      <c r="G11" s="2">
        <v>0.89129999999999998</v>
      </c>
      <c r="H11" s="2">
        <v>0.13039999999999999</v>
      </c>
      <c r="I11" s="9" t="s">
        <v>22</v>
      </c>
      <c r="J11" s="21"/>
      <c r="K11" s="21"/>
      <c r="L11" s="21"/>
      <c r="M11" s="21"/>
      <c r="N11" s="21"/>
      <c r="O11" s="20">
        <v>15.27</v>
      </c>
      <c r="P11" s="20">
        <v>2.234</v>
      </c>
    </row>
    <row r="12" spans="1:16" x14ac:dyDescent="0.2">
      <c r="A12" s="5"/>
      <c r="B12" s="5"/>
      <c r="C12" s="3" t="s">
        <v>18</v>
      </c>
      <c r="D12" s="3">
        <v>3</v>
      </c>
      <c r="E12" s="5">
        <v>24</v>
      </c>
      <c r="F12" s="5" t="s">
        <v>21</v>
      </c>
      <c r="G12" s="2">
        <v>1.05</v>
      </c>
      <c r="H12" s="2">
        <v>0.1173</v>
      </c>
      <c r="I12" s="9" t="s">
        <v>22</v>
      </c>
      <c r="J12" s="21"/>
      <c r="K12" s="21"/>
      <c r="L12" s="21"/>
      <c r="M12" s="21"/>
      <c r="N12" s="21"/>
      <c r="O12" s="20">
        <v>17.989999999999998</v>
      </c>
      <c r="P12" s="20">
        <v>2.0089999999999999</v>
      </c>
    </row>
    <row r="13" spans="1:16" x14ac:dyDescent="0.2">
      <c r="A13" s="5"/>
      <c r="B13" s="5"/>
      <c r="C13" s="3" t="s">
        <v>23</v>
      </c>
      <c r="D13" s="3">
        <v>3</v>
      </c>
      <c r="E13" s="5">
        <v>26</v>
      </c>
      <c r="F13" s="5" t="s">
        <v>8</v>
      </c>
      <c r="G13" s="2">
        <v>0.6361</v>
      </c>
      <c r="H13" s="2">
        <v>7.6859999999999998E-2</v>
      </c>
      <c r="I13" s="9" t="s">
        <v>22</v>
      </c>
      <c r="J13" s="21"/>
      <c r="K13" s="20">
        <v>13.11</v>
      </c>
      <c r="L13" s="20">
        <v>1.5840000000000001</v>
      </c>
      <c r="M13" s="21"/>
      <c r="N13" s="21"/>
      <c r="O13" s="21"/>
      <c r="P13" s="21"/>
    </row>
    <row r="14" spans="1:16" x14ac:dyDescent="0.2">
      <c r="A14" s="5"/>
      <c r="B14" s="5"/>
      <c r="C14" s="3" t="s">
        <v>19</v>
      </c>
      <c r="D14" s="3">
        <v>3</v>
      </c>
      <c r="E14" s="5">
        <v>27</v>
      </c>
      <c r="F14" s="5" t="s">
        <v>21</v>
      </c>
      <c r="G14" s="2">
        <v>1.2230000000000001</v>
      </c>
      <c r="H14" s="2">
        <v>0.14729999999999999</v>
      </c>
      <c r="I14" s="9">
        <v>0.5161</v>
      </c>
      <c r="J14" s="21"/>
      <c r="K14" s="20">
        <v>25.2</v>
      </c>
      <c r="L14" s="20">
        <v>3.036</v>
      </c>
      <c r="M14" s="21"/>
      <c r="N14" s="21"/>
      <c r="O14" s="21"/>
      <c r="P14" s="21"/>
    </row>
    <row r="15" spans="1:16" x14ac:dyDescent="0.2">
      <c r="A15" s="5"/>
      <c r="B15" s="5"/>
      <c r="C15" s="3" t="s">
        <v>20</v>
      </c>
      <c r="D15" s="3">
        <v>3</v>
      </c>
      <c r="E15" s="5">
        <v>29</v>
      </c>
      <c r="F15" s="5" t="s">
        <v>8</v>
      </c>
      <c r="G15" s="2">
        <v>1</v>
      </c>
      <c r="H15" s="2">
        <v>8.4269999999999998E-2</v>
      </c>
      <c r="I15" s="9" t="s">
        <v>22</v>
      </c>
      <c r="J15" s="21"/>
      <c r="K15" s="20">
        <v>20.62</v>
      </c>
      <c r="L15" s="20">
        <v>1.7370000000000001</v>
      </c>
      <c r="M15" s="21"/>
      <c r="N15" s="21"/>
      <c r="O15" s="21"/>
      <c r="P15" s="21"/>
    </row>
    <row r="17" spans="1:23" x14ac:dyDescent="0.2">
      <c r="B17" s="14" t="s">
        <v>33</v>
      </c>
      <c r="C17" s="14"/>
    </row>
    <row r="20" spans="1:23" ht="17" x14ac:dyDescent="0.2"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3" ht="17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11"/>
      <c r="O21" s="11"/>
      <c r="P21" s="11"/>
      <c r="Q21" s="11"/>
    </row>
    <row r="22" spans="1:23" ht="17" x14ac:dyDescent="0.2">
      <c r="A22" s="11"/>
      <c r="B22" s="11"/>
      <c r="C22" s="11"/>
      <c r="D22" s="11"/>
      <c r="E22" s="11"/>
      <c r="H22" s="11"/>
      <c r="I22" s="11"/>
      <c r="J22" s="11"/>
      <c r="K22" s="11"/>
      <c r="L22" s="11"/>
      <c r="M22" s="11"/>
      <c r="R22" s="11"/>
      <c r="S22" s="11"/>
      <c r="T22" s="11"/>
      <c r="U22" s="11"/>
      <c r="V22" s="11"/>
      <c r="W22" s="11"/>
    </row>
    <row r="23" spans="1:23" ht="17" x14ac:dyDescent="0.2">
      <c r="A23" s="11"/>
      <c r="B23" s="11"/>
      <c r="C23" s="11"/>
      <c r="D23" s="11"/>
      <c r="E23" s="11"/>
      <c r="F23" s="11"/>
      <c r="G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17" x14ac:dyDescent="0.2"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</sheetData>
  <mergeCells count="1"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7F06-3644-494D-BF25-FF1463CADD6E}">
  <dimension ref="A2:Y21"/>
  <sheetViews>
    <sheetView zoomScale="75" workbookViewId="0">
      <selection activeCell="J3" sqref="J3:P15"/>
    </sheetView>
  </sheetViews>
  <sheetFormatPr baseColWidth="10" defaultRowHeight="16" x14ac:dyDescent="0.2"/>
  <cols>
    <col min="1" max="1" width="15.33203125" customWidth="1"/>
    <col min="3" max="3" width="15.83203125" customWidth="1"/>
    <col min="4" max="4" width="14" customWidth="1"/>
    <col min="5" max="5" width="15.1640625" customWidth="1"/>
    <col min="6" max="6" width="17.1640625" customWidth="1"/>
    <col min="9" max="9" width="15.1640625" customWidth="1"/>
  </cols>
  <sheetData>
    <row r="2" spans="1:16" x14ac:dyDescent="0.2">
      <c r="A2" s="16" t="s">
        <v>24</v>
      </c>
      <c r="B2" s="17"/>
      <c r="C2" s="17"/>
      <c r="D2" s="17"/>
      <c r="E2" s="17"/>
      <c r="F2" s="17"/>
      <c r="G2" s="17"/>
      <c r="H2" s="17"/>
      <c r="I2" s="18"/>
    </row>
    <row r="3" spans="1:16" ht="61" x14ac:dyDescent="0.2">
      <c r="A3" s="6" t="s">
        <v>0</v>
      </c>
      <c r="B3" s="6" t="s">
        <v>1</v>
      </c>
      <c r="C3" s="6" t="s">
        <v>11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10</v>
      </c>
      <c r="J3" s="19" t="s">
        <v>0</v>
      </c>
      <c r="K3" s="19" t="s">
        <v>5</v>
      </c>
      <c r="L3" s="19" t="s">
        <v>6</v>
      </c>
      <c r="M3" s="19" t="s">
        <v>5</v>
      </c>
      <c r="N3" s="19" t="s">
        <v>6</v>
      </c>
      <c r="O3" s="19" t="s">
        <v>5</v>
      </c>
      <c r="P3" s="19" t="s">
        <v>6</v>
      </c>
    </row>
    <row r="4" spans="1:16" ht="60" x14ac:dyDescent="0.2">
      <c r="A4" s="1" t="s">
        <v>30</v>
      </c>
      <c r="B4" s="1" t="s">
        <v>7</v>
      </c>
      <c r="C4" s="2" t="s">
        <v>12</v>
      </c>
      <c r="D4" s="3">
        <v>9</v>
      </c>
      <c r="E4" s="2">
        <f>29+29+22</f>
        <v>80</v>
      </c>
      <c r="F4" s="3" t="s">
        <v>21</v>
      </c>
      <c r="G4" s="2">
        <v>1</v>
      </c>
      <c r="H4" s="12">
        <v>2.5000000000000001E-5</v>
      </c>
      <c r="I4" s="2"/>
      <c r="J4" s="1" t="s">
        <v>38</v>
      </c>
      <c r="K4" s="20">
        <v>3.8860000000000001</v>
      </c>
      <c r="L4" s="20">
        <v>0.67979999999999996</v>
      </c>
      <c r="M4" s="20">
        <v>6.8390000000000004</v>
      </c>
      <c r="N4" s="20">
        <v>0.84350000000000003</v>
      </c>
      <c r="O4" s="20">
        <v>5.774</v>
      </c>
      <c r="P4" s="20">
        <v>0.89800000000000002</v>
      </c>
    </row>
    <row r="5" spans="1:16" ht="30" x14ac:dyDescent="0.2">
      <c r="A5" s="3"/>
      <c r="B5" s="3"/>
      <c r="C5" s="4" t="s">
        <v>25</v>
      </c>
      <c r="D5" s="3">
        <v>4</v>
      </c>
      <c r="E5" s="2">
        <v>37</v>
      </c>
      <c r="F5" s="3" t="s">
        <v>8</v>
      </c>
      <c r="G5" s="2">
        <v>3.113</v>
      </c>
      <c r="H5" s="2">
        <v>0.1467</v>
      </c>
      <c r="I5" s="3" t="s">
        <v>9</v>
      </c>
      <c r="J5" s="21"/>
      <c r="K5" s="21"/>
      <c r="L5" s="21"/>
      <c r="M5" s="21"/>
      <c r="N5" s="21"/>
      <c r="O5" s="21"/>
      <c r="P5" s="21"/>
    </row>
    <row r="6" spans="1:16" x14ac:dyDescent="0.2">
      <c r="A6" s="3"/>
      <c r="B6" s="3"/>
      <c r="C6" s="3" t="s">
        <v>26</v>
      </c>
      <c r="D6" s="3">
        <v>4</v>
      </c>
      <c r="E6" s="2">
        <v>41</v>
      </c>
      <c r="F6" s="3" t="s">
        <v>8</v>
      </c>
      <c r="G6" s="2">
        <v>2.964</v>
      </c>
      <c r="H6" s="2">
        <v>0.15479999999999999</v>
      </c>
      <c r="I6" s="3">
        <v>0.13919999999999999</v>
      </c>
      <c r="J6" s="21"/>
      <c r="K6" s="21"/>
      <c r="L6" s="21"/>
      <c r="M6" s="21"/>
      <c r="N6" s="21"/>
      <c r="O6" s="21"/>
      <c r="P6" s="21"/>
    </row>
    <row r="7" spans="1:16" x14ac:dyDescent="0.2">
      <c r="A7" s="3"/>
      <c r="B7" s="3"/>
      <c r="C7" s="3" t="s">
        <v>13</v>
      </c>
      <c r="D7" s="3">
        <v>3</v>
      </c>
      <c r="E7" s="2">
        <v>33</v>
      </c>
      <c r="F7" s="3" t="s">
        <v>21</v>
      </c>
      <c r="G7" s="2">
        <v>2.3839999999999999</v>
      </c>
      <c r="H7" s="2">
        <v>0.24149999999999999</v>
      </c>
      <c r="I7" s="3">
        <v>5.0000000000000001E-4</v>
      </c>
      <c r="J7" s="21"/>
      <c r="K7" s="21"/>
      <c r="L7" s="21"/>
      <c r="M7" s="21"/>
      <c r="N7" s="21"/>
      <c r="O7" s="20">
        <v>13.76</v>
      </c>
      <c r="P7" s="20">
        <v>1.3939999999999999</v>
      </c>
    </row>
    <row r="8" spans="1:16" x14ac:dyDescent="0.2">
      <c r="A8" s="3"/>
      <c r="B8" s="3"/>
      <c r="C8" s="3" t="s">
        <v>14</v>
      </c>
      <c r="D8" s="3">
        <v>3</v>
      </c>
      <c r="E8" s="2">
        <v>26</v>
      </c>
      <c r="F8" s="3" t="s">
        <v>21</v>
      </c>
      <c r="G8" s="2">
        <v>2.161</v>
      </c>
      <c r="H8" s="2">
        <v>0.2616</v>
      </c>
      <c r="I8" s="2">
        <v>3.2099999999999997E-2</v>
      </c>
      <c r="J8" s="21"/>
      <c r="K8" s="21"/>
      <c r="L8" s="21"/>
      <c r="M8" s="20">
        <v>14.14</v>
      </c>
      <c r="N8" s="20">
        <v>1.712</v>
      </c>
      <c r="O8" s="21"/>
      <c r="P8" s="21"/>
    </row>
    <row r="9" spans="1:16" x14ac:dyDescent="0.2">
      <c r="A9" s="5"/>
      <c r="B9" s="5"/>
      <c r="C9" s="3" t="s">
        <v>15</v>
      </c>
      <c r="D9" s="3">
        <v>3</v>
      </c>
      <c r="E9" s="5">
        <v>25</v>
      </c>
      <c r="F9" s="5" t="s">
        <v>8</v>
      </c>
      <c r="G9" s="2">
        <v>2.4900000000000002</v>
      </c>
      <c r="H9" s="2">
        <v>0.29170000000000001</v>
      </c>
      <c r="I9" s="2">
        <v>2.7000000000000001E-3</v>
      </c>
      <c r="J9" s="21"/>
      <c r="K9" s="21"/>
      <c r="L9" s="21"/>
      <c r="M9" s="20">
        <v>16.29</v>
      </c>
      <c r="N9" s="20">
        <v>1.9079999999999999</v>
      </c>
      <c r="O9" s="21"/>
      <c r="P9" s="21"/>
    </row>
    <row r="10" spans="1:16" x14ac:dyDescent="0.2">
      <c r="A10" s="5"/>
      <c r="B10" s="5"/>
      <c r="C10" s="3" t="s">
        <v>16</v>
      </c>
      <c r="D10" s="3">
        <v>3</v>
      </c>
      <c r="E10" s="5">
        <v>27</v>
      </c>
      <c r="F10" s="5" t="s">
        <v>8</v>
      </c>
      <c r="G10" s="2">
        <v>2.621</v>
      </c>
      <c r="H10" s="2">
        <v>0.36480000000000001</v>
      </c>
      <c r="I10" s="2">
        <v>1.0500000000000001E-2</v>
      </c>
      <c r="J10" s="21"/>
      <c r="K10" s="20">
        <v>10.19</v>
      </c>
      <c r="L10" s="20">
        <v>1.4179999999999999</v>
      </c>
      <c r="M10" s="21"/>
      <c r="N10" s="21"/>
      <c r="O10" s="21"/>
      <c r="P10" s="21"/>
    </row>
    <row r="11" spans="1:16" x14ac:dyDescent="0.2">
      <c r="A11" s="5"/>
      <c r="B11" s="5"/>
      <c r="C11" s="3" t="s">
        <v>17</v>
      </c>
      <c r="D11" s="3">
        <v>3</v>
      </c>
      <c r="E11" s="5">
        <v>30</v>
      </c>
      <c r="F11" s="5" t="s">
        <v>8</v>
      </c>
      <c r="G11" s="2">
        <v>1.847</v>
      </c>
      <c r="H11" s="2">
        <v>0.21870000000000001</v>
      </c>
      <c r="I11" s="2">
        <v>9.0700000000000003E-2</v>
      </c>
      <c r="J11" s="21"/>
      <c r="K11" s="21"/>
      <c r="L11" s="21"/>
      <c r="M11" s="21"/>
      <c r="N11" s="21"/>
      <c r="O11" s="20">
        <v>10.66</v>
      </c>
      <c r="P11" s="20">
        <v>1.2629999999999999</v>
      </c>
    </row>
    <row r="12" spans="1:16" x14ac:dyDescent="0.2">
      <c r="A12" s="5"/>
      <c r="B12" s="5"/>
      <c r="C12" s="3" t="s">
        <v>18</v>
      </c>
      <c r="D12" s="3">
        <v>3</v>
      </c>
      <c r="E12" s="5">
        <v>31</v>
      </c>
      <c r="F12" s="5" t="s">
        <v>8</v>
      </c>
      <c r="G12" s="2">
        <v>2.8260000000000001</v>
      </c>
      <c r="H12" s="2">
        <v>0.28699999999999998</v>
      </c>
      <c r="I12" s="2" t="s">
        <v>31</v>
      </c>
      <c r="J12" s="21"/>
      <c r="K12" s="21"/>
      <c r="L12" s="21"/>
      <c r="M12" s="21"/>
      <c r="N12" s="21"/>
      <c r="O12" s="20">
        <v>16.32</v>
      </c>
      <c r="P12" s="20">
        <v>1.657</v>
      </c>
    </row>
    <row r="13" spans="1:16" x14ac:dyDescent="0.2">
      <c r="A13" s="5"/>
      <c r="B13" s="5"/>
      <c r="C13" s="3" t="s">
        <v>23</v>
      </c>
      <c r="D13" s="3">
        <v>3</v>
      </c>
      <c r="E13" s="5">
        <v>28</v>
      </c>
      <c r="F13" s="5" t="s">
        <v>8</v>
      </c>
      <c r="G13" s="2">
        <v>2.1720000000000002</v>
      </c>
      <c r="H13" s="2">
        <v>0.42030000000000001</v>
      </c>
      <c r="I13" s="2">
        <v>0.39860000000000001</v>
      </c>
      <c r="J13" s="21"/>
      <c r="K13" s="20">
        <v>8.4390000000000001</v>
      </c>
      <c r="L13" s="20">
        <v>1.633</v>
      </c>
      <c r="M13" s="21"/>
      <c r="N13" s="21"/>
      <c r="O13" s="21"/>
      <c r="P13" s="21"/>
    </row>
    <row r="14" spans="1:16" x14ac:dyDescent="0.2">
      <c r="A14" s="5"/>
      <c r="B14" s="5"/>
      <c r="C14" s="3" t="s">
        <v>19</v>
      </c>
      <c r="D14" s="3">
        <v>3</v>
      </c>
      <c r="E14" s="5">
        <v>32</v>
      </c>
      <c r="F14" s="5" t="s">
        <v>21</v>
      </c>
      <c r="G14" s="2">
        <v>2.8610000000000002</v>
      </c>
      <c r="H14" s="2">
        <v>0.37909999999999999</v>
      </c>
      <c r="I14" s="2">
        <v>1.9E-3</v>
      </c>
      <c r="J14" s="21"/>
      <c r="K14" s="20">
        <v>11.12</v>
      </c>
      <c r="L14" s="20">
        <v>1.4730000000000001</v>
      </c>
      <c r="M14" s="21"/>
      <c r="N14" s="21"/>
      <c r="O14" s="21"/>
      <c r="P14" s="21"/>
    </row>
    <row r="15" spans="1:16" x14ac:dyDescent="0.2">
      <c r="A15" s="5"/>
      <c r="B15" s="5"/>
      <c r="C15" s="3" t="s">
        <v>20</v>
      </c>
      <c r="D15" s="3">
        <v>3</v>
      </c>
      <c r="E15" s="5">
        <v>32</v>
      </c>
      <c r="F15" s="5" t="s">
        <v>21</v>
      </c>
      <c r="G15" s="2">
        <v>4.181</v>
      </c>
      <c r="H15" s="2">
        <v>0.40670000000000001</v>
      </c>
      <c r="I15" s="2" t="s">
        <v>31</v>
      </c>
      <c r="J15" s="21"/>
      <c r="K15" s="20">
        <v>16.25</v>
      </c>
      <c r="L15" s="20">
        <v>1.581</v>
      </c>
      <c r="M15" s="21"/>
      <c r="N15" s="21"/>
      <c r="O15" s="21"/>
      <c r="P15" s="21"/>
    </row>
    <row r="17" spans="2:25" x14ac:dyDescent="0.2">
      <c r="B17" s="14" t="s">
        <v>33</v>
      </c>
      <c r="C17" s="14"/>
    </row>
    <row r="19" spans="2:25" ht="17" x14ac:dyDescent="0.2"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11"/>
      <c r="Q19" s="11"/>
      <c r="R19" s="11"/>
      <c r="S19" s="11"/>
    </row>
    <row r="20" spans="2:25" ht="17" x14ac:dyDescent="0.2">
      <c r="D20" s="11"/>
      <c r="E20" s="11"/>
      <c r="F20" s="11"/>
      <c r="G20" s="11"/>
      <c r="J20" s="11"/>
      <c r="K20" s="11"/>
      <c r="L20" s="11"/>
      <c r="M20" s="11"/>
      <c r="N20" s="11"/>
      <c r="O20" s="11"/>
      <c r="T20" s="11"/>
      <c r="U20" s="11"/>
      <c r="V20" s="11"/>
      <c r="W20" s="11"/>
      <c r="X20" s="11"/>
      <c r="Y20" s="11"/>
    </row>
    <row r="21" spans="2:25" ht="17" x14ac:dyDescent="0.2">
      <c r="D21" s="11"/>
      <c r="E21" s="11"/>
      <c r="F21" s="11"/>
      <c r="G21" s="11"/>
      <c r="H21" s="11"/>
      <c r="I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</sheetData>
  <mergeCells count="1"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6AB9-923F-E14D-BF84-97F5C92D8128}">
  <dimension ref="A2:X21"/>
  <sheetViews>
    <sheetView tabSelected="1" zoomScale="85" workbookViewId="0">
      <selection activeCell="S15" sqref="S15"/>
    </sheetView>
  </sheetViews>
  <sheetFormatPr baseColWidth="10" defaultRowHeight="16" x14ac:dyDescent="0.2"/>
  <cols>
    <col min="1" max="1" width="13.83203125" customWidth="1"/>
    <col min="2" max="2" width="13.6640625" customWidth="1"/>
    <col min="3" max="5" width="15.1640625" customWidth="1"/>
    <col min="6" max="6" width="17.1640625" customWidth="1"/>
    <col min="7" max="7" width="12.83203125" customWidth="1"/>
    <col min="8" max="8" width="13" customWidth="1"/>
    <col min="9" max="9" width="15.6640625" customWidth="1"/>
    <col min="10" max="10" width="11.83203125" customWidth="1"/>
  </cols>
  <sheetData>
    <row r="2" spans="1:16" x14ac:dyDescent="0.2">
      <c r="A2" s="16" t="s">
        <v>24</v>
      </c>
      <c r="B2" s="17"/>
      <c r="C2" s="17"/>
      <c r="D2" s="17"/>
      <c r="E2" s="17"/>
      <c r="F2" s="17"/>
      <c r="G2" s="17"/>
      <c r="H2" s="17"/>
      <c r="I2" s="18"/>
    </row>
    <row r="3" spans="1:16" ht="61" x14ac:dyDescent="0.2">
      <c r="A3" s="6" t="s">
        <v>0</v>
      </c>
      <c r="B3" s="6" t="s">
        <v>1</v>
      </c>
      <c r="C3" s="6" t="s">
        <v>11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10</v>
      </c>
      <c r="J3" s="19" t="s">
        <v>0</v>
      </c>
      <c r="K3" s="19" t="s">
        <v>5</v>
      </c>
      <c r="L3" s="19" t="s">
        <v>6</v>
      </c>
      <c r="M3" s="19" t="s">
        <v>5</v>
      </c>
      <c r="N3" s="19" t="s">
        <v>6</v>
      </c>
      <c r="O3" s="19" t="s">
        <v>5</v>
      </c>
      <c r="P3" s="19" t="s">
        <v>6</v>
      </c>
    </row>
    <row r="4" spans="1:16" ht="75" x14ac:dyDescent="0.2">
      <c r="A4" s="1" t="s">
        <v>32</v>
      </c>
      <c r="B4" s="1" t="s">
        <v>7</v>
      </c>
      <c r="C4" s="2" t="s">
        <v>12</v>
      </c>
      <c r="D4" s="3">
        <v>9</v>
      </c>
      <c r="E4" s="2">
        <f>19+22+20</f>
        <v>61</v>
      </c>
      <c r="F4" s="3" t="s">
        <v>8</v>
      </c>
      <c r="G4" s="2">
        <v>1</v>
      </c>
      <c r="H4" s="12">
        <v>4.7870000000000001E-5</v>
      </c>
      <c r="I4" s="2"/>
      <c r="J4" s="1" t="s">
        <v>34</v>
      </c>
      <c r="K4" s="20">
        <v>1.7570000000000001E-3</v>
      </c>
      <c r="L4" s="20">
        <v>4.2299999999999998E-4</v>
      </c>
      <c r="M4" s="20">
        <v>5.7609999999999996E-3</v>
      </c>
      <c r="N4" s="20">
        <v>3.5409999999999999E-3</v>
      </c>
      <c r="O4" s="20">
        <v>1.9369999999999999E-3</v>
      </c>
      <c r="P4" s="20">
        <v>4.326E-4</v>
      </c>
    </row>
    <row r="5" spans="1:16" ht="30" x14ac:dyDescent="0.2">
      <c r="A5" s="3"/>
      <c r="B5" s="3"/>
      <c r="C5" s="4" t="s">
        <v>25</v>
      </c>
      <c r="D5" s="3">
        <v>4</v>
      </c>
      <c r="E5" s="2">
        <v>37</v>
      </c>
      <c r="F5" s="3" t="s">
        <v>8</v>
      </c>
      <c r="G5" s="2">
        <v>16.75</v>
      </c>
      <c r="H5" s="2">
        <v>1.734</v>
      </c>
      <c r="I5" s="3" t="s">
        <v>9</v>
      </c>
      <c r="J5" s="21"/>
      <c r="K5" s="21"/>
      <c r="L5" s="21"/>
      <c r="M5" s="21"/>
      <c r="N5" s="21"/>
      <c r="O5" s="21"/>
      <c r="P5" s="21"/>
    </row>
    <row r="6" spans="1:16" x14ac:dyDescent="0.2">
      <c r="A6" s="3"/>
      <c r="B6" s="3"/>
      <c r="C6" s="3" t="s">
        <v>26</v>
      </c>
      <c r="D6" s="3">
        <v>4</v>
      </c>
      <c r="E6" s="2">
        <v>41</v>
      </c>
      <c r="F6" s="3" t="s">
        <v>8</v>
      </c>
      <c r="G6" s="2">
        <v>8.3420000000000005</v>
      </c>
      <c r="H6" s="2">
        <v>0.88200000000000001</v>
      </c>
      <c r="I6" s="3">
        <v>0.13919999999999999</v>
      </c>
      <c r="J6" s="21"/>
      <c r="K6" s="21"/>
      <c r="L6" s="21"/>
      <c r="M6" s="21"/>
      <c r="N6" s="21"/>
      <c r="O6" s="21"/>
      <c r="P6" s="21"/>
    </row>
    <row r="7" spans="1:16" x14ac:dyDescent="0.2">
      <c r="A7" s="3"/>
      <c r="B7" s="3"/>
      <c r="C7" s="3" t="s">
        <v>13</v>
      </c>
      <c r="D7" s="3">
        <v>3</v>
      </c>
      <c r="E7" s="2">
        <v>22</v>
      </c>
      <c r="F7" s="3" t="s">
        <v>8</v>
      </c>
      <c r="G7" s="2">
        <v>2.3109999999999999</v>
      </c>
      <c r="H7" s="2">
        <v>0.47810000000000002</v>
      </c>
      <c r="I7" s="2">
        <v>7.4999999999999997E-3</v>
      </c>
      <c r="J7" s="21"/>
      <c r="K7" s="21"/>
      <c r="L7" s="21"/>
      <c r="M7" s="21"/>
      <c r="N7" s="21"/>
      <c r="O7" s="20">
        <v>4.4770000000000001E-3</v>
      </c>
      <c r="P7" s="20">
        <v>9.2599999999999996E-4</v>
      </c>
    </row>
    <row r="8" spans="1:16" x14ac:dyDescent="0.2">
      <c r="A8" s="3"/>
      <c r="B8" s="3"/>
      <c r="C8" s="3" t="s">
        <v>14</v>
      </c>
      <c r="D8" s="3">
        <v>3</v>
      </c>
      <c r="E8" s="2">
        <v>23</v>
      </c>
      <c r="F8" s="3" t="s">
        <v>8</v>
      </c>
      <c r="G8" s="2">
        <v>1.1519999999999999</v>
      </c>
      <c r="H8" s="2">
        <v>0.21790000000000001</v>
      </c>
      <c r="I8" s="2" t="s">
        <v>22</v>
      </c>
      <c r="J8" s="21"/>
      <c r="K8" s="21"/>
      <c r="L8" s="21"/>
      <c r="M8" s="20">
        <v>6.6389999999999999E-3</v>
      </c>
      <c r="N8" s="20">
        <v>1.255E-3</v>
      </c>
      <c r="O8" s="21"/>
      <c r="P8" s="21"/>
    </row>
    <row r="9" spans="1:16" x14ac:dyDescent="0.2">
      <c r="A9" s="5"/>
      <c r="B9" s="5"/>
      <c r="C9" s="3" t="s">
        <v>15</v>
      </c>
      <c r="D9" s="3">
        <v>3</v>
      </c>
      <c r="E9" s="5">
        <v>22</v>
      </c>
      <c r="F9" s="5" t="s">
        <v>8</v>
      </c>
      <c r="G9" s="2">
        <v>3.9380000000000002</v>
      </c>
      <c r="H9" s="2">
        <v>1.002</v>
      </c>
      <c r="I9" s="2">
        <v>5.0000000000000001E-3</v>
      </c>
      <c r="J9" s="21"/>
      <c r="K9" s="21"/>
      <c r="L9" s="21"/>
      <c r="M9" s="20">
        <v>2.2689999999999998E-2</v>
      </c>
      <c r="N9" s="20">
        <v>5.7720000000000002E-3</v>
      </c>
      <c r="O9" s="21"/>
      <c r="P9" s="21"/>
    </row>
    <row r="10" spans="1:16" x14ac:dyDescent="0.2">
      <c r="A10" s="5"/>
      <c r="B10" s="5"/>
      <c r="C10" s="3" t="s">
        <v>16</v>
      </c>
      <c r="D10" s="3">
        <v>3</v>
      </c>
      <c r="E10" s="5">
        <v>25</v>
      </c>
      <c r="F10" s="5" t="s">
        <v>8</v>
      </c>
      <c r="G10" s="2">
        <v>2.3210000000000002</v>
      </c>
      <c r="H10" s="2">
        <v>0.53010000000000002</v>
      </c>
      <c r="I10" s="2">
        <v>0.30959999999999999</v>
      </c>
      <c r="J10" s="21"/>
      <c r="K10" s="20">
        <v>4.0769999999999999E-3</v>
      </c>
      <c r="L10" s="20">
        <v>9.3139999999999998E-4</v>
      </c>
      <c r="M10" s="21"/>
      <c r="N10" s="21"/>
      <c r="O10" s="21"/>
      <c r="P10" s="21"/>
    </row>
    <row r="11" spans="1:16" x14ac:dyDescent="0.2">
      <c r="A11" s="5"/>
      <c r="B11" s="5"/>
      <c r="C11" s="3" t="s">
        <v>17</v>
      </c>
      <c r="D11" s="3">
        <v>3</v>
      </c>
      <c r="E11" s="5">
        <v>20</v>
      </c>
      <c r="F11" s="5" t="s">
        <v>21</v>
      </c>
      <c r="G11" s="2">
        <v>1.6240000000000001</v>
      </c>
      <c r="H11" s="2">
        <v>0.23730000000000001</v>
      </c>
      <c r="I11" s="2">
        <v>0.1323</v>
      </c>
      <c r="J11" s="21"/>
      <c r="K11" s="21"/>
      <c r="L11" s="21"/>
      <c r="M11" s="21"/>
      <c r="N11" s="21"/>
      <c r="O11" s="20">
        <v>3.1459999999999999E-3</v>
      </c>
      <c r="P11" s="20">
        <v>4.5970000000000001E-4</v>
      </c>
    </row>
    <row r="12" spans="1:16" x14ac:dyDescent="0.2">
      <c r="A12" s="5"/>
      <c r="B12" s="5"/>
      <c r="C12" s="3" t="s">
        <v>18</v>
      </c>
      <c r="D12" s="3">
        <v>3</v>
      </c>
      <c r="E12" s="5">
        <v>17</v>
      </c>
      <c r="F12" s="5" t="s">
        <v>21</v>
      </c>
      <c r="G12" s="2">
        <v>3.661</v>
      </c>
      <c r="H12" s="2">
        <v>0.69320000000000004</v>
      </c>
      <c r="I12" s="2" t="s">
        <v>31</v>
      </c>
      <c r="J12" s="21"/>
      <c r="K12" s="21"/>
      <c r="L12" s="21"/>
      <c r="M12" s="21"/>
      <c r="N12" s="21"/>
      <c r="O12" s="20">
        <v>7.0920000000000002E-3</v>
      </c>
      <c r="P12" s="20">
        <v>1.343E-3</v>
      </c>
    </row>
    <row r="13" spans="1:16" x14ac:dyDescent="0.2">
      <c r="A13" s="5"/>
      <c r="B13" s="5"/>
      <c r="C13" s="3" t="s">
        <v>23</v>
      </c>
      <c r="D13" s="3">
        <v>3</v>
      </c>
      <c r="E13" s="5">
        <v>25</v>
      </c>
      <c r="F13" s="5" t="s">
        <v>8</v>
      </c>
      <c r="G13" s="2">
        <v>1.4159999999999999</v>
      </c>
      <c r="H13" s="2">
        <v>0.3125</v>
      </c>
      <c r="I13" s="2" t="s">
        <v>22</v>
      </c>
      <c r="J13" s="21"/>
      <c r="K13" s="20">
        <v>2.4889999999999999E-3</v>
      </c>
      <c r="L13" s="20">
        <v>5.4900000000000001E-4</v>
      </c>
      <c r="M13" s="21"/>
      <c r="N13" s="21"/>
      <c r="O13" s="21"/>
      <c r="P13" s="21"/>
    </row>
    <row r="14" spans="1:16" x14ac:dyDescent="0.2">
      <c r="A14" s="5"/>
      <c r="B14" s="5"/>
      <c r="C14" s="3" t="s">
        <v>19</v>
      </c>
      <c r="D14" s="3">
        <v>3</v>
      </c>
      <c r="E14" s="5">
        <v>26</v>
      </c>
      <c r="F14" s="5" t="s">
        <v>8</v>
      </c>
      <c r="G14" s="2">
        <v>2.6240000000000001</v>
      </c>
      <c r="H14" s="2">
        <v>0.50170000000000003</v>
      </c>
      <c r="I14" s="2">
        <v>1.0500000000000001E-2</v>
      </c>
      <c r="J14" s="21"/>
      <c r="K14" s="20">
        <v>4.6109999999999996E-3</v>
      </c>
      <c r="L14" s="20">
        <v>8.8139999999999996E-4</v>
      </c>
      <c r="M14" s="21"/>
      <c r="N14" s="21"/>
      <c r="O14" s="21"/>
      <c r="P14" s="21"/>
    </row>
    <row r="15" spans="1:16" x14ac:dyDescent="0.2">
      <c r="A15" s="5"/>
      <c r="B15" s="5"/>
      <c r="C15" s="3" t="s">
        <v>20</v>
      </c>
      <c r="D15" s="3">
        <v>3</v>
      </c>
      <c r="E15" s="5">
        <v>28</v>
      </c>
      <c r="F15" s="5" t="s">
        <v>21</v>
      </c>
      <c r="G15" s="2">
        <v>4.2</v>
      </c>
      <c r="H15" s="2">
        <v>0.46129999999999999</v>
      </c>
      <c r="I15" s="2" t="s">
        <v>31</v>
      </c>
      <c r="J15" s="21"/>
      <c r="K15" s="20">
        <v>7.3800000000000003E-3</v>
      </c>
      <c r="L15" s="20">
        <v>8.1050000000000002E-4</v>
      </c>
      <c r="M15" s="21"/>
      <c r="N15" s="21"/>
      <c r="O15" s="21"/>
      <c r="P15" s="21"/>
    </row>
    <row r="17" spans="2:24" x14ac:dyDescent="0.2">
      <c r="B17" s="14" t="s">
        <v>33</v>
      </c>
      <c r="C17" s="14"/>
    </row>
    <row r="18" spans="2:24" ht="17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O18" s="11"/>
      <c r="P18" s="11"/>
      <c r="Q18" s="11"/>
      <c r="R18" s="11"/>
    </row>
    <row r="19" spans="2:24" ht="17" x14ac:dyDescent="0.2">
      <c r="C19" s="11"/>
      <c r="D19" s="11"/>
      <c r="E19" s="11"/>
      <c r="F19" s="11"/>
      <c r="I19" s="11"/>
      <c r="J19" s="11"/>
      <c r="K19" s="11"/>
      <c r="L19" s="11"/>
      <c r="M19" s="11"/>
      <c r="N19" s="11"/>
      <c r="S19" s="11"/>
      <c r="T19" s="11"/>
      <c r="U19" s="11"/>
      <c r="V19" s="11"/>
      <c r="W19" s="11"/>
      <c r="X19" s="11"/>
    </row>
    <row r="20" spans="2:24" ht="17" x14ac:dyDescent="0.2">
      <c r="C20" s="11"/>
      <c r="D20" s="11"/>
      <c r="E20" s="11"/>
      <c r="F20" s="11"/>
      <c r="G20" s="11"/>
      <c r="H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2:24" ht="17" x14ac:dyDescent="0.2"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6B</vt:lpstr>
      <vt:lpstr>Figure 6C</vt:lpstr>
      <vt:lpstr>Figure 6D</vt:lpstr>
      <vt:lpstr>Figure 6E</vt:lpstr>
      <vt:lpstr>Figure 6F and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2023-06-12T13:44:30Z</dcterms:created>
  <dcterms:modified xsi:type="dcterms:W3CDTF">2023-12-08T12:42:50Z</dcterms:modified>
</cp:coreProperties>
</file>