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For Manuscript\Good 4P cable data\"/>
    </mc:Choice>
  </mc:AlternateContent>
  <xr:revisionPtr revIDLastSave="0" documentId="13_ncr:1_{B31BABF9-4FDC-424A-9827-2FD19E68B4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6" i="1" l="1"/>
  <c r="W250" i="1"/>
  <c r="X248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  <c r="X250" i="1" l="1"/>
  <c r="Y250" i="1" s="1"/>
  <c r="W252" i="1" s="1"/>
</calcChain>
</file>

<file path=xl/sharedStrings.xml><?xml version="1.0" encoding="utf-8"?>
<sst xmlns="http://schemas.openxmlformats.org/spreadsheetml/2006/main" count="683" uniqueCount="274">
  <si>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</si>
  <si>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</si>
  <si>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</si>
  <si>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</si>
  <si>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</si>
  <si>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</si>
  <si>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</si>
  <si>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</si>
  <si>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</si>
  <si>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</si>
  <si>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</si>
  <si>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</si>
  <si>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</si>
  <si>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</si>
  <si>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</si>
  <si>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</si>
  <si>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</si>
  <si>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</si>
  <si>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</si>
  <si>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</si>
  <si>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</si>
  <si>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</si>
  <si>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</si>
  <si>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</si>
  <si>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</si>
  <si>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</si>
  <si>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</si>
  <si>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</si>
  <si>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</si>
  <si>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</si>
  <si>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</si>
  <si>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</si>
  <si>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</si>
  <si>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</si>
  <si>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</si>
  <si>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</si>
  <si>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</si>
  <si>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</si>
  <si>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</si>
  <si>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</si>
  <si>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</si>
  <si>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</si>
  <si>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</si>
  <si>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</si>
  <si>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</si>
  <si>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</si>
  <si>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</si>
  <si>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</si>
  <si>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</si>
  <si>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</si>
  <si>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</si>
  <si>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</si>
  <si>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</si>
  <si>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</si>
  <si>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</si>
  <si>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</si>
  <si>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</si>
  <si>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</si>
  <si>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</si>
  <si>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</si>
  <si>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</si>
  <si>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</si>
  <si>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</si>
  <si>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</si>
  <si>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</si>
  <si>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</si>
  <si>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</si>
  <si>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</si>
  <si>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</si>
  <si>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</si>
  <si>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</si>
  <si>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</si>
  <si>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</si>
  <si>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</si>
  <si>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</si>
  <si>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</si>
  <si>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</si>
  <si>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</si>
  <si>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</si>
  <si>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</si>
  <si>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</si>
  <si>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</si>
  <si>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</si>
  <si>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</si>
  <si>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</si>
  <si>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</si>
  <si>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</si>
  <si>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</si>
  <si>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</si>
  <si>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</si>
  <si>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</si>
  <si>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</si>
  <si>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</si>
  <si>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</si>
  <si>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</si>
  <si>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</si>
  <si>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</si>
  <si>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</si>
  <si>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</si>
  <si>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</si>
  <si>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</si>
  <si>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</si>
  <si>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</si>
  <si>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</si>
  <si>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</si>
  <si>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</si>
  <si>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</si>
  <si>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</si>
  <si>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</si>
  <si>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</si>
  <si>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</si>
  <si>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</si>
  <si>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</si>
  <si>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</si>
  <si>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</si>
  <si>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</si>
  <si>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</si>
  <si>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</si>
  <si>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</si>
  <si>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</si>
  <si>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</si>
  <si>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</si>
  <si>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</si>
  <si>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</si>
  <si>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</si>
  <si>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</si>
  <si>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</si>
  <si>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</si>
  <si>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</si>
  <si>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</si>
  <si>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</si>
  <si>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</si>
  <si>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</si>
  <si>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</si>
  <si>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</si>
  <si>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</si>
  <si>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</si>
  <si>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</si>
  <si>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</si>
  <si>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</si>
  <si>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</si>
  <si>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</si>
  <si>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</si>
  <si>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</si>
  <si>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</si>
  <si>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18:05:37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</si>
  <si>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</si>
  <si>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</si>
  <si>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</si>
  <si>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</si>
  <si>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</si>
  <si>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200 um gap (2)</t>
  </si>
  <si>
    <t xml:space="preserve"> TestRecord.LinkKey</t>
  </si>
  <si>
    <t xml:space="preserve"> 5dbbe9be-7342-491d-aab1-0cb5a02fa775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</si>
  <si>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</si>
  <si>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</si>
  <si>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</si>
  <si>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</si>
  <si>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</si>
  <si>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</si>
  <si>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</si>
  <si>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</si>
  <si>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</si>
  <si>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</si>
  <si>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</si>
  <si>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</si>
  <si>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</si>
  <si>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</si>
  <si>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</si>
  <si>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</si>
  <si>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</si>
  <si>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</si>
  <si>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</si>
  <si>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</si>
  <si>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</si>
  <si>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</si>
  <si>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</si>
  <si>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</si>
  <si>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</si>
  <si>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</si>
  <si>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</si>
  <si>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</si>
  <si>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</si>
  <si>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</si>
  <si>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</si>
  <si>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</si>
  <si>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</si>
  <si>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</si>
  <si>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</si>
  <si>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</si>
  <si>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</si>
  <si>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</si>
  <si>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</si>
  <si>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</si>
  <si>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</si>
  <si>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</si>
  <si>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</si>
  <si>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</si>
  <si>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</si>
  <si>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</si>
  <si>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</si>
  <si>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</si>
  <si>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</si>
  <si>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</si>
  <si>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</si>
  <si>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</si>
  <si>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</si>
  <si>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</si>
  <si>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</si>
  <si>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</si>
  <si>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</si>
  <si>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</si>
  <si>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</si>
  <si>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</si>
  <si>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</si>
  <si>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</si>
  <si>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</si>
  <si>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</si>
  <si>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</si>
  <si>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</si>
  <si>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</si>
  <si>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</si>
  <si>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</si>
  <si>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</si>
  <si>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</si>
  <si>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</si>
  <si>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</si>
  <si>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</si>
  <si>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</si>
  <si>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</si>
  <si>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</si>
  <si>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</si>
  <si>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</si>
  <si>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</si>
  <si>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</si>
  <si>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</si>
  <si>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</si>
  <si>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</si>
  <si>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</si>
  <si>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</si>
  <si>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</si>
  <si>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</si>
  <si>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</si>
  <si>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</si>
  <si>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</si>
  <si>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</si>
  <si>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</si>
  <si>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</si>
  <si>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</si>
  <si>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</si>
  <si>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</si>
  <si>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</si>
  <si>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</si>
  <si>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</si>
  <si>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</si>
  <si>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</si>
  <si>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</si>
  <si>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</si>
  <si>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</si>
  <si>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</si>
  <si>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</si>
  <si>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</si>
  <si>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</si>
  <si>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flipped drop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</si>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</sst>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Current in (I1) vs Current out (I4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((19'!$B$214:$B$255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((19'!$I$214:$I$255</c:f>
              <c:numCache>
                <c:formatCode>0.00E+00</c:formatCode>
                <c:ptCount val="42"/>
                <c:pt idx="0">
                  <c:v>9.805999999999999E-10</c:v>
                </c:pt>
                <c:pt idx="1">
                  <c:v>8.9401999999999998E-10</c:v>
                </c:pt>
                <c:pt idx="2">
                  <c:v>8.0730999999999998E-10</c:v>
                </c:pt>
                <c:pt idx="3">
                  <c:v>6.8594000000000001E-10</c:v>
                </c:pt>
                <c:pt idx="4">
                  <c:v>5.9725999999999996E-10</c:v>
                </c:pt>
                <c:pt idx="5">
                  <c:v>4.9068999999999999E-10</c:v>
                </c:pt>
                <c:pt idx="6">
                  <c:v>3.9204000000000002E-10</c:v>
                </c:pt>
                <c:pt idx="7">
                  <c:v>2.9698999999999997E-10</c:v>
                </c:pt>
                <c:pt idx="8">
                  <c:v>1.9533999999999999E-10</c:v>
                </c:pt>
                <c:pt idx="9">
                  <c:v>1.0266E-10</c:v>
                </c:pt>
                <c:pt idx="10">
                  <c:v>4.5399999999999996E-12</c:v>
                </c:pt>
                <c:pt idx="11">
                  <c:v>-1.04129999999999E-10</c:v>
                </c:pt>
                <c:pt idx="12">
                  <c:v>-1.9743999999999999E-10</c:v>
                </c:pt>
                <c:pt idx="13">
                  <c:v>-3.0117000000000001E-10</c:v>
                </c:pt>
                <c:pt idx="14">
                  <c:v>-4.0277E-10</c:v>
                </c:pt>
                <c:pt idx="15">
                  <c:v>-5.0348E-10</c:v>
                </c:pt>
                <c:pt idx="16">
                  <c:v>-5.9935E-10</c:v>
                </c:pt>
                <c:pt idx="17">
                  <c:v>-7.0084000000000003E-10</c:v>
                </c:pt>
                <c:pt idx="18">
                  <c:v>-7.9230000000000005E-10</c:v>
                </c:pt>
                <c:pt idx="19">
                  <c:v>-8.9876000000000001E-10</c:v>
                </c:pt>
                <c:pt idx="20">
                  <c:v>-1.04919E-9</c:v>
                </c:pt>
                <c:pt idx="21">
                  <c:v>-1.00153E-9</c:v>
                </c:pt>
                <c:pt idx="22">
                  <c:v>-8.8733999999999996E-10</c:v>
                </c:pt>
                <c:pt idx="23">
                  <c:v>-7.9285999999999999E-10</c:v>
                </c:pt>
                <c:pt idx="24">
                  <c:v>-7.2776999999999996E-10</c:v>
                </c:pt>
                <c:pt idx="25">
                  <c:v>-5.9776000000000001E-10</c:v>
                </c:pt>
                <c:pt idx="26">
                  <c:v>-5.0799000000000002E-10</c:v>
                </c:pt>
                <c:pt idx="27">
                  <c:v>-4.0826999999999998E-10</c:v>
                </c:pt>
                <c:pt idx="28">
                  <c:v>-3.2456000000000001E-10</c:v>
                </c:pt>
                <c:pt idx="29">
                  <c:v>-1.9642999999999999E-10</c:v>
                </c:pt>
                <c:pt idx="30">
                  <c:v>-1.013E-10</c:v>
                </c:pt>
                <c:pt idx="31">
                  <c:v>-7.4799999999999996E-12</c:v>
                </c:pt>
                <c:pt idx="32">
                  <c:v>1.2020000000000001E-10</c:v>
                </c:pt>
                <c:pt idx="33">
                  <c:v>2.0116999999999999E-10</c:v>
                </c:pt>
                <c:pt idx="34">
                  <c:v>2.9841999999999999E-10</c:v>
                </c:pt>
                <c:pt idx="35">
                  <c:v>3.9410000000000001E-10</c:v>
                </c:pt>
                <c:pt idx="36">
                  <c:v>4.9800000000000004E-10</c:v>
                </c:pt>
                <c:pt idx="37">
                  <c:v>5.8977000000000002E-10</c:v>
                </c:pt>
                <c:pt idx="38">
                  <c:v>7.0019000000000004E-10</c:v>
                </c:pt>
                <c:pt idx="39">
                  <c:v>7.9677000000000003E-10</c:v>
                </c:pt>
                <c:pt idx="40">
                  <c:v>8.9793000000000002E-10</c:v>
                </c:pt>
                <c:pt idx="41">
                  <c:v>9.8807000000000008E-10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30-4557-B5AA-BAC69B567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621152"/>
        <c:axId val="488628368"/>
      </c:scatterChart>
      <c:valAx>
        <c:axId val="48862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(I4, Amps)</a:t>
                </a:r>
              </a:p>
            </c:rich>
          </c:tx>
          <c:layout>
            <c:manualLayout>
              <c:xMode val="edge"/>
              <c:yMode val="edge"/>
              <c:x val="0.44306583552055995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8368"/>
        <c:crosses val="autoZero"/>
        <c:crossBetween val="midCat"/>
      </c:valAx>
      <c:valAx>
        <c:axId val="48862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out</a:t>
                </a:r>
                <a:r>
                  <a:rPr lang="en-US" baseline="0"/>
                  <a:t> (I4,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000000000000001E-2"/>
              <c:y val="7.0636482939632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1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((19'!$H$214:$H$255</c:f>
              <c:numCache>
                <c:formatCode>General</c:formatCode>
                <c:ptCount val="42"/>
                <c:pt idx="0">
                  <c:v>-0.71920799999999996</c:v>
                </c:pt>
                <c:pt idx="1">
                  <c:v>-0.65796199999999905</c:v>
                </c:pt>
                <c:pt idx="2">
                  <c:v>-0.58865999999999996</c:v>
                </c:pt>
                <c:pt idx="3">
                  <c:v>-0.51671400000000001</c:v>
                </c:pt>
                <c:pt idx="4">
                  <c:v>-0.44708599999999998</c:v>
                </c:pt>
                <c:pt idx="5">
                  <c:v>-0.37442199999999998</c:v>
                </c:pt>
                <c:pt idx="6">
                  <c:v>-0.30390800000000001</c:v>
                </c:pt>
                <c:pt idx="7">
                  <c:v>-0.22741</c:v>
                </c:pt>
                <c:pt idx="8">
                  <c:v>-0.15224599999999999</c:v>
                </c:pt>
                <c:pt idx="9">
                  <c:v>-7.7813999999999994E-2</c:v>
                </c:pt>
                <c:pt idx="10">
                  <c:v>-1.6719999999999899E-3</c:v>
                </c:pt>
                <c:pt idx="11">
                  <c:v>7.3607999999999896E-2</c:v>
                </c:pt>
                <c:pt idx="12">
                  <c:v>0.148616</c:v>
                </c:pt>
                <c:pt idx="13">
                  <c:v>0.22627799999999901</c:v>
                </c:pt>
                <c:pt idx="14">
                  <c:v>0.29639199999999999</c:v>
                </c:pt>
                <c:pt idx="15">
                  <c:v>0.374054</c:v>
                </c:pt>
                <c:pt idx="16">
                  <c:v>0.45172999999999902</c:v>
                </c:pt>
                <c:pt idx="17">
                  <c:v>0.52901799999999999</c:v>
                </c:pt>
                <c:pt idx="18">
                  <c:v>0.59893600000000002</c:v>
                </c:pt>
                <c:pt idx="19">
                  <c:v>0.67154399999999903</c:v>
                </c:pt>
                <c:pt idx="20">
                  <c:v>0.754718</c:v>
                </c:pt>
                <c:pt idx="21">
                  <c:v>0.75103399999999998</c:v>
                </c:pt>
                <c:pt idx="22">
                  <c:v>0.68346200000000001</c:v>
                </c:pt>
                <c:pt idx="23">
                  <c:v>0.61770999999999998</c:v>
                </c:pt>
                <c:pt idx="24">
                  <c:v>0.54998799999999903</c:v>
                </c:pt>
                <c:pt idx="25">
                  <c:v>0.46163599999999999</c:v>
                </c:pt>
                <c:pt idx="26">
                  <c:v>0.38674399999999998</c:v>
                </c:pt>
                <c:pt idx="27">
                  <c:v>0.31297999999999998</c:v>
                </c:pt>
                <c:pt idx="28">
                  <c:v>0.233208</c:v>
                </c:pt>
                <c:pt idx="29">
                  <c:v>0.157862</c:v>
                </c:pt>
                <c:pt idx="30">
                  <c:v>8.1489999999999896E-2</c:v>
                </c:pt>
                <c:pt idx="31">
                  <c:v>4.8199999999999996E-3</c:v>
                </c:pt>
                <c:pt idx="32">
                  <c:v>-7.2363999999999998E-2</c:v>
                </c:pt>
                <c:pt idx="33">
                  <c:v>-0.15004000000000001</c:v>
                </c:pt>
                <c:pt idx="34">
                  <c:v>-0.224246</c:v>
                </c:pt>
                <c:pt idx="35">
                  <c:v>-0.30055999999999999</c:v>
                </c:pt>
                <c:pt idx="36">
                  <c:v>-0.37519799999999998</c:v>
                </c:pt>
                <c:pt idx="37">
                  <c:v>-0.448162</c:v>
                </c:pt>
                <c:pt idx="38">
                  <c:v>-0.52346399999999904</c:v>
                </c:pt>
                <c:pt idx="39">
                  <c:v>-0.59443000000000001</c:v>
                </c:pt>
                <c:pt idx="40">
                  <c:v>-0.66949399999999903</c:v>
                </c:pt>
                <c:pt idx="41">
                  <c:v>-0.74667799999999995</c:v>
                </c:pt>
              </c:numCache>
            </c:numRef>
          </c:xVal>
          <c:yVal>
            <c:numRef>
              <c:f>'4-Point R Measurement Test ((19'!$B$214:$B$255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B2-415C-8521-F372B71E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370512"/>
        <c:axId val="476370840"/>
      </c:scatterChart>
      <c:valAx>
        <c:axId val="4763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Outer</a:t>
                </a:r>
                <a:r>
                  <a:rPr lang="en-US" baseline="0"/>
                  <a:t> voltage drop (V1,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10411198600176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70840"/>
        <c:crosses val="autoZero"/>
        <c:crossBetween val="midCat"/>
      </c:valAx>
      <c:valAx>
        <c:axId val="47637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6.5590186643336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72615923009624E-3"/>
                  <c:y val="-6.2988845144356959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((19'!$L$214:$L$255</c:f>
              <c:numCache>
                <c:formatCode>General</c:formatCode>
                <c:ptCount val="42"/>
                <c:pt idx="0">
                  <c:v>-0.25758599999999998</c:v>
                </c:pt>
                <c:pt idx="1">
                  <c:v>-0.2324</c:v>
                </c:pt>
                <c:pt idx="2">
                  <c:v>-0.20830399999999899</c:v>
                </c:pt>
                <c:pt idx="3">
                  <c:v>-0.183114</c:v>
                </c:pt>
                <c:pt idx="4">
                  <c:v>-0.15695400000000001</c:v>
                </c:pt>
                <c:pt idx="5">
                  <c:v>-0.13287599999999999</c:v>
                </c:pt>
                <c:pt idx="6">
                  <c:v>-0.10677200000000001</c:v>
                </c:pt>
                <c:pt idx="7">
                  <c:v>-8.0255999999999897E-2</c:v>
                </c:pt>
                <c:pt idx="8">
                  <c:v>-5.3395999999999999E-2</c:v>
                </c:pt>
                <c:pt idx="9">
                  <c:v>-2.8332E-2</c:v>
                </c:pt>
                <c:pt idx="10">
                  <c:v>-3.8999999999999999E-4</c:v>
                </c:pt>
                <c:pt idx="11">
                  <c:v>2.5521999999999899E-2</c:v>
                </c:pt>
                <c:pt idx="12">
                  <c:v>5.1987999999999999E-2</c:v>
                </c:pt>
                <c:pt idx="13">
                  <c:v>7.8352000000000005E-2</c:v>
                </c:pt>
                <c:pt idx="14">
                  <c:v>0.104334</c:v>
                </c:pt>
                <c:pt idx="15">
                  <c:v>0.13258</c:v>
                </c:pt>
                <c:pt idx="16">
                  <c:v>0.15907399999999899</c:v>
                </c:pt>
                <c:pt idx="17">
                  <c:v>0.18717399999999901</c:v>
                </c:pt>
                <c:pt idx="18">
                  <c:v>0.21132199999999901</c:v>
                </c:pt>
                <c:pt idx="19">
                  <c:v>0.23861199999999899</c:v>
                </c:pt>
                <c:pt idx="20">
                  <c:v>0.26702199999999998</c:v>
                </c:pt>
                <c:pt idx="21">
                  <c:v>0.26525599999999899</c:v>
                </c:pt>
                <c:pt idx="22">
                  <c:v>0.240837999999999</c:v>
                </c:pt>
                <c:pt idx="23">
                  <c:v>0.22126999999999999</c:v>
                </c:pt>
                <c:pt idx="24">
                  <c:v>0.19733000000000001</c:v>
                </c:pt>
                <c:pt idx="25">
                  <c:v>0.163767999999999</c:v>
                </c:pt>
                <c:pt idx="26">
                  <c:v>0.13699799999999901</c:v>
                </c:pt>
                <c:pt idx="27">
                  <c:v>0.109898</c:v>
                </c:pt>
                <c:pt idx="28">
                  <c:v>8.3341999999999999E-2</c:v>
                </c:pt>
                <c:pt idx="29">
                  <c:v>5.6505999999999897E-2</c:v>
                </c:pt>
                <c:pt idx="30">
                  <c:v>2.8983999999999999E-2</c:v>
                </c:pt>
                <c:pt idx="31">
                  <c:v>2.4840000000000001E-3</c:v>
                </c:pt>
                <c:pt idx="32">
                  <c:v>-2.5133999999999899E-2</c:v>
                </c:pt>
                <c:pt idx="33">
                  <c:v>-5.2179999999999997E-2</c:v>
                </c:pt>
                <c:pt idx="34">
                  <c:v>-7.8581999999999999E-2</c:v>
                </c:pt>
                <c:pt idx="35">
                  <c:v>-0.106499999999999</c:v>
                </c:pt>
                <c:pt idx="36">
                  <c:v>-0.13236000000000001</c:v>
                </c:pt>
                <c:pt idx="37">
                  <c:v>-0.15914400000000001</c:v>
                </c:pt>
                <c:pt idx="38">
                  <c:v>-0.18504199999999901</c:v>
                </c:pt>
                <c:pt idx="39">
                  <c:v>-0.211863999999999</c:v>
                </c:pt>
                <c:pt idx="40">
                  <c:v>-0.237958</c:v>
                </c:pt>
                <c:pt idx="41">
                  <c:v>-0.26500199999999902</c:v>
                </c:pt>
              </c:numCache>
            </c:numRef>
          </c:xVal>
          <c:yVal>
            <c:numRef>
              <c:f>'4-Point R Measurement Test ((19'!$B$214:$B$255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039-4CB1-AEA4-F8CFD74E1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830136"/>
        <c:axId val="524830792"/>
      </c:scatterChart>
      <c:valAx>
        <c:axId val="52483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 voltage drop</a:t>
                </a:r>
                <a:r>
                  <a:rPr lang="en-US" baseline="0"/>
                  <a:t>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047222222222221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830792"/>
        <c:crosses val="autoZero"/>
        <c:crossBetween val="midCat"/>
      </c:valAx>
      <c:valAx>
        <c:axId val="52483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in (I1,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444444444444445E-2"/>
              <c:y val="7.48494459025954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83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210</xdr:row>
      <xdr:rowOff>118110</xdr:rowOff>
    </xdr:from>
    <xdr:to>
      <xdr:col>19</xdr:col>
      <xdr:colOff>388620</xdr:colOff>
      <xdr:row>225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AE0DE9-6CA9-45B1-8856-435840536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68580</xdr:colOff>
      <xdr:row>226</xdr:row>
      <xdr:rowOff>57150</xdr:rowOff>
    </xdr:from>
    <xdr:to>
      <xdr:col>19</xdr:col>
      <xdr:colOff>373380</xdr:colOff>
      <xdr:row>241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82AE34-FC30-4845-8CA4-052D7342B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76200</xdr:colOff>
      <xdr:row>241</xdr:row>
      <xdr:rowOff>95250</xdr:rowOff>
    </xdr:from>
    <xdr:to>
      <xdr:col>19</xdr:col>
      <xdr:colOff>381000</xdr:colOff>
      <xdr:row>256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4EFAC6-65EE-4032-A649-BC686B458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5"/>
  <sheetViews>
    <sheetView tabSelected="1" topLeftCell="L234" workbookViewId="0">
      <selection activeCell="W255" sqref="W255"/>
    </sheetView>
  </sheetViews>
  <sheetFormatPr defaultRowHeight="14.4" x14ac:dyDescent="0.3"/>
  <cols>
    <col min="12" max="12" width="11.88671875" customWidth="1"/>
    <col min="23" max="23" width="24.77734375" customWidth="1"/>
    <col min="24" max="24" width="29.88671875" customWidth="1"/>
    <col min="25" max="25" width="26.21875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19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-0.27</v>
      </c>
    </row>
    <row r="119" spans="1:3" x14ac:dyDescent="0.3">
      <c r="A119" t="s">
        <v>154</v>
      </c>
      <c r="B119" t="s">
        <v>164</v>
      </c>
      <c r="C119">
        <v>0.27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1.42592592592592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1.42592592592592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1.42592592592592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1.42592592592592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1.42592592592592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2" x14ac:dyDescent="0.3">
      <c r="A209" t="s">
        <v>154</v>
      </c>
      <c r="B209" t="s">
        <v>257</v>
      </c>
      <c r="C209" t="s">
        <v>79</v>
      </c>
    </row>
    <row r="210" spans="1:12" x14ac:dyDescent="0.3">
      <c r="A210" t="s">
        <v>154</v>
      </c>
      <c r="B210" t="s">
        <v>258</v>
      </c>
      <c r="C210" t="s">
        <v>1</v>
      </c>
    </row>
    <row r="211" spans="1:12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2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2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263</v>
      </c>
    </row>
    <row r="214" spans="1:12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-0.22549999999999901</v>
      </c>
      <c r="G214">
        <v>-0.48308599999999902</v>
      </c>
      <c r="H214">
        <v>-0.71920799999999996</v>
      </c>
      <c r="I214" s="1">
        <v>9.805999999999999E-10</v>
      </c>
      <c r="J214">
        <v>0.25758599999999998</v>
      </c>
      <c r="K214">
        <v>-257585999.99999899</v>
      </c>
      <c r="L214">
        <f>-J214</f>
        <v>-0.25758599999999998</v>
      </c>
    </row>
    <row r="215" spans="1:12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-0.211982</v>
      </c>
      <c r="G215">
        <v>-0.444382</v>
      </c>
      <c r="H215">
        <v>-0.65796199999999905</v>
      </c>
      <c r="I215" s="1">
        <v>8.9401999999999998E-10</v>
      </c>
      <c r="J215">
        <v>0.2324</v>
      </c>
      <c r="K215">
        <v>-258222222.222222</v>
      </c>
      <c r="L215">
        <f t="shared" ref="L215:L255" si="0">-J215</f>
        <v>-0.2324</v>
      </c>
    </row>
    <row r="216" spans="1:12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-0.190028</v>
      </c>
      <c r="G216">
        <v>-0.39833199999999902</v>
      </c>
      <c r="H216">
        <v>-0.58865999999999996</v>
      </c>
      <c r="I216" s="1">
        <v>8.0730999999999998E-10</v>
      </c>
      <c r="J216">
        <v>0.20830399999999899</v>
      </c>
      <c r="K216">
        <v>-260379999.99999899</v>
      </c>
      <c r="L216">
        <f t="shared" si="0"/>
        <v>-0.20830399999999899</v>
      </c>
    </row>
    <row r="217" spans="1:12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-0.16783999999999999</v>
      </c>
      <c r="G217">
        <v>-0.35095399999999999</v>
      </c>
      <c r="H217">
        <v>-0.51671400000000001</v>
      </c>
      <c r="I217" s="1">
        <v>6.8594000000000001E-10</v>
      </c>
      <c r="J217">
        <v>0.183114</v>
      </c>
      <c r="K217">
        <v>-261591428.571428</v>
      </c>
      <c r="L217">
        <f t="shared" si="0"/>
        <v>-0.183114</v>
      </c>
    </row>
    <row r="218" spans="1:12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-0.14550199999999999</v>
      </c>
      <c r="G218">
        <v>-0.302456</v>
      </c>
      <c r="H218">
        <v>-0.44708599999999998</v>
      </c>
      <c r="I218" s="1">
        <v>5.9725999999999996E-10</v>
      </c>
      <c r="J218">
        <v>0.15695400000000001</v>
      </c>
      <c r="K218">
        <v>-261590000</v>
      </c>
      <c r="L218">
        <f t="shared" si="0"/>
        <v>-0.15695400000000001</v>
      </c>
    </row>
    <row r="219" spans="1:12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-0.120797999999999</v>
      </c>
      <c r="G219">
        <v>-0.25367400000000001</v>
      </c>
      <c r="H219">
        <v>-0.37442199999999998</v>
      </c>
      <c r="I219" s="1">
        <v>4.9068999999999999E-10</v>
      </c>
      <c r="J219">
        <v>0.13287599999999999</v>
      </c>
      <c r="K219">
        <v>-265752000</v>
      </c>
      <c r="L219">
        <f t="shared" si="0"/>
        <v>-0.13287599999999999</v>
      </c>
    </row>
    <row r="220" spans="1:12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-9.9347999999999895E-2</v>
      </c>
      <c r="G220">
        <v>-0.20612</v>
      </c>
      <c r="H220">
        <v>-0.30390800000000001</v>
      </c>
      <c r="I220" s="1">
        <v>3.9204000000000002E-10</v>
      </c>
      <c r="J220">
        <v>0.10677200000000001</v>
      </c>
      <c r="K220">
        <v>-266930000</v>
      </c>
      <c r="L220">
        <f t="shared" si="0"/>
        <v>-0.10677200000000001</v>
      </c>
    </row>
    <row r="221" spans="1:12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-7.4118000000000003E-2</v>
      </c>
      <c r="G221">
        <v>-0.15437399999999901</v>
      </c>
      <c r="H221">
        <v>-0.22741</v>
      </c>
      <c r="I221" s="1">
        <v>2.9698999999999997E-10</v>
      </c>
      <c r="J221">
        <v>8.0255999999999897E-2</v>
      </c>
      <c r="K221">
        <v>-267519999.99999899</v>
      </c>
      <c r="L221">
        <f t="shared" si="0"/>
        <v>-8.0255999999999897E-2</v>
      </c>
    </row>
    <row r="222" spans="1:12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-4.9675999999999998E-2</v>
      </c>
      <c r="G222">
        <v>-0.103072</v>
      </c>
      <c r="H222">
        <v>-0.15224599999999999</v>
      </c>
      <c r="I222" s="1">
        <v>1.9533999999999999E-10</v>
      </c>
      <c r="J222">
        <v>5.3395999999999999E-2</v>
      </c>
      <c r="K222">
        <v>-266980000</v>
      </c>
      <c r="L222">
        <f t="shared" si="0"/>
        <v>-5.3395999999999999E-2</v>
      </c>
    </row>
    <row r="223" spans="1:12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-2.4156E-2</v>
      </c>
      <c r="G223">
        <v>-5.2488E-2</v>
      </c>
      <c r="H223">
        <v>-7.7813999999999994E-2</v>
      </c>
      <c r="I223" s="1">
        <v>1.0266E-10</v>
      </c>
      <c r="J223">
        <v>2.8332E-2</v>
      </c>
      <c r="K223">
        <v>-283320000</v>
      </c>
      <c r="L223">
        <f t="shared" si="0"/>
        <v>-2.8332E-2</v>
      </c>
    </row>
    <row r="224" spans="1:12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 s="1">
        <v>9.3999999999999994E-5</v>
      </c>
      <c r="G224">
        <v>-2.9599999999999998E-4</v>
      </c>
      <c r="H224">
        <v>-1.6719999999999899E-3</v>
      </c>
      <c r="I224" s="1">
        <v>4.5399999999999996E-12</v>
      </c>
      <c r="J224">
        <v>3.8999999999999999E-4</v>
      </c>
      <c r="K224" t="s">
        <v>31</v>
      </c>
      <c r="L224">
        <f t="shared" si="0"/>
        <v>-3.8999999999999999E-4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2.4601999999999999E-2</v>
      </c>
      <c r="G225">
        <v>5.0123999999999898E-2</v>
      </c>
      <c r="H225">
        <v>7.3607999999999896E-2</v>
      </c>
      <c r="I225" s="1">
        <v>-1.04129999999999E-10</v>
      </c>
      <c r="J225">
        <v>-2.5521999999999899E-2</v>
      </c>
      <c r="K225">
        <v>-255219999.99999899</v>
      </c>
      <c r="L225">
        <f t="shared" si="0"/>
        <v>2.5521999999999899E-2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4.9367999999999898E-2</v>
      </c>
      <c r="G226">
        <v>0.101356</v>
      </c>
      <c r="H226">
        <v>0.148616</v>
      </c>
      <c r="I226" s="1">
        <v>-1.9743999999999999E-10</v>
      </c>
      <c r="J226">
        <v>-5.1987999999999999E-2</v>
      </c>
      <c r="K226">
        <v>-259940000</v>
      </c>
      <c r="L226">
        <f t="shared" si="0"/>
        <v>5.1987999999999999E-2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7.5347999999999998E-2</v>
      </c>
      <c r="G227">
        <v>0.1537</v>
      </c>
      <c r="H227">
        <v>0.22627799999999901</v>
      </c>
      <c r="I227" s="1">
        <v>-3.0117000000000001E-10</v>
      </c>
      <c r="J227">
        <v>-7.8352000000000005E-2</v>
      </c>
      <c r="K227">
        <v>-261173333.33333299</v>
      </c>
      <c r="L227">
        <f t="shared" si="0"/>
        <v>7.8352000000000005E-2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9.7234000000000001E-2</v>
      </c>
      <c r="G228">
        <v>0.201568</v>
      </c>
      <c r="H228">
        <v>0.29639199999999999</v>
      </c>
      <c r="I228" s="1">
        <v>-4.0277E-10</v>
      </c>
      <c r="J228">
        <v>-0.104334</v>
      </c>
      <c r="K228">
        <v>-260834999.99999899</v>
      </c>
      <c r="L228">
        <f t="shared" si="0"/>
        <v>0.104334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0.122809999999999</v>
      </c>
      <c r="G229">
        <v>0.25539000000000001</v>
      </c>
      <c r="H229">
        <v>0.374054</v>
      </c>
      <c r="I229" s="1">
        <v>-5.0348E-10</v>
      </c>
      <c r="J229">
        <v>-0.13258</v>
      </c>
      <c r="K229">
        <v>-265160000</v>
      </c>
      <c r="L229">
        <f t="shared" si="0"/>
        <v>0.13258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0.150006</v>
      </c>
      <c r="G230">
        <v>0.30907999999999902</v>
      </c>
      <c r="H230">
        <v>0.45172999999999902</v>
      </c>
      <c r="I230" s="1">
        <v>-5.9935E-10</v>
      </c>
      <c r="J230">
        <v>-0.15907399999999899</v>
      </c>
      <c r="K230">
        <v>-265123333.33333299</v>
      </c>
      <c r="L230">
        <f t="shared" si="0"/>
        <v>0.15907399999999899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0.175874</v>
      </c>
      <c r="G231">
        <v>0.36304799999999998</v>
      </c>
      <c r="H231">
        <v>0.52901799999999999</v>
      </c>
      <c r="I231" s="1">
        <v>-7.0084000000000003E-10</v>
      </c>
      <c r="J231">
        <v>-0.18717399999999901</v>
      </c>
      <c r="K231">
        <v>-267391428.571428</v>
      </c>
      <c r="L231">
        <f t="shared" si="0"/>
        <v>0.18717399999999901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0.19755799999999901</v>
      </c>
      <c r="G232">
        <v>0.40887999999999902</v>
      </c>
      <c r="H232">
        <v>0.59893600000000002</v>
      </c>
      <c r="I232" s="1">
        <v>-7.9230000000000005E-10</v>
      </c>
      <c r="J232">
        <v>-0.21132199999999901</v>
      </c>
      <c r="K232">
        <v>-264152499.99999899</v>
      </c>
      <c r="L232">
        <f t="shared" si="0"/>
        <v>0.21132199999999901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0.21999199999999999</v>
      </c>
      <c r="G233">
        <v>0.45860399999999901</v>
      </c>
      <c r="H233">
        <v>0.67154399999999903</v>
      </c>
      <c r="I233" s="1">
        <v>-8.9876000000000001E-10</v>
      </c>
      <c r="J233">
        <v>-0.23861199999999899</v>
      </c>
      <c r="K233">
        <v>-265124444.444444</v>
      </c>
      <c r="L233">
        <f t="shared" si="0"/>
        <v>0.23861199999999899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0.248108</v>
      </c>
      <c r="G234">
        <v>0.51512999999999998</v>
      </c>
      <c r="H234">
        <v>0.754718</v>
      </c>
      <c r="I234" s="1">
        <v>-1.04919E-9</v>
      </c>
      <c r="J234">
        <v>-0.26702199999999998</v>
      </c>
      <c r="K234">
        <v>-267021999.99999899</v>
      </c>
      <c r="L234">
        <f t="shared" si="0"/>
        <v>0.26702199999999998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0.248386</v>
      </c>
      <c r="G235">
        <v>0.51364199999999904</v>
      </c>
      <c r="H235">
        <v>0.75103399999999998</v>
      </c>
      <c r="I235" s="1">
        <v>-1.00153E-9</v>
      </c>
      <c r="J235">
        <v>-0.26525599999999899</v>
      </c>
      <c r="K235">
        <v>-265255999.99999899</v>
      </c>
      <c r="L235">
        <f t="shared" si="0"/>
        <v>0.26525599999999899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0.226214</v>
      </c>
      <c r="G236">
        <v>0.46705199999999902</v>
      </c>
      <c r="H236">
        <v>0.68346200000000001</v>
      </c>
      <c r="I236" s="1">
        <v>-8.8733999999999996E-10</v>
      </c>
      <c r="J236">
        <v>-0.240837999999999</v>
      </c>
      <c r="K236">
        <v>-267597777.77777699</v>
      </c>
      <c r="L236">
        <f t="shared" si="0"/>
        <v>0.240837999999999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0.20277399999999901</v>
      </c>
      <c r="G237">
        <v>0.42404399999999998</v>
      </c>
      <c r="H237">
        <v>0.61770999999999998</v>
      </c>
      <c r="I237" s="1">
        <v>-7.9285999999999999E-10</v>
      </c>
      <c r="J237">
        <v>-0.22126999999999999</v>
      </c>
      <c r="K237">
        <v>-276587500</v>
      </c>
      <c r="L237">
        <f t="shared" si="0"/>
        <v>0.22126999999999999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0.18293799999999999</v>
      </c>
      <c r="G238">
        <v>0.38026799999999999</v>
      </c>
      <c r="H238">
        <v>0.54998799999999903</v>
      </c>
      <c r="I238" s="1">
        <v>-7.2776999999999996E-10</v>
      </c>
      <c r="J238">
        <v>-0.19733000000000001</v>
      </c>
      <c r="K238">
        <v>-281900000</v>
      </c>
      <c r="L238">
        <f t="shared" si="0"/>
        <v>0.19733000000000001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0.15135599999999999</v>
      </c>
      <c r="G239">
        <v>0.31512399999999902</v>
      </c>
      <c r="H239">
        <v>0.46163599999999999</v>
      </c>
      <c r="I239" s="1">
        <v>-5.9776000000000001E-10</v>
      </c>
      <c r="J239">
        <v>-0.163767999999999</v>
      </c>
      <c r="K239">
        <v>-272946666.66666597</v>
      </c>
      <c r="L239">
        <f t="shared" si="0"/>
        <v>0.163767999999999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0.12725</v>
      </c>
      <c r="G240">
        <v>0.26424799999999998</v>
      </c>
      <c r="H240">
        <v>0.38674399999999998</v>
      </c>
      <c r="I240" s="1">
        <v>-5.0799000000000002E-10</v>
      </c>
      <c r="J240">
        <v>-0.13699799999999901</v>
      </c>
      <c r="K240">
        <v>-273995999.99999899</v>
      </c>
      <c r="L240">
        <f t="shared" si="0"/>
        <v>0.13699799999999901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0.105533999999999</v>
      </c>
      <c r="G241">
        <v>0.21543199999999901</v>
      </c>
      <c r="H241">
        <v>0.31297999999999998</v>
      </c>
      <c r="I241" s="1">
        <v>-4.0826999999999998E-10</v>
      </c>
      <c r="J241">
        <v>-0.109898</v>
      </c>
      <c r="K241">
        <v>-274745000</v>
      </c>
      <c r="L241">
        <f t="shared" si="0"/>
        <v>0.109898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7.6432E-2</v>
      </c>
      <c r="G242">
        <v>0.159774</v>
      </c>
      <c r="H242">
        <v>0.233208</v>
      </c>
      <c r="I242" s="1">
        <v>-3.2456000000000001E-10</v>
      </c>
      <c r="J242">
        <v>-8.3341999999999999E-2</v>
      </c>
      <c r="K242">
        <v>-277806666.66666597</v>
      </c>
      <c r="L242">
        <f t="shared" si="0"/>
        <v>8.3341999999999999E-2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5.1749999999999997E-2</v>
      </c>
      <c r="G243">
        <v>0.10825599999999901</v>
      </c>
      <c r="H243">
        <v>0.157862</v>
      </c>
      <c r="I243" s="1">
        <v>-1.9642999999999999E-10</v>
      </c>
      <c r="J243">
        <v>-5.6505999999999897E-2</v>
      </c>
      <c r="K243">
        <v>-282529999.99999899</v>
      </c>
      <c r="L243">
        <f t="shared" si="0"/>
        <v>5.6505999999999897E-2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2.73099999999999E-2</v>
      </c>
      <c r="G244">
        <v>5.6293999999999997E-2</v>
      </c>
      <c r="H244">
        <v>8.1489999999999896E-2</v>
      </c>
      <c r="I244" s="1">
        <v>-1.013E-10</v>
      </c>
      <c r="J244">
        <v>-2.8983999999999999E-2</v>
      </c>
      <c r="K244">
        <v>-289840000</v>
      </c>
      <c r="L244">
        <f t="shared" si="0"/>
        <v>2.8983999999999999E-2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1.1119999999999999E-3</v>
      </c>
      <c r="G245">
        <v>3.5959999999999998E-3</v>
      </c>
      <c r="H245">
        <v>4.8199999999999996E-3</v>
      </c>
      <c r="I245" s="1">
        <v>-7.4799999999999996E-12</v>
      </c>
      <c r="J245">
        <v>-2.4840000000000001E-3</v>
      </c>
      <c r="K245" t="s">
        <v>31</v>
      </c>
      <c r="L245">
        <f t="shared" si="0"/>
        <v>2.4840000000000001E-3</v>
      </c>
      <c r="W245" t="s">
        <v>264</v>
      </c>
      <c r="X245" t="s">
        <v>265</v>
      </c>
      <c r="Y245" t="s">
        <v>266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-2.4129999999999999E-2</v>
      </c>
      <c r="G246">
        <v>-4.9263999999999898E-2</v>
      </c>
      <c r="H246">
        <v>-7.2363999999999998E-2</v>
      </c>
      <c r="I246" s="1">
        <v>1.2020000000000001E-10</v>
      </c>
      <c r="J246">
        <v>2.5133999999999899E-2</v>
      </c>
      <c r="K246">
        <v>-251339999.99999899</v>
      </c>
      <c r="L246">
        <f t="shared" si="0"/>
        <v>-2.5133999999999899E-2</v>
      </c>
      <c r="W246" s="1">
        <f>1/(0.0000000038)</f>
        <v>263157894.7368421</v>
      </c>
      <c r="X246">
        <v>10</v>
      </c>
      <c r="Y246" s="1">
        <v>2.0000000000000001E-4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-5.0099999999999999E-2</v>
      </c>
      <c r="G247">
        <v>-0.10228</v>
      </c>
      <c r="H247">
        <v>-0.15004000000000001</v>
      </c>
      <c r="I247" s="1">
        <v>2.0116999999999999E-10</v>
      </c>
      <c r="J247">
        <v>5.2179999999999997E-2</v>
      </c>
      <c r="K247">
        <v>-260899999.99999899</v>
      </c>
      <c r="L247">
        <f t="shared" si="0"/>
        <v>-5.2179999999999997E-2</v>
      </c>
      <c r="W247" t="s">
        <v>267</v>
      </c>
      <c r="X247" t="s">
        <v>268</v>
      </c>
      <c r="Y247" t="s">
        <v>269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-7.4453999999999895E-2</v>
      </c>
      <c r="G248">
        <v>-0.15303600000000001</v>
      </c>
      <c r="H248">
        <v>-0.224246</v>
      </c>
      <c r="I248" s="1">
        <v>2.9841999999999999E-10</v>
      </c>
      <c r="J248">
        <v>7.8581999999999999E-2</v>
      </c>
      <c r="K248">
        <v>-261940000</v>
      </c>
      <c r="L248">
        <f t="shared" si="0"/>
        <v>-7.8581999999999999E-2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-9.9134E-2</v>
      </c>
      <c r="G249">
        <v>-0.20563399999999901</v>
      </c>
      <c r="H249">
        <v>-0.30055999999999999</v>
      </c>
      <c r="I249" s="1">
        <v>3.9410000000000001E-10</v>
      </c>
      <c r="J249">
        <v>0.106499999999999</v>
      </c>
      <c r="K249">
        <v>-266249999.99999899</v>
      </c>
      <c r="L249">
        <f t="shared" si="0"/>
        <v>-0.106499999999999</v>
      </c>
      <c r="W249" t="s">
        <v>270</v>
      </c>
      <c r="X249" t="s">
        <v>271</v>
      </c>
      <c r="Y249" t="s">
        <v>272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-0.12375599999999901</v>
      </c>
      <c r="G250">
        <v>-0.25611600000000001</v>
      </c>
      <c r="H250">
        <v>-0.37519799999999998</v>
      </c>
      <c r="I250" s="1">
        <v>4.9800000000000004E-10</v>
      </c>
      <c r="J250">
        <v>0.13236000000000001</v>
      </c>
      <c r="K250">
        <v>-264720000</v>
      </c>
      <c r="L250">
        <f t="shared" si="0"/>
        <v>-0.13236000000000001</v>
      </c>
      <c r="W250" s="1">
        <f>PI()*(Y248/2)^2</f>
        <v>1.9634954084936205E-15</v>
      </c>
      <c r="X250" s="1">
        <f>((X248)*(W246)*(W250))/(Y246)</f>
        <v>0.90424130654311463</v>
      </c>
      <c r="Y250" s="1">
        <f>1/X250</f>
        <v>1.1058994902842558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-0.14579799999999901</v>
      </c>
      <c r="G251">
        <v>-0.30494199999999999</v>
      </c>
      <c r="H251">
        <v>-0.448162</v>
      </c>
      <c r="I251" s="1">
        <v>5.8977000000000002E-10</v>
      </c>
      <c r="J251">
        <v>0.15914400000000001</v>
      </c>
      <c r="K251">
        <v>-265240000</v>
      </c>
      <c r="L251">
        <f t="shared" si="0"/>
        <v>-0.15914400000000001</v>
      </c>
      <c r="W251" t="s">
        <v>273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-0.169768</v>
      </c>
      <c r="G252">
        <v>-0.35480999999999902</v>
      </c>
      <c r="H252">
        <v>-0.52346399999999904</v>
      </c>
      <c r="I252" s="1">
        <v>7.0019000000000004E-10</v>
      </c>
      <c r="J252">
        <v>0.18504199999999901</v>
      </c>
      <c r="K252">
        <v>-264345714.285714</v>
      </c>
      <c r="L252">
        <f t="shared" si="0"/>
        <v>-0.18504199999999901</v>
      </c>
      <c r="W252" s="1">
        <f>Y250/100</f>
        <v>1.1058994902842558E-2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-0.190308</v>
      </c>
      <c r="G253">
        <v>-0.40217199999999997</v>
      </c>
      <c r="H253">
        <v>-0.59443000000000001</v>
      </c>
      <c r="I253" s="1">
        <v>7.9677000000000003E-10</v>
      </c>
      <c r="J253">
        <v>0.211863999999999</v>
      </c>
      <c r="K253">
        <v>-264829999.99999899</v>
      </c>
      <c r="L253">
        <f t="shared" si="0"/>
        <v>-0.211863999999999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-0.21595799999999901</v>
      </c>
      <c r="G254">
        <v>-0.45391599999999999</v>
      </c>
      <c r="H254">
        <v>-0.66949399999999903</v>
      </c>
      <c r="I254" s="1">
        <v>8.9793000000000002E-10</v>
      </c>
      <c r="J254">
        <v>0.237958</v>
      </c>
      <c r="K254">
        <v>-264397777.77777699</v>
      </c>
      <c r="L254">
        <f t="shared" si="0"/>
        <v>-0.237958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-0.24242799999999901</v>
      </c>
      <c r="G255">
        <v>-0.50742999999999905</v>
      </c>
      <c r="H255">
        <v>-0.74667799999999995</v>
      </c>
      <c r="I255" s="1">
        <v>9.8807000000000008E-10</v>
      </c>
      <c r="J255">
        <v>0.26500199999999902</v>
      </c>
      <c r="K255">
        <v>-265001999.99999899</v>
      </c>
      <c r="L255">
        <f t="shared" si="0"/>
        <v>-0.26500199999999902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2021-03-24T02:19:40Z</dcterms:created>
  <dcterms:modified xsi:type="dcterms:W3CDTF">2023-08-10T18:37:16Z</dcterms:modified>
</cp:coreProperties>
</file>