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cmullam/Dropbox/Ub-PopGen-21/Supporting/"/>
    </mc:Choice>
  </mc:AlternateContent>
  <xr:revisionPtr revIDLastSave="0" documentId="13_ncr:1_{5A45605B-DDF6-AF4F-9EE7-E43018667211}" xr6:coauthVersionLast="47" xr6:coauthVersionMax="47" xr10:uidLastSave="{00000000-0000-0000-0000-000000000000}"/>
  <bookViews>
    <workbookView xWindow="3960" yWindow="1900" windowWidth="27640" windowHeight="16940" activeTab="4" xr2:uid="{53779F5B-15F6-524E-8998-13D7AC87C7FD}"/>
  </bookViews>
  <sheets>
    <sheet name="Genome" sheetId="1" r:id="rId1"/>
    <sheet name="Reads_Alignment" sheetId="10" r:id="rId2"/>
    <sheet name="Transcript_Assemblies" sheetId="9" r:id="rId3"/>
    <sheet name="Repeats" sheetId="12" r:id="rId4"/>
    <sheet name="Protein_Alignments" sheetId="11" r:id="rId5"/>
    <sheet name="Mikado_Transcript" sheetId="13" r:id="rId6"/>
    <sheet name="Augustus_Training" sheetId="3" r:id="rId7"/>
    <sheet name="Augustus" sheetId="4" r:id="rId8"/>
    <sheet name="Minos_Release" sheetId="6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12" l="1"/>
  <c r="D15" i="12"/>
  <c r="D14" i="12"/>
  <c r="C14" i="12"/>
  <c r="D17" i="12" l="1"/>
  <c r="E13" i="6" l="1"/>
  <c r="D1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D4" authorId="0" shapeId="0" xr:uid="{A0A891E3-A8AE-A944-B586-C0ADD394FD6C}">
      <text>
        <r>
          <rPr>
            <b/>
            <sz val="10"/>
            <color rgb="FF000000"/>
            <rFont val="Tahoma"/>
            <family val="2"/>
          </rPr>
          <t>Used for protein alignments</t>
        </r>
      </text>
    </comment>
    <comment ref="B20" authorId="0" shapeId="0" xr:uid="{B1318C38-314E-3C48-8DC3-995E927E49F8}">
      <text>
        <r>
          <rPr>
            <b/>
            <sz val="10"/>
            <color rgb="FF000000"/>
            <rFont val="Tahoma"/>
            <family val="2"/>
          </rPr>
          <t>Used for Gene Build</t>
        </r>
      </text>
    </comment>
  </commentList>
</comments>
</file>

<file path=xl/sharedStrings.xml><?xml version="1.0" encoding="utf-8"?>
<sst xmlns="http://schemas.openxmlformats.org/spreadsheetml/2006/main" count="731" uniqueCount="393">
  <si>
    <t>A</t>
  </si>
  <si>
    <t>C</t>
  </si>
  <si>
    <t>G</t>
  </si>
  <si>
    <t>N</t>
  </si>
  <si>
    <t>T</t>
  </si>
  <si>
    <t>Total</t>
  </si>
  <si>
    <t>Mean:</t>
  </si>
  <si>
    <t>Median:</t>
  </si>
  <si>
    <t>Min:</t>
  </si>
  <si>
    <t>Max:</t>
  </si>
  <si>
    <t>N50[length]:</t>
  </si>
  <si>
    <t>N50[value]:</t>
  </si>
  <si>
    <t>L50:</t>
  </si>
  <si>
    <t>Total_length:</t>
  </si>
  <si>
    <t>Total_sequences:</t>
  </si>
  <si>
    <t>Number of genes</t>
  </si>
  <si>
    <t>Number of Transcripts</t>
  </si>
  <si>
    <t>Transcripts per gene</t>
  </si>
  <si>
    <t>Number of monoexonic genes</t>
  </si>
  <si>
    <t>Monoexonic transcripts</t>
  </si>
  <si>
    <t>Transcript mean size cDNA (bp)</t>
  </si>
  <si>
    <t>Transcript median size cDNA (bp)</t>
  </si>
  <si>
    <t>Min cDNA</t>
  </si>
  <si>
    <t>Max cDNA</t>
  </si>
  <si>
    <t>Total exons</t>
  </si>
  <si>
    <t>Exons per transcript</t>
  </si>
  <si>
    <t>Exon mean size (bp)</t>
  </si>
  <si>
    <t>CDS mean size (bp)</t>
  </si>
  <si>
    <t>Transcript mean size CDS (bp)</t>
  </si>
  <si>
    <t>Transcript median size CDS (bp)</t>
  </si>
  <si>
    <t>Min CDS</t>
  </si>
  <si>
    <t>Max CDS</t>
  </si>
  <si>
    <t>Intron mean size (bp)</t>
  </si>
  <si>
    <t>5UTR mean size (bp)</t>
  </si>
  <si>
    <t>3UTR mean size (bp)</t>
  </si>
  <si>
    <t>sensitivity</t>
  </si>
  <si>
    <t>specificity</t>
  </si>
  <si>
    <t>nucleotide level</t>
  </si>
  <si>
    <t>exon level</t>
  </si>
  <si>
    <t>gene level</t>
  </si>
  <si>
    <t>Uromyces_beticola</t>
  </si>
  <si>
    <t>Aug_run1</t>
  </si>
  <si>
    <t>Aug_run2</t>
  </si>
  <si>
    <t>Aug_run3</t>
  </si>
  <si>
    <t>Gold</t>
  </si>
  <si>
    <t>Silver</t>
  </si>
  <si>
    <t>Bronze</t>
  </si>
  <si>
    <t># Mikado models used for Augustus training</t>
  </si>
  <si>
    <t># Mikado models used for Gene build</t>
  </si>
  <si>
    <t>Gene Model Classification</t>
  </si>
  <si>
    <t>Biotype</t>
  </si>
  <si>
    <t>Confidence</t>
  </si>
  <si>
    <t>Gene</t>
  </si>
  <si>
    <t>Transcript</t>
  </si>
  <si>
    <t>protein_coding_gene</t>
  </si>
  <si>
    <t>High</t>
  </si>
  <si>
    <t>Low</t>
  </si>
  <si>
    <t>transposable_element_gene</t>
  </si>
  <si>
    <t>predicted_gene</t>
  </si>
  <si>
    <t>-</t>
  </si>
  <si>
    <t>UROBE1963355_EIv1.0</t>
  </si>
  <si>
    <t>Transcripts</t>
  </si>
  <si>
    <t xml:space="preserve">Gene Model Stats </t>
  </si>
  <si>
    <t>Complete (single copy)</t>
  </si>
  <si>
    <t>Complete (2 copies)</t>
  </si>
  <si>
    <t>Complete (3 copies)</t>
  </si>
  <si>
    <t>Complete (4+ copies)</t>
  </si>
  <si>
    <t>Complete</t>
  </si>
  <si>
    <t>Duplicated</t>
  </si>
  <si>
    <t>Fragmented</t>
  </si>
  <si>
    <t>Missing</t>
  </si>
  <si>
    <t>Genome</t>
  </si>
  <si>
    <t>Proteins</t>
  </si>
  <si>
    <t>BUSCO v4.0 Stats (basidiomycota_odb10)</t>
  </si>
  <si>
    <t>a</t>
  </si>
  <si>
    <t>c</t>
  </si>
  <si>
    <t>g</t>
  </si>
  <si>
    <t>t</t>
  </si>
  <si>
    <t>Uromyces_beticola_EI_v1.1.genome.fasta</t>
  </si>
  <si>
    <t>#sample</t>
  </si>
  <si>
    <t>reads</t>
  </si>
  <si>
    <t>paired</t>
  </si>
  <si>
    <t>aligned_concordantly_0_times</t>
  </si>
  <si>
    <t>aligned_concordantly_exactly_1_time</t>
  </si>
  <si>
    <t>aligned_concordantly_gt1_times</t>
  </si>
  <si>
    <t>pairs_aligned_concordantly_0_times</t>
  </si>
  <si>
    <t>aligned_discordantly_1_time</t>
  </si>
  <si>
    <t>pairs_aligned_0_times_concordantly_or_disconcordantly</t>
  </si>
  <si>
    <t>mates_make_up_the_pairs</t>
  </si>
  <si>
    <t>aligned_0_times</t>
  </si>
  <si>
    <t>aligned_exactly_1_time</t>
  </si>
  <si>
    <t>aligned_gt1_times</t>
  </si>
  <si>
    <t>overall_alignment_rate</t>
  </si>
  <si>
    <t>SB1</t>
  </si>
  <si>
    <t>SB2</t>
  </si>
  <si>
    <t>Ub10</t>
  </si>
  <si>
    <t>Ub11</t>
  </si>
  <si>
    <t>Ub12</t>
  </si>
  <si>
    <t>Ub1</t>
  </si>
  <si>
    <t>Ub2</t>
  </si>
  <si>
    <t>Ub3</t>
  </si>
  <si>
    <t>Ub4</t>
  </si>
  <si>
    <t>Ub5</t>
  </si>
  <si>
    <t>Ub6</t>
  </si>
  <si>
    <t>Ub9</t>
  </si>
  <si>
    <t>34632808 (100.00%)</t>
  </si>
  <si>
    <t>25348297 (73.19%)</t>
  </si>
  <si>
    <t>9103546 (26.29%)</t>
  </si>
  <si>
    <t>180965 (0.52%)</t>
  </si>
  <si>
    <t>619226 (2.44%)</t>
  </si>
  <si>
    <t>48486739 (98.04%)</t>
  </si>
  <si>
    <t>882536 (1.78%)</t>
  </si>
  <si>
    <t>88867 (0.18%)</t>
  </si>
  <si>
    <t>38417041 (100.00%)</t>
  </si>
  <si>
    <t>23669142 (61.61%)</t>
  </si>
  <si>
    <t>14463917 (37.65%)</t>
  </si>
  <si>
    <t>283982 (0.74%)</t>
  </si>
  <si>
    <t>1049288 (4.43%)</t>
  </si>
  <si>
    <t>43677373 (96.55%)</t>
  </si>
  <si>
    <t>1351124 (2.99%)</t>
  </si>
  <si>
    <t>211211 (0.47%)</t>
  </si>
  <si>
    <t>49526479 (100.00%)</t>
  </si>
  <si>
    <t>19716730 (39.81%)</t>
  </si>
  <si>
    <t>29163364 (58.88%)</t>
  </si>
  <si>
    <t>646385 (1.31%)</t>
  </si>
  <si>
    <t>2726009 (13.83%)</t>
  </si>
  <si>
    <t>30968454 (91.13%)</t>
  </si>
  <si>
    <t>2626272 (7.73%)</t>
  </si>
  <si>
    <t>49160218 (100.00%)</t>
  </si>
  <si>
    <t>19784653 (40.25%)</t>
  </si>
  <si>
    <t>28677268 (58.33%)</t>
  </si>
  <si>
    <t>698297 (1.42%)</t>
  </si>
  <si>
    <t>2574925 (13.01%)</t>
  </si>
  <si>
    <t>31355977 (91.10%)</t>
  </si>
  <si>
    <t>2520331 (7.32%)</t>
  </si>
  <si>
    <t>42188952 (100.00%)</t>
  </si>
  <si>
    <t>15227476 (36.09%)</t>
  </si>
  <si>
    <t>26390168 (62.55%)</t>
  </si>
  <si>
    <t>571308 (1.35%)</t>
  </si>
  <si>
    <t>2024934 (13.30%)</t>
  </si>
  <si>
    <t>23735857 (89.89%)</t>
  </si>
  <si>
    <t>2179827 (8.26%)</t>
  </si>
  <si>
    <t>44614122 (100.00%)</t>
  </si>
  <si>
    <t>30113949 (67.50%)</t>
  </si>
  <si>
    <t>13970602 (31.31%)</t>
  </si>
  <si>
    <t>529571 (1.19%)</t>
  </si>
  <si>
    <t>1197988 (3.98%)</t>
  </si>
  <si>
    <t>55132073 (95.33%)</t>
  </si>
  <si>
    <t>2177174 (3.76%)</t>
  </si>
  <si>
    <t>522675 (0.90%)</t>
  </si>
  <si>
    <t>37842146 (100.00%)</t>
  </si>
  <si>
    <t>24627717 (65.08%)</t>
  </si>
  <si>
    <t>12726179 (33.63%)</t>
  </si>
  <si>
    <t>488250 (1.29%)</t>
  </si>
  <si>
    <t>644059 (2.62%)</t>
  </si>
  <si>
    <t>45254781 (94.35%)</t>
  </si>
  <si>
    <t>2009860 (4.19%)</t>
  </si>
  <si>
    <t>702675 (1.46%)</t>
  </si>
  <si>
    <t>49601950 (100.00%)</t>
  </si>
  <si>
    <t>26807769 (54.05%)</t>
  </si>
  <si>
    <t>22222402 (44.80%)</t>
  </si>
  <si>
    <t>571779 (1.15%)</t>
  </si>
  <si>
    <t>1608172 (6.00%)</t>
  </si>
  <si>
    <t>47367230 (93.98%)</t>
  </si>
  <si>
    <t>2365087 (4.69%)</t>
  </si>
  <si>
    <t>666877 (1.32%)</t>
  </si>
  <si>
    <t>38414852 (100.00%)</t>
  </si>
  <si>
    <t>19532716 (50.85%)</t>
  </si>
  <si>
    <t>18447749 (48.02%)</t>
  </si>
  <si>
    <t>434387 (1.13%)</t>
  </si>
  <si>
    <t>1331752 (6.82%)</t>
  </si>
  <si>
    <t>33896195 (93.12%)</t>
  </si>
  <si>
    <t>1932739 (5.31%)</t>
  </si>
  <si>
    <t>572994 (1.57%)</t>
  </si>
  <si>
    <t>43195210 (100.00%)</t>
  </si>
  <si>
    <t>24172000 (55.96%)</t>
  </si>
  <si>
    <t>18501264 (42.83%)</t>
  </si>
  <si>
    <t>521946 (1.21%)</t>
  </si>
  <si>
    <t>1333191 (5.52%)</t>
  </si>
  <si>
    <t>42603497 (93.27%)</t>
  </si>
  <si>
    <t>2400745 (5.26%)</t>
  </si>
  <si>
    <t>673376 (1.47%)</t>
  </si>
  <si>
    <t>51601640 (100.00%)</t>
  </si>
  <si>
    <t>21642254 (41.94%)</t>
  </si>
  <si>
    <t>29223392 (56.63%)</t>
  </si>
  <si>
    <t>735994 (1.43%)</t>
  </si>
  <si>
    <t>1993133 (9.21%)</t>
  </si>
  <si>
    <t>35702643 (90.85%)</t>
  </si>
  <si>
    <t>2858465 (7.27%)</t>
  </si>
  <si>
    <t>737134 (1.88%)</t>
  </si>
  <si>
    <t>44348293 (100.00%)</t>
  </si>
  <si>
    <t>18976165 (42.79%)</t>
  </si>
  <si>
    <t>24639524 (55.56%)</t>
  </si>
  <si>
    <t>732604 (1.65%)</t>
  </si>
  <si>
    <t>1761517 (9.28%)</t>
  </si>
  <si>
    <t>31215344 (90.67%)</t>
  </si>
  <si>
    <t>2521108 (7.32%)</t>
  </si>
  <si>
    <t>692844 (2.01%)</t>
  </si>
  <si>
    <t>386716 (1.14%)</t>
  </si>
  <si>
    <t>543148 (1.58%)</t>
  </si>
  <si>
    <t>489400 (1.85%)</t>
  </si>
  <si>
    <t>PE reads</t>
  </si>
  <si>
    <t>Stat</t>
  </si>
  <si>
    <t>Number of transcripts</t>
  </si>
  <si>
    <t>CDNA lengths</t>
  </si>
  <si>
    <t>Exon lengths</t>
  </si>
  <si>
    <t>Intron lengths</t>
  </si>
  <si>
    <t>CDS Intron lengths</t>
  </si>
  <si>
    <t>NA</t>
  </si>
  <si>
    <t>Intergenic distances</t>
  </si>
  <si>
    <t>StringTie</t>
  </si>
  <si>
    <t>Scallop</t>
  </si>
  <si>
    <t>Bigna1_filtered_proteins.fasta</t>
  </si>
  <si>
    <t>Croqu1_GeneCatalog_proteins_20120612.aa.fasta</t>
  </si>
  <si>
    <t>Crudry1_GeneCatalog_proteins_20181128.aa.fasta</t>
  </si>
  <si>
    <t>FilteredModelsv1.1.aa.fasta</t>
  </si>
  <si>
    <t>Fracy1_GeneModels_FilteredModels3_aa.fasta</t>
  </si>
  <si>
    <t>Galinc1_GeneCatalog_proteins_20180801.aa.fasta</t>
  </si>
  <si>
    <t>Guith1_GeneCatalog_proteins_20101209.aa.fasta</t>
  </si>
  <si>
    <t>MecolCla_1_GeneCatalog_proteins_20190501.aa.fasta</t>
  </si>
  <si>
    <t>Melame1_GeneCatalog_proteins_20180827.aa.fasta</t>
  </si>
  <si>
    <t>Melap1finSC_191_GeneCatalog_proteins_20160125.aa.fasta</t>
  </si>
  <si>
    <t>Melli1_GeneCatalog_proteins_20150227.aa.fasta</t>
  </si>
  <si>
    <t>Mellp2_3_GeneCatalog_proteins_20151130.aa.fasta</t>
  </si>
  <si>
    <t>Melmed1_GeneCatalog_proteins_20180813.aa.fasta</t>
  </si>
  <si>
    <t>Melme_tre1_GeneCatalog_proteins_20181206.aa.fasta</t>
  </si>
  <si>
    <t>MicpuC3v2_GeneCatalog_proteins_20160125.aa.fasta</t>
  </si>
  <si>
    <t>MicpuN3v2_GeneCatalog_proteins_20160404.aa.fasta</t>
  </si>
  <si>
    <t>Phapa1_GeneCatalog_proteins_20181016.aa.fasta</t>
  </si>
  <si>
    <t>Phatr2_chromosomes_geneModels_FilteredModels2_aa.fasta</t>
  </si>
  <si>
    <t>PuccoNC29_1_GeneCatalog_proteins_20170808.aa.fasta</t>
  </si>
  <si>
    <t>PuccoSD80_1_GeneCatalog_proteins_20170808.aa.fasta</t>
  </si>
  <si>
    <t>Pucgr2_GeneCatalog_proteins_20150718.aa.fasta</t>
  </si>
  <si>
    <t>Pucst1_GeneCatalog_proteins_20130920.aa.fasta</t>
  </si>
  <si>
    <t>Pucst_PST78_1_GeneCatalog_proteins_20160608.aa.fasta</t>
  </si>
  <si>
    <t>Pucstr1_GeneCatalog_proteins_20170922.aa.fasta</t>
  </si>
  <si>
    <t>Puctr1_GeneCatalog_proteins_20131203.aa.fasta</t>
  </si>
  <si>
    <t>Thaps3_chromosomes_geneModels_FilteredModels2_aa.fasta</t>
  </si>
  <si>
    <t>Total Proteins</t>
  </si>
  <si>
    <t>Proteins Aligned (%)</t>
  </si>
  <si>
    <t>Protein Alignments</t>
  </si>
  <si>
    <t>Bases:</t>
  </si>
  <si>
    <t>RepeatMasker low-complexity</t>
  </si>
  <si>
    <t>Total unmasked</t>
  </si>
  <si>
    <t>Total masked</t>
  </si>
  <si>
    <t>% Masked</t>
  </si>
  <si>
    <t>Summary of interspersed repeats masked in the reference genome</t>
  </si>
  <si>
    <t>Total Sequences</t>
  </si>
  <si>
    <t>Total Bases</t>
  </si>
  <si>
    <t>Total Masked bases</t>
  </si>
  <si>
    <t>Total Percentage Bases Masked</t>
  </si>
  <si>
    <t># Mikado models used for Minos</t>
  </si>
  <si>
    <t>mikado-2.0_rc1</t>
  </si>
  <si>
    <t xml:space="preserve"> mikado-2.0rc6_3dc2ed9</t>
  </si>
  <si>
    <t>mikado-2.0prc2</t>
  </si>
  <si>
    <t>Protein coding</t>
  </si>
  <si>
    <t>Initial Augustus training result</t>
  </si>
  <si>
    <t>Final Augustus training result (post optimisation)</t>
  </si>
  <si>
    <t>Augustus</t>
  </si>
  <si>
    <t>Reads_Alignment</t>
  </si>
  <si>
    <t>Transcript_Assemblies</t>
  </si>
  <si>
    <t>Repeats</t>
  </si>
  <si>
    <t>Protein_Alignments</t>
  </si>
  <si>
    <t>Proteins Aligned</t>
  </si>
  <si>
    <t>Mikado_Transcript</t>
  </si>
  <si>
    <t>Augustus_Training</t>
  </si>
  <si>
    <t>Minos_Release</t>
  </si>
  <si>
    <t>All Genes</t>
  </si>
  <si>
    <t>All Genes (excluding transposable_element_gene)</t>
  </si>
  <si>
    <t>Name</t>
  </si>
  <si>
    <t>Bigelowiella natans CCMP2755</t>
  </si>
  <si>
    <t>Cronartium quercuum f. sp. fusiforme G11 v1.0</t>
  </si>
  <si>
    <t>Crustoderma dryinum OMC1663 v1.0</t>
  </si>
  <si>
    <t>Daphnia pulex</t>
  </si>
  <si>
    <t>Fragilariopsis cylindrus CCMP 1102</t>
  </si>
  <si>
    <t>Galzinia incrustans CBS 104901 v1.0</t>
  </si>
  <si>
    <t>Guillardia theta CCMP2712</t>
  </si>
  <si>
    <t>Melampsora x columbiana Clatskanie v1.0</t>
  </si>
  <si>
    <t>Melampsora americana R15-033-03 v1.0</t>
  </si>
  <si>
    <t>Melampsora allii-populina 12AY07 v1.0</t>
  </si>
  <si>
    <t>Melampsora lini CH5</t>
  </si>
  <si>
    <t>Melampsora larici-populina v2.0</t>
  </si>
  <si>
    <t>Melampsora medusae f. sp. Deltoidae Mmd05TRE539 v1.0</t>
  </si>
  <si>
    <t>Melampsora medusae f. sp. tremuloidae Mmt05Ida529 v1.0</t>
  </si>
  <si>
    <t>Micromonas pusilla CCMP1545</t>
  </si>
  <si>
    <t>Micromonas commoda NOUM17 (RCC 299)</t>
  </si>
  <si>
    <t>Phakopsora pachyrhizi MG2006 v1.0</t>
  </si>
  <si>
    <t>Phaeodactylum tricornutum CCAP 1055/1 v2.0</t>
  </si>
  <si>
    <t>Puccinia coronata avenae 12NC29</t>
  </si>
  <si>
    <t>Puccinia coronata avenae 12SD80</t>
  </si>
  <si>
    <t>Puccinia graminis f. sp. tritici v2.0</t>
  </si>
  <si>
    <t xml:space="preserve">Puccinia striiformis f. sp. tritici PST-130 </t>
  </si>
  <si>
    <t>Puccinia striiformis f. sp. tritici PST-78 v1.0</t>
  </si>
  <si>
    <t>Puccinia striiformis f. sp. tritici 104 E137 A-</t>
  </si>
  <si>
    <t>Puccinia triticina 1-1 BBBD Race 1</t>
  </si>
  <si>
    <t>Thalassiosira pseudonana CCMP 1335</t>
  </si>
  <si>
    <t>Portal</t>
  </si>
  <si>
    <t>Bigna1</t>
  </si>
  <si>
    <t>Croqu1</t>
  </si>
  <si>
    <t>Crudry1</t>
  </si>
  <si>
    <t>Dappu1</t>
  </si>
  <si>
    <t>Fracy1</t>
  </si>
  <si>
    <t>Galinc1</t>
  </si>
  <si>
    <t>Guith1</t>
  </si>
  <si>
    <t>MecolCla_1</t>
  </si>
  <si>
    <t>Melame1</t>
  </si>
  <si>
    <t>Melap1finSC_191</t>
  </si>
  <si>
    <t>Melli1</t>
  </si>
  <si>
    <t>Mellp2_3</t>
  </si>
  <si>
    <t>Melmed1</t>
  </si>
  <si>
    <t>Melme_tre1</t>
  </si>
  <si>
    <t>MicpuC3v2</t>
  </si>
  <si>
    <t>MicpuN3v2</t>
  </si>
  <si>
    <t>Phapa1</t>
  </si>
  <si>
    <t>Phatr2</t>
  </si>
  <si>
    <t>PuccoNC29_1</t>
  </si>
  <si>
    <t>PuccoSD80_1</t>
  </si>
  <si>
    <t>Pucgr2</t>
  </si>
  <si>
    <t>Pucst1</t>
  </si>
  <si>
    <t>Pucst_PST78_1</t>
  </si>
  <si>
    <t>Pucstr1</t>
  </si>
  <si>
    <t>Puctr1</t>
  </si>
  <si>
    <t>Thaps3</t>
  </si>
  <si>
    <t>NCBI Taxonomy ID</t>
  </si>
  <si>
    <t>File Name</t>
  </si>
  <si>
    <t>https://mycocosm.jgi.doe.gov/mycocosm/home/releases?flt=rust</t>
  </si>
  <si>
    <t>Data download link</t>
  </si>
  <si>
    <t>##</t>
  </si>
  <si>
    <t>name</t>
  </si>
  <si>
    <t>portal</t>
  </si>
  <si>
    <t>NCBI Taxon</t>
  </si>
  <si>
    <t>assembly length</t>
  </si>
  <si>
    <t>#of genes</t>
  </si>
  <si>
    <t>is public</t>
  </si>
  <si>
    <t>is published</t>
  </si>
  <si>
    <t>is superseded</t>
  </si>
  <si>
    <t>superseded by</t>
  </si>
  <si>
    <t>publication(s)</t>
  </si>
  <si>
    <t>pubmed id(s)</t>
  </si>
  <si>
    <t>Downloaded</t>
  </si>
  <si>
    <t>Y</t>
  </si>
  <si>
    <t>MecolCla_1_GeneCatalog_proteins_20190501.aa.fasta.gz</t>
  </si>
  <si>
    <t>Crudry1_GeneCatalog_proteins_20181128.aa.fasta.gz</t>
  </si>
  <si>
    <t>Melme_tre1_GeneCatalog_proteins_20181206.aa.fasta.gz</t>
  </si>
  <si>
    <t>Galinc1_GeneCatalog_proteins_20180801.aa.fasta.gz</t>
  </si>
  <si>
    <t>Melame1_GeneCatalog_proteins_20180827.aa.fasta.gz</t>
  </si>
  <si>
    <t>Melmed1_GeneCatalog_proteins_20180813.aa.fasta.gz</t>
  </si>
  <si>
    <t>Schwessinger B et al.,2018</t>
  </si>
  <si>
    <t>Nazareno ES et al.,2018</t>
  </si>
  <si>
    <t>PuccoNC29_1_GeneCatalog_proteins_20170808.aa.fasta.gz</t>
  </si>
  <si>
    <t>PuccoSD80_1_GeneCatalog_proteins_20170808.aa.fasta.gz</t>
  </si>
  <si>
    <t>Melap1finSC_191_GeneCatalog_proteins_20160125.aa.fasta.gz</t>
  </si>
  <si>
    <t>Cuomo CA et al.,2017</t>
  </si>
  <si>
    <t>Puctr1_GeneCatalog_proteins_20131203.aa.fasta.gz</t>
  </si>
  <si>
    <t>Mellp2_3_GeneCatalog_proteins_20151130.aa.fasta.gz</t>
  </si>
  <si>
    <t>Worden AZ et al.,2009</t>
  </si>
  <si>
    <t>MicpuC3v2_GeneCatalog_proteins_20160125.aa.fasta.gz</t>
  </si>
  <si>
    <t>MicpuN3v2_GeneCatalog_proteins_20160404.aa.fasta.gz</t>
  </si>
  <si>
    <t>Duplessis S et al.,2011~Cuomo CA et al.,2017</t>
  </si>
  <si>
    <t>21536894 27913634</t>
  </si>
  <si>
    <t>Pucgr2_GeneCatalog_proteins_20150718.aa.fasta.gz</t>
  </si>
  <si>
    <t>Nemri A et al.,2014</t>
  </si>
  <si>
    <t>Melli1_GeneCatalog_proteins_20150227.aa.fasta.gz</t>
  </si>
  <si>
    <t>Micromonas pusilla NOUM17 (RCC 299)</t>
  </si>
  <si>
    <t>MicpuN3</t>
  </si>
  <si>
    <t>More recent version downloaded</t>
  </si>
  <si>
    <t>Colbourne JK et al.,2011</t>
  </si>
  <si>
    <t>FilteredModelsv1.1.aa.fasta.gz</t>
  </si>
  <si>
    <t>Phaeodactylum tricornutum</t>
  </si>
  <si>
    <t>Phatr2_bd</t>
  </si>
  <si>
    <t>Bowler C et al.,2008</t>
  </si>
  <si>
    <t>Cantu D et al.,2011</t>
  </si>
  <si>
    <t>Pucst1_GeneCatalog_proteins_20130920.aa.fasta.gz</t>
  </si>
  <si>
    <t>Pendleton AL et al.,2014</t>
  </si>
  <si>
    <t>Croqu1_GeneCatalog_proteins_20120612.aa.fasta.gz</t>
  </si>
  <si>
    <t>MicpuC3</t>
  </si>
  <si>
    <t>Curtis BA et al.,2012</t>
  </si>
  <si>
    <t>Bigna1_filtered_proteins.fasta.gz</t>
  </si>
  <si>
    <t>Guith1_GeneCatalog_proteins_20101209.aa.fasta.gz</t>
  </si>
  <si>
    <t>Puccinia graminis</t>
  </si>
  <si>
    <t>Pucgr1</t>
  </si>
  <si>
    <t>Duplessis S et al.,2011</t>
  </si>
  <si>
    <t>More recent version downloaded (see above)</t>
  </si>
  <si>
    <t>Mock T et al.,2017</t>
  </si>
  <si>
    <t>Fracy1_GeneModels_FilteredModels3_aa.fasta.gz</t>
  </si>
  <si>
    <t>Melampsora larici-populina v1.0</t>
  </si>
  <si>
    <t>Mellp1</t>
  </si>
  <si>
    <t>Thaps3_bd</t>
  </si>
  <si>
    <t>Armbrust EV et al.,2004~Bowler C et al.,2008</t>
  </si>
  <si>
    <t>15459382 18923393</t>
  </si>
  <si>
    <t>Thaps3_chromosomes_geneModels_FilteredModels2_aa.fasta.gz</t>
  </si>
  <si>
    <t>Phatr2_chromosomes_geneModels_FilteredModels2_aa.fasta.gz</t>
  </si>
  <si>
    <t>Pucst_PST78_1_GeneCatalog_proteins_20160608.aa.fasta.gz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</si>
</sst>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333333"/>
      <name val="Calibri"/>
      <family val="2"/>
      <scheme val="minor"/>
    </font>
    <font>
      <sz val="12"/>
      <color rgb="FF333333"/>
      <name val="Calibri"/>
      <family val="2"/>
      <scheme val="minor"/>
    </font>
    <font>
      <b/>
      <sz val="10"/>
      <color rgb="FF000000"/>
      <name val="Tahoma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4" fontId="0" fillId="0" borderId="0" xfId="0" applyNumberFormat="1"/>
    <xf numFmtId="3" fontId="0" fillId="0" borderId="0" xfId="0" applyNumberFormat="1"/>
    <xf numFmtId="0" fontId="0" fillId="0" borderId="1" xfId="0" applyBorder="1"/>
    <xf numFmtId="0" fontId="2" fillId="0" borderId="1" xfId="0" applyFont="1" applyBorder="1"/>
    <xf numFmtId="0" fontId="0" fillId="0" borderId="0" xfId="0" applyAlignment="1"/>
    <xf numFmtId="0" fontId="2" fillId="0" borderId="0" xfId="0" applyFont="1"/>
    <xf numFmtId="3" fontId="0" fillId="0" borderId="1" xfId="0" applyNumberFormat="1" applyBorder="1"/>
    <xf numFmtId="4" fontId="0" fillId="0" borderId="1" xfId="0" applyNumberFormat="1" applyBorder="1"/>
    <xf numFmtId="0" fontId="0" fillId="0" borderId="2" xfId="0" applyBorder="1"/>
    <xf numFmtId="164" fontId="2" fillId="0" borderId="2" xfId="0" applyNumberFormat="1" applyFont="1" applyBorder="1"/>
    <xf numFmtId="0" fontId="0" fillId="0" borderId="0" xfId="0" applyBorder="1"/>
    <xf numFmtId="0" fontId="2" fillId="0" borderId="0" xfId="0" applyFont="1" applyBorder="1"/>
    <xf numFmtId="0" fontId="0" fillId="2" borderId="1" xfId="0" applyFont="1" applyFill="1" applyBorder="1"/>
    <xf numFmtId="0" fontId="0" fillId="2" borderId="1" xfId="0" applyFill="1" applyBorder="1"/>
    <xf numFmtId="0" fontId="4" fillId="0" borderId="1" xfId="1" applyFont="1" applyBorder="1"/>
    <xf numFmtId="0" fontId="5" fillId="0" borderId="1" xfId="1" applyFont="1" applyBorder="1"/>
    <xf numFmtId="3" fontId="5" fillId="0" borderId="1" xfId="1" applyNumberFormat="1" applyFont="1" applyBorder="1"/>
    <xf numFmtId="0" fontId="4" fillId="2" borderId="1" xfId="1" applyFont="1" applyFill="1" applyBorder="1"/>
    <xf numFmtId="10" fontId="0" fillId="0" borderId="1" xfId="0" applyNumberFormat="1" applyBorder="1"/>
    <xf numFmtId="0" fontId="0" fillId="0" borderId="3" xfId="0" applyBorder="1"/>
    <xf numFmtId="4" fontId="0" fillId="0" borderId="3" xfId="0" applyNumberFormat="1" applyBorder="1"/>
    <xf numFmtId="0" fontId="1" fillId="0" borderId="1" xfId="1" applyBorder="1"/>
    <xf numFmtId="0" fontId="2" fillId="0" borderId="1" xfId="1" applyFont="1" applyBorder="1"/>
    <xf numFmtId="0" fontId="1" fillId="0" borderId="0" xfId="1"/>
    <xf numFmtId="3" fontId="1" fillId="0" borderId="1" xfId="1" applyNumberFormat="1" applyBorder="1"/>
    <xf numFmtId="10" fontId="0" fillId="0" borderId="1" xfId="3" applyNumberFormat="1" applyFont="1" applyBorder="1"/>
    <xf numFmtId="3" fontId="1" fillId="0" borderId="0" xfId="1" applyNumberFormat="1"/>
    <xf numFmtId="0" fontId="2" fillId="0" borderId="0" xfId="1" applyFont="1"/>
    <xf numFmtId="2" fontId="1" fillId="0" borderId="1" xfId="1" applyNumberFormat="1" applyBorder="1"/>
    <xf numFmtId="10" fontId="0" fillId="0" borderId="0" xfId="3" applyNumberFormat="1" applyFont="1"/>
    <xf numFmtId="3" fontId="2" fillId="0" borderId="1" xfId="0" applyNumberFormat="1" applyFont="1" applyBorder="1"/>
    <xf numFmtId="10" fontId="0" fillId="0" borderId="0" xfId="2" applyNumberFormat="1" applyFont="1"/>
    <xf numFmtId="10" fontId="0" fillId="0" borderId="1" xfId="2" applyNumberFormat="1" applyFont="1" applyBorder="1"/>
    <xf numFmtId="0" fontId="0" fillId="0" borderId="1" xfId="0" applyBorder="1" applyAlignment="1"/>
    <xf numFmtId="4" fontId="2" fillId="0" borderId="1" xfId="0" applyNumberFormat="1" applyFont="1" applyBorder="1"/>
    <xf numFmtId="0" fontId="7" fillId="0" borderId="0" xfId="4"/>
    <xf numFmtId="0" fontId="0" fillId="0" borderId="0" xfId="0" applyFont="1"/>
  </cellXfs>
  <cellStyles count="5">
    <cellStyle name="Hyperlink" xfId="4" builtinId="8"/>
    <cellStyle name="Normal" xfId="0" builtinId="0"/>
    <cellStyle name="Normal 5" xfId="1" xr:uid="{70FF6F84-1037-D54B-8371-E830FAD6935E}"/>
    <cellStyle name="Per cent" xfId="2" builtinId="5"/>
    <cellStyle name="Per cent 2" xfId="3" xr:uid="{8BE6E67D-1276-8645-90D6-0334804816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mycocosm.jgi.doe.gov/mycocosm/home/releases?flt=ru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A3093-CAAE-2C4A-90EF-A5F851A7FAD3}">
  <dimension ref="B2:C13"/>
  <sheetViews>
    <sheetView zoomScaleNormal="100" workbookViewId="0">
      <selection activeCell="B2" sqref="B2"/>
    </sheetView>
  </sheetViews>
  <sheetFormatPr baseColWidth="10" defaultRowHeight="16" x14ac:dyDescent="0.2"/>
  <cols>
    <col min="2" max="2" width="15.33203125" bestFit="1" customWidth="1"/>
    <col min="3" max="4" width="15" bestFit="1" customWidth="1"/>
    <col min="7" max="7" width="11.1640625" bestFit="1" customWidth="1"/>
  </cols>
  <sheetData>
    <row r="2" spans="2:3" x14ac:dyDescent="0.2">
      <c r="B2" s="6" t="s">
        <v>71</v>
      </c>
    </row>
    <row r="4" spans="2:3" x14ac:dyDescent="0.2">
      <c r="C4" s="3" t="s">
        <v>78</v>
      </c>
    </row>
    <row r="5" spans="2:3" x14ac:dyDescent="0.2">
      <c r="B5" s="3" t="s">
        <v>6</v>
      </c>
      <c r="C5" s="8">
        <v>29880.49</v>
      </c>
    </row>
    <row r="6" spans="2:3" x14ac:dyDescent="0.2">
      <c r="B6" s="3" t="s">
        <v>7</v>
      </c>
      <c r="C6" s="7">
        <v>11829</v>
      </c>
    </row>
    <row r="7" spans="2:3" x14ac:dyDescent="0.2">
      <c r="B7" s="3" t="s">
        <v>8</v>
      </c>
      <c r="C7" s="7">
        <v>1000</v>
      </c>
    </row>
    <row r="8" spans="2:3" x14ac:dyDescent="0.2">
      <c r="B8" s="3" t="s">
        <v>9</v>
      </c>
      <c r="C8" s="7">
        <v>554123</v>
      </c>
    </row>
    <row r="9" spans="2:3" x14ac:dyDescent="0.2">
      <c r="B9" s="3" t="s">
        <v>10</v>
      </c>
      <c r="C9" s="7">
        <v>294203835</v>
      </c>
    </row>
    <row r="10" spans="2:3" x14ac:dyDescent="0.2">
      <c r="B10" s="3" t="s">
        <v>11</v>
      </c>
      <c r="C10" s="7">
        <v>74005</v>
      </c>
    </row>
    <row r="11" spans="2:3" x14ac:dyDescent="0.2">
      <c r="B11" s="3" t="s">
        <v>12</v>
      </c>
      <c r="C11" s="7">
        <v>2309</v>
      </c>
    </row>
    <row r="12" spans="2:3" x14ac:dyDescent="0.2">
      <c r="B12" s="3" t="s">
        <v>13</v>
      </c>
      <c r="C12" s="7">
        <v>588346853</v>
      </c>
    </row>
    <row r="13" spans="2:3" x14ac:dyDescent="0.2">
      <c r="B13" s="3" t="s">
        <v>14</v>
      </c>
      <c r="C13" s="7">
        <v>19690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574B3-72E3-4F44-85A5-FA4BDCC9FE43}">
  <dimension ref="B2:O31"/>
  <sheetViews>
    <sheetView workbookViewId="0">
      <selection activeCell="G8" sqref="G8"/>
    </sheetView>
  </sheetViews>
  <sheetFormatPr baseColWidth="10" defaultRowHeight="16" x14ac:dyDescent="0.2"/>
  <cols>
    <col min="4" max="4" width="18.1640625" bestFit="1" customWidth="1"/>
    <col min="5" max="5" width="26.6640625" bestFit="1" customWidth="1"/>
    <col min="6" max="6" width="32.6640625" bestFit="1" customWidth="1"/>
    <col min="7" max="7" width="28.33203125" bestFit="1" customWidth="1"/>
    <col min="8" max="8" width="31.83203125" bestFit="1" customWidth="1"/>
    <col min="9" max="9" width="25.1640625" bestFit="1" customWidth="1"/>
    <col min="10" max="10" width="48.6640625" bestFit="1" customWidth="1"/>
    <col min="11" max="11" width="23.83203125" bestFit="1" customWidth="1"/>
    <col min="12" max="12" width="17.1640625" bestFit="1" customWidth="1"/>
    <col min="13" max="13" width="20.83203125" bestFit="1" customWidth="1"/>
    <col min="14" max="14" width="16.6640625" bestFit="1" customWidth="1"/>
    <col min="15" max="15" width="20.5" bestFit="1" customWidth="1"/>
  </cols>
  <sheetData>
    <row r="2" spans="2:15" x14ac:dyDescent="0.2">
      <c r="B2" s="6" t="s">
        <v>259</v>
      </c>
    </row>
    <row r="4" spans="2:15" x14ac:dyDescent="0.2">
      <c r="B4" s="3" t="s">
        <v>79</v>
      </c>
      <c r="C4" s="3" t="s">
        <v>80</v>
      </c>
      <c r="D4" s="3" t="s">
        <v>81</v>
      </c>
      <c r="E4" s="3" t="s">
        <v>82</v>
      </c>
      <c r="F4" s="3" t="s">
        <v>83</v>
      </c>
      <c r="G4" s="3" t="s">
        <v>84</v>
      </c>
      <c r="H4" s="3" t="s">
        <v>85</v>
      </c>
      <c r="I4" s="3" t="s">
        <v>86</v>
      </c>
      <c r="J4" s="3" t="s">
        <v>87</v>
      </c>
      <c r="K4" s="3" t="s">
        <v>88</v>
      </c>
      <c r="L4" s="3" t="s">
        <v>89</v>
      </c>
      <c r="M4" s="3" t="s">
        <v>90</v>
      </c>
      <c r="N4" s="3" t="s">
        <v>91</v>
      </c>
      <c r="O4" s="3" t="s">
        <v>92</v>
      </c>
    </row>
    <row r="5" spans="2:15" x14ac:dyDescent="0.2">
      <c r="B5" s="3" t="s">
        <v>93</v>
      </c>
      <c r="C5" s="3">
        <v>34632808</v>
      </c>
      <c r="D5" s="3" t="s">
        <v>105</v>
      </c>
      <c r="E5" s="3" t="s">
        <v>106</v>
      </c>
      <c r="F5" s="3" t="s">
        <v>107</v>
      </c>
      <c r="G5" s="3" t="s">
        <v>108</v>
      </c>
      <c r="H5" s="3">
        <v>25348297</v>
      </c>
      <c r="I5" s="3" t="s">
        <v>109</v>
      </c>
      <c r="J5" s="3">
        <v>24729071</v>
      </c>
      <c r="K5" s="3">
        <v>49458142</v>
      </c>
      <c r="L5" s="3" t="s">
        <v>110</v>
      </c>
      <c r="M5" s="3" t="s">
        <v>111</v>
      </c>
      <c r="N5" s="3" t="s">
        <v>112</v>
      </c>
      <c r="O5" s="19">
        <v>0.3</v>
      </c>
    </row>
    <row r="6" spans="2:15" x14ac:dyDescent="0.2">
      <c r="B6" s="3" t="s">
        <v>94</v>
      </c>
      <c r="C6" s="3">
        <v>38417041</v>
      </c>
      <c r="D6" s="3" t="s">
        <v>113</v>
      </c>
      <c r="E6" s="3" t="s">
        <v>114</v>
      </c>
      <c r="F6" s="3" t="s">
        <v>115</v>
      </c>
      <c r="G6" s="3" t="s">
        <v>116</v>
      </c>
      <c r="H6" s="3">
        <v>23669142</v>
      </c>
      <c r="I6" s="3" t="s">
        <v>117</v>
      </c>
      <c r="J6" s="3">
        <v>22619854</v>
      </c>
      <c r="K6" s="3">
        <v>45239708</v>
      </c>
      <c r="L6" s="3" t="s">
        <v>118</v>
      </c>
      <c r="M6" s="3" t="s">
        <v>119</v>
      </c>
      <c r="N6" s="3" t="s">
        <v>120</v>
      </c>
      <c r="O6" s="19">
        <v>0.43149999999999999</v>
      </c>
    </row>
    <row r="7" spans="2:15" x14ac:dyDescent="0.2">
      <c r="B7" s="3" t="s">
        <v>95</v>
      </c>
      <c r="C7" s="3">
        <v>49526479</v>
      </c>
      <c r="D7" s="3" t="s">
        <v>121</v>
      </c>
      <c r="E7" s="3" t="s">
        <v>122</v>
      </c>
      <c r="F7" s="3" t="s">
        <v>123</v>
      </c>
      <c r="G7" s="3" t="s">
        <v>124</v>
      </c>
      <c r="H7" s="3">
        <v>19716730</v>
      </c>
      <c r="I7" s="3" t="s">
        <v>125</v>
      </c>
      <c r="J7" s="3">
        <v>16990721</v>
      </c>
      <c r="K7" s="3">
        <v>33981442</v>
      </c>
      <c r="L7" s="3" t="s">
        <v>126</v>
      </c>
      <c r="M7" s="3" t="s">
        <v>127</v>
      </c>
      <c r="N7" s="19" t="s">
        <v>198</v>
      </c>
      <c r="O7" s="19">
        <v>0.68740000000000001</v>
      </c>
    </row>
    <row r="8" spans="2:15" x14ac:dyDescent="0.2">
      <c r="B8" s="3" t="s">
        <v>96</v>
      </c>
      <c r="C8" s="3">
        <v>49160218</v>
      </c>
      <c r="D8" s="3" t="s">
        <v>128</v>
      </c>
      <c r="E8" s="3" t="s">
        <v>129</v>
      </c>
      <c r="F8" s="3" t="s">
        <v>130</v>
      </c>
      <c r="G8" s="3" t="s">
        <v>131</v>
      </c>
      <c r="H8" s="3">
        <v>19784653</v>
      </c>
      <c r="I8" s="3" t="s">
        <v>132</v>
      </c>
      <c r="J8" s="3">
        <v>17209728</v>
      </c>
      <c r="K8" s="3">
        <v>34419456</v>
      </c>
      <c r="L8" s="3" t="s">
        <v>133</v>
      </c>
      <c r="M8" s="3" t="s">
        <v>134</v>
      </c>
      <c r="N8" s="19" t="s">
        <v>199</v>
      </c>
      <c r="O8" s="19">
        <v>0.68110000000000004</v>
      </c>
    </row>
    <row r="9" spans="2:15" x14ac:dyDescent="0.2">
      <c r="B9" s="3" t="s">
        <v>97</v>
      </c>
      <c r="C9" s="3">
        <v>42188952</v>
      </c>
      <c r="D9" s="3" t="s">
        <v>135</v>
      </c>
      <c r="E9" s="3" t="s">
        <v>136</v>
      </c>
      <c r="F9" s="3" t="s">
        <v>137</v>
      </c>
      <c r="G9" s="3" t="s">
        <v>138</v>
      </c>
      <c r="H9" s="3">
        <v>15227476</v>
      </c>
      <c r="I9" s="3" t="s">
        <v>139</v>
      </c>
      <c r="J9" s="3">
        <v>13202542</v>
      </c>
      <c r="K9" s="3">
        <v>26405084</v>
      </c>
      <c r="L9" s="3" t="s">
        <v>140</v>
      </c>
      <c r="M9" s="3" t="s">
        <v>141</v>
      </c>
      <c r="N9" s="19" t="s">
        <v>200</v>
      </c>
      <c r="O9" s="19">
        <v>0.71870000000000001</v>
      </c>
    </row>
    <row r="10" spans="2:15" x14ac:dyDescent="0.2">
      <c r="B10" s="3" t="s">
        <v>98</v>
      </c>
      <c r="C10" s="3">
        <v>44614122</v>
      </c>
      <c r="D10" s="3" t="s">
        <v>142</v>
      </c>
      <c r="E10" s="3" t="s">
        <v>143</v>
      </c>
      <c r="F10" s="3" t="s">
        <v>144</v>
      </c>
      <c r="G10" s="3" t="s">
        <v>145</v>
      </c>
      <c r="H10" s="3">
        <v>30113949</v>
      </c>
      <c r="I10" s="3" t="s">
        <v>146</v>
      </c>
      <c r="J10" s="3">
        <v>28915961</v>
      </c>
      <c r="K10" s="3">
        <v>57831922</v>
      </c>
      <c r="L10" s="3" t="s">
        <v>147</v>
      </c>
      <c r="M10" s="3" t="s">
        <v>148</v>
      </c>
      <c r="N10" s="3" t="s">
        <v>149</v>
      </c>
      <c r="O10" s="19">
        <v>0.3821</v>
      </c>
    </row>
    <row r="11" spans="2:15" x14ac:dyDescent="0.2">
      <c r="B11" s="3" t="s">
        <v>99</v>
      </c>
      <c r="C11" s="3">
        <v>37842146</v>
      </c>
      <c r="D11" s="3" t="s">
        <v>150</v>
      </c>
      <c r="E11" s="3" t="s">
        <v>151</v>
      </c>
      <c r="F11" s="3" t="s">
        <v>152</v>
      </c>
      <c r="G11" s="3" t="s">
        <v>153</v>
      </c>
      <c r="H11" s="3">
        <v>24627717</v>
      </c>
      <c r="I11" s="3" t="s">
        <v>154</v>
      </c>
      <c r="J11" s="3">
        <v>23983658</v>
      </c>
      <c r="K11" s="3">
        <v>47967316</v>
      </c>
      <c r="L11" s="3" t="s">
        <v>155</v>
      </c>
      <c r="M11" s="3" t="s">
        <v>156</v>
      </c>
      <c r="N11" s="3" t="s">
        <v>157</v>
      </c>
      <c r="O11" s="19">
        <v>0.40210000000000001</v>
      </c>
    </row>
    <row r="12" spans="2:15" x14ac:dyDescent="0.2">
      <c r="B12" s="3" t="s">
        <v>100</v>
      </c>
      <c r="C12" s="3">
        <v>49601950</v>
      </c>
      <c r="D12" s="3" t="s">
        <v>158</v>
      </c>
      <c r="E12" s="3" t="s">
        <v>159</v>
      </c>
      <c r="F12" s="3" t="s">
        <v>160</v>
      </c>
      <c r="G12" s="3" t="s">
        <v>161</v>
      </c>
      <c r="H12" s="3">
        <v>26807769</v>
      </c>
      <c r="I12" s="3" t="s">
        <v>162</v>
      </c>
      <c r="J12" s="3">
        <v>25199597</v>
      </c>
      <c r="K12" s="3">
        <v>50399194</v>
      </c>
      <c r="L12" s="3" t="s">
        <v>163</v>
      </c>
      <c r="M12" s="3" t="s">
        <v>164</v>
      </c>
      <c r="N12" s="3" t="s">
        <v>165</v>
      </c>
      <c r="O12" s="19">
        <v>0.52249999999999996</v>
      </c>
    </row>
    <row r="13" spans="2:15" x14ac:dyDescent="0.2">
      <c r="B13" s="3" t="s">
        <v>101</v>
      </c>
      <c r="C13" s="3">
        <v>38414852</v>
      </c>
      <c r="D13" s="3" t="s">
        <v>166</v>
      </c>
      <c r="E13" s="3" t="s">
        <v>167</v>
      </c>
      <c r="F13" s="3" t="s">
        <v>168</v>
      </c>
      <c r="G13" s="3" t="s">
        <v>169</v>
      </c>
      <c r="H13" s="3">
        <v>19532716</v>
      </c>
      <c r="I13" s="3" t="s">
        <v>170</v>
      </c>
      <c r="J13" s="3">
        <v>18200964</v>
      </c>
      <c r="K13" s="3">
        <v>36401928</v>
      </c>
      <c r="L13" s="3" t="s">
        <v>171</v>
      </c>
      <c r="M13" s="3" t="s">
        <v>172</v>
      </c>
      <c r="N13" s="3" t="s">
        <v>173</v>
      </c>
      <c r="O13" s="19">
        <v>0.55879999999999996</v>
      </c>
    </row>
    <row r="14" spans="2:15" x14ac:dyDescent="0.2">
      <c r="B14" s="3" t="s">
        <v>102</v>
      </c>
      <c r="C14" s="3">
        <v>43195210</v>
      </c>
      <c r="D14" s="3" t="s">
        <v>174</v>
      </c>
      <c r="E14" s="3" t="s">
        <v>175</v>
      </c>
      <c r="F14" s="3" t="s">
        <v>176</v>
      </c>
      <c r="G14" s="3" t="s">
        <v>177</v>
      </c>
      <c r="H14" s="3">
        <v>24172000</v>
      </c>
      <c r="I14" s="3" t="s">
        <v>178</v>
      </c>
      <c r="J14" s="3">
        <v>22838809</v>
      </c>
      <c r="K14" s="3">
        <v>45677618</v>
      </c>
      <c r="L14" s="3" t="s">
        <v>179</v>
      </c>
      <c r="M14" s="3" t="s">
        <v>180</v>
      </c>
      <c r="N14" s="3" t="s">
        <v>181</v>
      </c>
      <c r="O14" s="19">
        <v>0.50680000000000003</v>
      </c>
    </row>
    <row r="15" spans="2:15" x14ac:dyDescent="0.2">
      <c r="B15" s="3" t="s">
        <v>103</v>
      </c>
      <c r="C15" s="3">
        <v>51601640</v>
      </c>
      <c r="D15" s="3" t="s">
        <v>182</v>
      </c>
      <c r="E15" s="3" t="s">
        <v>183</v>
      </c>
      <c r="F15" s="3" t="s">
        <v>184</v>
      </c>
      <c r="G15" s="3" t="s">
        <v>185</v>
      </c>
      <c r="H15" s="3">
        <v>21642254</v>
      </c>
      <c r="I15" s="3" t="s">
        <v>186</v>
      </c>
      <c r="J15" s="3">
        <v>19649121</v>
      </c>
      <c r="K15" s="3">
        <v>39298242</v>
      </c>
      <c r="L15" s="3" t="s">
        <v>187</v>
      </c>
      <c r="M15" s="3" t="s">
        <v>188</v>
      </c>
      <c r="N15" s="3" t="s">
        <v>189</v>
      </c>
      <c r="O15" s="19">
        <v>0.65410000000000001</v>
      </c>
    </row>
    <row r="16" spans="2:15" x14ac:dyDescent="0.2">
      <c r="B16" s="3" t="s">
        <v>104</v>
      </c>
      <c r="C16" s="3">
        <v>44348293</v>
      </c>
      <c r="D16" s="3" t="s">
        <v>190</v>
      </c>
      <c r="E16" s="3" t="s">
        <v>191</v>
      </c>
      <c r="F16" s="3" t="s">
        <v>192</v>
      </c>
      <c r="G16" s="3" t="s">
        <v>193</v>
      </c>
      <c r="H16" s="3">
        <v>18976165</v>
      </c>
      <c r="I16" s="3" t="s">
        <v>194</v>
      </c>
      <c r="J16" s="3">
        <v>17214648</v>
      </c>
      <c r="K16" s="3">
        <v>34429296</v>
      </c>
      <c r="L16" s="3" t="s">
        <v>195</v>
      </c>
      <c r="M16" s="3" t="s">
        <v>196</v>
      </c>
      <c r="N16" s="3" t="s">
        <v>197</v>
      </c>
      <c r="O16" s="19">
        <v>0.64810000000000001</v>
      </c>
    </row>
    <row r="19" spans="2:4" x14ac:dyDescent="0.2">
      <c r="B19" s="3" t="s">
        <v>79</v>
      </c>
      <c r="C19" s="3" t="s">
        <v>201</v>
      </c>
      <c r="D19" s="3" t="s">
        <v>92</v>
      </c>
    </row>
    <row r="20" spans="2:4" x14ac:dyDescent="0.2">
      <c r="B20" s="3" t="s">
        <v>93</v>
      </c>
      <c r="C20" s="7">
        <v>34632808</v>
      </c>
      <c r="D20" s="19">
        <v>0.3</v>
      </c>
    </row>
    <row r="21" spans="2:4" x14ac:dyDescent="0.2">
      <c r="B21" s="3" t="s">
        <v>94</v>
      </c>
      <c r="C21" s="7">
        <v>38417041</v>
      </c>
      <c r="D21" s="19">
        <v>0.43149999999999999</v>
      </c>
    </row>
    <row r="22" spans="2:4" x14ac:dyDescent="0.2">
      <c r="B22" s="3" t="s">
        <v>95</v>
      </c>
      <c r="C22" s="7">
        <v>49526479</v>
      </c>
      <c r="D22" s="19">
        <v>0.68740000000000001</v>
      </c>
    </row>
    <row r="23" spans="2:4" x14ac:dyDescent="0.2">
      <c r="B23" s="3" t="s">
        <v>96</v>
      </c>
      <c r="C23" s="7">
        <v>49160218</v>
      </c>
      <c r="D23" s="19">
        <v>0.68110000000000004</v>
      </c>
    </row>
    <row r="24" spans="2:4" x14ac:dyDescent="0.2">
      <c r="B24" s="3" t="s">
        <v>97</v>
      </c>
      <c r="C24" s="7">
        <v>42188952</v>
      </c>
      <c r="D24" s="19">
        <v>0.71870000000000001</v>
      </c>
    </row>
    <row r="25" spans="2:4" x14ac:dyDescent="0.2">
      <c r="B25" s="3" t="s">
        <v>98</v>
      </c>
      <c r="C25" s="7">
        <v>44614122</v>
      </c>
      <c r="D25" s="19">
        <v>0.3821</v>
      </c>
    </row>
    <row r="26" spans="2:4" x14ac:dyDescent="0.2">
      <c r="B26" s="3" t="s">
        <v>99</v>
      </c>
      <c r="C26" s="7">
        <v>37842146</v>
      </c>
      <c r="D26" s="19">
        <v>0.40210000000000001</v>
      </c>
    </row>
    <row r="27" spans="2:4" x14ac:dyDescent="0.2">
      <c r="B27" s="3" t="s">
        <v>100</v>
      </c>
      <c r="C27" s="7">
        <v>49601950</v>
      </c>
      <c r="D27" s="19">
        <v>0.52249999999999996</v>
      </c>
    </row>
    <row r="28" spans="2:4" x14ac:dyDescent="0.2">
      <c r="B28" s="3" t="s">
        <v>101</v>
      </c>
      <c r="C28" s="7">
        <v>38414852</v>
      </c>
      <c r="D28" s="19">
        <v>0.55879999999999996</v>
      </c>
    </row>
    <row r="29" spans="2:4" x14ac:dyDescent="0.2">
      <c r="B29" s="3" t="s">
        <v>102</v>
      </c>
      <c r="C29" s="7">
        <v>43195210</v>
      </c>
      <c r="D29" s="19">
        <v>0.50680000000000003</v>
      </c>
    </row>
    <row r="30" spans="2:4" x14ac:dyDescent="0.2">
      <c r="B30" s="3" t="s">
        <v>103</v>
      </c>
      <c r="C30" s="7">
        <v>51601640</v>
      </c>
      <c r="D30" s="19">
        <v>0.65410000000000001</v>
      </c>
    </row>
    <row r="31" spans="2:4" x14ac:dyDescent="0.2">
      <c r="B31" s="3" t="s">
        <v>104</v>
      </c>
      <c r="C31" s="7">
        <v>44348293</v>
      </c>
      <c r="D31" s="19">
        <v>0.64810000000000001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64957-28BF-B042-9C56-02EEDBEB4492}">
  <dimension ref="B2:N28"/>
  <sheetViews>
    <sheetView workbookViewId="0">
      <selection activeCell="B2" sqref="B2"/>
    </sheetView>
  </sheetViews>
  <sheetFormatPr baseColWidth="10" defaultRowHeight="16" x14ac:dyDescent="0.2"/>
  <cols>
    <col min="2" max="2" width="20.33203125" bestFit="1" customWidth="1"/>
  </cols>
  <sheetData>
    <row r="2" spans="2:14" x14ac:dyDescent="0.2">
      <c r="B2" s="6" t="s">
        <v>260</v>
      </c>
    </row>
    <row r="4" spans="2:14" x14ac:dyDescent="0.2">
      <c r="B4" s="3" t="s">
        <v>210</v>
      </c>
    </row>
    <row r="5" spans="2:14" x14ac:dyDescent="0.2">
      <c r="B5" s="3" t="s">
        <v>202</v>
      </c>
      <c r="C5" s="20" t="s">
        <v>93</v>
      </c>
      <c r="D5" s="3" t="s">
        <v>94</v>
      </c>
      <c r="E5" s="3" t="s">
        <v>95</v>
      </c>
      <c r="F5" s="3" t="s">
        <v>96</v>
      </c>
      <c r="G5" s="3" t="s">
        <v>97</v>
      </c>
      <c r="H5" s="3" t="s">
        <v>98</v>
      </c>
      <c r="I5" s="3" t="s">
        <v>99</v>
      </c>
      <c r="J5" s="3" t="s">
        <v>100</v>
      </c>
      <c r="K5" s="3" t="s">
        <v>101</v>
      </c>
      <c r="L5" s="3" t="s">
        <v>102</v>
      </c>
      <c r="M5" s="3" t="s">
        <v>103</v>
      </c>
      <c r="N5" s="3" t="s">
        <v>104</v>
      </c>
    </row>
    <row r="6" spans="2:14" x14ac:dyDescent="0.2">
      <c r="B6" s="3" t="s">
        <v>15</v>
      </c>
      <c r="C6" s="20">
        <v>23979</v>
      </c>
      <c r="D6" s="3">
        <v>22918</v>
      </c>
      <c r="E6" s="3">
        <v>17428</v>
      </c>
      <c r="F6" s="3">
        <v>17306</v>
      </c>
      <c r="G6" s="3">
        <v>17796</v>
      </c>
      <c r="H6" s="3">
        <v>18387</v>
      </c>
      <c r="I6" s="3">
        <v>17055</v>
      </c>
      <c r="J6" s="3">
        <v>17573</v>
      </c>
      <c r="K6" s="3">
        <v>16898</v>
      </c>
      <c r="L6" s="3">
        <v>17115</v>
      </c>
      <c r="M6" s="3">
        <v>17838</v>
      </c>
      <c r="N6" s="3">
        <v>17514</v>
      </c>
    </row>
    <row r="7" spans="2:14" x14ac:dyDescent="0.2">
      <c r="B7" s="3" t="s">
        <v>203</v>
      </c>
      <c r="C7" s="20">
        <v>31276</v>
      </c>
      <c r="D7" s="3">
        <v>31442</v>
      </c>
      <c r="E7" s="3">
        <v>25911</v>
      </c>
      <c r="F7" s="3">
        <v>25731</v>
      </c>
      <c r="G7" s="3">
        <v>26504</v>
      </c>
      <c r="H7" s="3">
        <v>23795</v>
      </c>
      <c r="I7" s="3">
        <v>22731</v>
      </c>
      <c r="J7" s="3">
        <v>25461</v>
      </c>
      <c r="K7" s="3">
        <v>24360</v>
      </c>
      <c r="L7" s="3">
        <v>24165</v>
      </c>
      <c r="M7" s="3">
        <v>26153</v>
      </c>
      <c r="N7" s="3">
        <v>24898</v>
      </c>
    </row>
    <row r="8" spans="2:14" x14ac:dyDescent="0.2">
      <c r="B8" s="3" t="s">
        <v>17</v>
      </c>
      <c r="C8" s="20">
        <v>1.3</v>
      </c>
      <c r="D8" s="3">
        <v>1.37</v>
      </c>
      <c r="E8" s="3">
        <v>1.48</v>
      </c>
      <c r="F8" s="3">
        <v>1.48</v>
      </c>
      <c r="G8" s="3">
        <v>1.49</v>
      </c>
      <c r="H8" s="3">
        <v>1.29</v>
      </c>
      <c r="I8" s="3">
        <v>1.33</v>
      </c>
      <c r="J8" s="3">
        <v>1.45</v>
      </c>
      <c r="K8" s="3">
        <v>1.44</v>
      </c>
      <c r="L8" s="3">
        <v>1.41</v>
      </c>
      <c r="M8" s="3">
        <v>1.46</v>
      </c>
      <c r="N8" s="3">
        <v>1.42</v>
      </c>
    </row>
    <row r="9" spans="2:14" x14ac:dyDescent="0.2">
      <c r="B9" s="3" t="s">
        <v>204</v>
      </c>
      <c r="C9" s="21">
        <v>1229.74</v>
      </c>
      <c r="D9" s="8">
        <v>1479.02</v>
      </c>
      <c r="E9" s="8">
        <v>1698.96</v>
      </c>
      <c r="F9" s="8">
        <v>1673.04</v>
      </c>
      <c r="G9" s="8">
        <v>1700.54</v>
      </c>
      <c r="H9" s="8">
        <v>1243.6300000000001</v>
      </c>
      <c r="I9" s="8">
        <v>1397.59</v>
      </c>
      <c r="J9" s="8">
        <v>1643.34</v>
      </c>
      <c r="K9" s="8">
        <v>1647.12</v>
      </c>
      <c r="L9" s="8">
        <v>1569.43</v>
      </c>
      <c r="M9" s="8">
        <v>1683.81</v>
      </c>
      <c r="N9" s="8">
        <v>1601.8</v>
      </c>
    </row>
    <row r="10" spans="2:14" x14ac:dyDescent="0.2">
      <c r="B10" s="3" t="s">
        <v>19</v>
      </c>
      <c r="C10" s="20">
        <v>12039</v>
      </c>
      <c r="D10" s="3">
        <v>10833</v>
      </c>
      <c r="E10" s="3">
        <v>6715</v>
      </c>
      <c r="F10" s="3">
        <v>6571</v>
      </c>
      <c r="G10" s="3">
        <v>6850</v>
      </c>
      <c r="H10" s="3">
        <v>7042</v>
      </c>
      <c r="I10" s="3">
        <v>6339</v>
      </c>
      <c r="J10" s="3">
        <v>6286</v>
      </c>
      <c r="K10" s="3">
        <v>5903</v>
      </c>
      <c r="L10" s="3">
        <v>6100</v>
      </c>
      <c r="M10" s="3">
        <v>6513</v>
      </c>
      <c r="N10" s="3">
        <v>6098</v>
      </c>
    </row>
    <row r="11" spans="2:14" x14ac:dyDescent="0.2">
      <c r="B11" s="3" t="s">
        <v>25</v>
      </c>
      <c r="C11" s="20">
        <v>3.3</v>
      </c>
      <c r="D11" s="3">
        <v>3.73</v>
      </c>
      <c r="E11" s="3">
        <v>4.21</v>
      </c>
      <c r="F11" s="3">
        <v>4.2</v>
      </c>
      <c r="G11" s="3">
        <v>4.22</v>
      </c>
      <c r="H11" s="3">
        <v>3.72</v>
      </c>
      <c r="I11" s="3">
        <v>3.96</v>
      </c>
      <c r="J11" s="3">
        <v>4.2300000000000004</v>
      </c>
      <c r="K11" s="3">
        <v>4.28</v>
      </c>
      <c r="L11" s="3">
        <v>4.1399999999999997</v>
      </c>
      <c r="M11" s="3">
        <v>4.22</v>
      </c>
      <c r="N11" s="3">
        <v>4.17</v>
      </c>
    </row>
    <row r="12" spans="2:14" x14ac:dyDescent="0.2">
      <c r="B12" s="3" t="s">
        <v>205</v>
      </c>
      <c r="C12" s="20">
        <v>372.54</v>
      </c>
      <c r="D12" s="3">
        <v>396.03</v>
      </c>
      <c r="E12" s="3">
        <v>403.2</v>
      </c>
      <c r="F12" s="3">
        <v>398.25</v>
      </c>
      <c r="G12" s="3">
        <v>402.73</v>
      </c>
      <c r="H12" s="3">
        <v>334.56</v>
      </c>
      <c r="I12" s="3">
        <v>353.2</v>
      </c>
      <c r="J12" s="3">
        <v>388.68</v>
      </c>
      <c r="K12" s="3">
        <v>385.22</v>
      </c>
      <c r="L12" s="3">
        <v>379.28</v>
      </c>
      <c r="M12" s="3">
        <v>398.74</v>
      </c>
      <c r="N12" s="3">
        <v>384.09</v>
      </c>
    </row>
    <row r="13" spans="2:14" x14ac:dyDescent="0.2">
      <c r="B13" s="3" t="s">
        <v>206</v>
      </c>
      <c r="C13" s="20">
        <v>106.61</v>
      </c>
      <c r="D13" s="3">
        <v>104.1</v>
      </c>
      <c r="E13" s="3">
        <v>102.2</v>
      </c>
      <c r="F13" s="3">
        <v>100.99</v>
      </c>
      <c r="G13" s="3">
        <v>101.12</v>
      </c>
      <c r="H13" s="3">
        <v>101.85</v>
      </c>
      <c r="I13" s="3">
        <v>102.6</v>
      </c>
      <c r="J13" s="3">
        <v>103.42</v>
      </c>
      <c r="K13" s="3">
        <v>101.84</v>
      </c>
      <c r="L13" s="3">
        <v>100.25</v>
      </c>
      <c r="M13" s="3">
        <v>101.03</v>
      </c>
      <c r="N13" s="3">
        <v>100.76</v>
      </c>
    </row>
    <row r="14" spans="2:14" x14ac:dyDescent="0.2">
      <c r="B14" s="3" t="s">
        <v>207</v>
      </c>
      <c r="C14" s="20" t="s">
        <v>208</v>
      </c>
      <c r="D14" s="3" t="s">
        <v>208</v>
      </c>
      <c r="E14" s="3" t="s">
        <v>208</v>
      </c>
      <c r="F14" s="3" t="s">
        <v>208</v>
      </c>
      <c r="G14" s="3" t="s">
        <v>208</v>
      </c>
      <c r="H14" s="3" t="s">
        <v>208</v>
      </c>
      <c r="I14" s="3" t="s">
        <v>208</v>
      </c>
      <c r="J14" s="3" t="s">
        <v>208</v>
      </c>
      <c r="K14" s="3" t="s">
        <v>208</v>
      </c>
      <c r="L14" s="3" t="s">
        <v>208</v>
      </c>
      <c r="M14" s="3" t="s">
        <v>208</v>
      </c>
      <c r="N14" s="3" t="s">
        <v>208</v>
      </c>
    </row>
    <row r="15" spans="2:14" x14ac:dyDescent="0.2">
      <c r="B15" s="3" t="s">
        <v>209</v>
      </c>
      <c r="C15" s="21">
        <v>7530.47</v>
      </c>
      <c r="D15" s="8">
        <v>7788.5</v>
      </c>
      <c r="E15" s="8">
        <v>10255.84</v>
      </c>
      <c r="F15" s="8">
        <v>10155.84</v>
      </c>
      <c r="G15" s="8">
        <v>9746.18</v>
      </c>
      <c r="H15" s="8">
        <v>8439.39</v>
      </c>
      <c r="I15" s="8">
        <v>9222.2800000000007</v>
      </c>
      <c r="J15" s="8">
        <v>9145.2199999999993</v>
      </c>
      <c r="K15" s="8">
        <v>9476.18</v>
      </c>
      <c r="L15" s="8">
        <v>9497.73</v>
      </c>
      <c r="M15" s="8">
        <v>9382.39</v>
      </c>
      <c r="N15" s="8">
        <v>9369.73</v>
      </c>
    </row>
    <row r="17" spans="2:14" x14ac:dyDescent="0.2">
      <c r="B17" s="3" t="s">
        <v>211</v>
      </c>
    </row>
    <row r="18" spans="2:14" x14ac:dyDescent="0.2">
      <c r="B18" s="3" t="s">
        <v>202</v>
      </c>
      <c r="C18" s="3" t="s">
        <v>93</v>
      </c>
      <c r="D18" s="3" t="s">
        <v>94</v>
      </c>
      <c r="E18" s="3" t="s">
        <v>95</v>
      </c>
      <c r="F18" s="3" t="s">
        <v>96</v>
      </c>
      <c r="G18" s="3" t="s">
        <v>97</v>
      </c>
      <c r="H18" s="3" t="s">
        <v>98</v>
      </c>
      <c r="I18" s="3" t="s">
        <v>99</v>
      </c>
      <c r="J18" s="3" t="s">
        <v>100</v>
      </c>
      <c r="K18" s="3" t="s">
        <v>101</v>
      </c>
      <c r="L18" s="3" t="s">
        <v>102</v>
      </c>
      <c r="M18" s="3" t="s">
        <v>103</v>
      </c>
      <c r="N18" s="3" t="s">
        <v>104</v>
      </c>
    </row>
    <row r="19" spans="2:14" x14ac:dyDescent="0.2">
      <c r="B19" s="3" t="s">
        <v>15</v>
      </c>
      <c r="C19" s="3">
        <v>12503</v>
      </c>
      <c r="D19" s="3">
        <v>12590</v>
      </c>
      <c r="E19" s="3">
        <v>11236</v>
      </c>
      <c r="F19" s="3">
        <v>11199</v>
      </c>
      <c r="G19" s="3">
        <v>11362</v>
      </c>
      <c r="H19" s="3">
        <v>11173</v>
      </c>
      <c r="I19" s="3">
        <v>10768</v>
      </c>
      <c r="J19" s="3">
        <v>11364</v>
      </c>
      <c r="K19" s="3">
        <v>10946</v>
      </c>
      <c r="L19" s="3">
        <v>11024</v>
      </c>
      <c r="M19" s="3">
        <v>11420</v>
      </c>
      <c r="N19" s="3">
        <v>11348</v>
      </c>
    </row>
    <row r="20" spans="2:14" x14ac:dyDescent="0.2">
      <c r="B20" s="3" t="s">
        <v>203</v>
      </c>
      <c r="C20" s="3">
        <v>22946</v>
      </c>
      <c r="D20" s="3">
        <v>25288</v>
      </c>
      <c r="E20" s="3">
        <v>25248</v>
      </c>
      <c r="F20" s="3">
        <v>25104</v>
      </c>
      <c r="G20" s="3">
        <v>25997</v>
      </c>
      <c r="H20" s="3">
        <v>21715</v>
      </c>
      <c r="I20" s="3">
        <v>21510</v>
      </c>
      <c r="J20" s="3">
        <v>24707</v>
      </c>
      <c r="K20" s="3">
        <v>23512</v>
      </c>
      <c r="L20" s="3">
        <v>23297</v>
      </c>
      <c r="M20" s="3">
        <v>25938</v>
      </c>
      <c r="N20" s="3">
        <v>24759</v>
      </c>
    </row>
    <row r="21" spans="2:14" x14ac:dyDescent="0.2">
      <c r="B21" s="3" t="s">
        <v>17</v>
      </c>
      <c r="C21" s="3">
        <v>1.84</v>
      </c>
      <c r="D21" s="3">
        <v>2.0099999999999998</v>
      </c>
      <c r="E21" s="3">
        <v>2.25</v>
      </c>
      <c r="F21" s="3">
        <v>2.2400000000000002</v>
      </c>
      <c r="G21" s="3">
        <v>2.29</v>
      </c>
      <c r="H21" s="3">
        <v>1.94</v>
      </c>
      <c r="I21" s="3">
        <v>2</v>
      </c>
      <c r="J21" s="3">
        <v>2.17</v>
      </c>
      <c r="K21" s="3">
        <v>2.15</v>
      </c>
      <c r="L21" s="3">
        <v>2.11</v>
      </c>
      <c r="M21" s="3">
        <v>2.27</v>
      </c>
      <c r="N21" s="3">
        <v>2.1800000000000002</v>
      </c>
    </row>
    <row r="22" spans="2:14" x14ac:dyDescent="0.2">
      <c r="B22" s="3" t="s">
        <v>204</v>
      </c>
      <c r="C22" s="8">
        <v>1560.21</v>
      </c>
      <c r="D22" s="8">
        <v>1834.42</v>
      </c>
      <c r="E22" s="8">
        <v>1967.09</v>
      </c>
      <c r="F22" s="8">
        <v>1932.19</v>
      </c>
      <c r="G22" s="8">
        <v>1975.9</v>
      </c>
      <c r="H22" s="8">
        <v>1498.48</v>
      </c>
      <c r="I22" s="8">
        <v>1640.79</v>
      </c>
      <c r="J22" s="8">
        <v>1906.51</v>
      </c>
      <c r="K22" s="8">
        <v>1889.52</v>
      </c>
      <c r="L22" s="8">
        <v>1815.84</v>
      </c>
      <c r="M22" s="8">
        <v>1961.63</v>
      </c>
      <c r="N22" s="8">
        <v>1879.39</v>
      </c>
    </row>
    <row r="23" spans="2:14" x14ac:dyDescent="0.2">
      <c r="B23" s="3" t="s">
        <v>19</v>
      </c>
      <c r="C23" s="3">
        <v>1184</v>
      </c>
      <c r="D23" s="3">
        <v>1150</v>
      </c>
      <c r="E23" s="3">
        <v>1146</v>
      </c>
      <c r="F23" s="3">
        <v>1057</v>
      </c>
      <c r="G23" s="3">
        <v>1123</v>
      </c>
      <c r="H23" s="3">
        <v>831</v>
      </c>
      <c r="I23" s="3">
        <v>791</v>
      </c>
      <c r="J23" s="3">
        <v>979</v>
      </c>
      <c r="K23" s="3">
        <v>865</v>
      </c>
      <c r="L23" s="3">
        <v>851</v>
      </c>
      <c r="M23" s="3">
        <v>1062</v>
      </c>
      <c r="N23" s="3">
        <v>927</v>
      </c>
    </row>
    <row r="24" spans="2:14" x14ac:dyDescent="0.2">
      <c r="B24" s="3" t="s">
        <v>25</v>
      </c>
      <c r="C24" s="3">
        <v>4.4400000000000004</v>
      </c>
      <c r="D24" s="3">
        <v>4.83</v>
      </c>
      <c r="E24" s="3">
        <v>5.0599999999999996</v>
      </c>
      <c r="F24" s="3">
        <v>5.03</v>
      </c>
      <c r="G24" s="3">
        <v>5.07</v>
      </c>
      <c r="H24" s="3">
        <v>4.7300000000000004</v>
      </c>
      <c r="I24" s="3">
        <v>4.9000000000000004</v>
      </c>
      <c r="J24" s="3">
        <v>5.0599999999999996</v>
      </c>
      <c r="K24" s="3">
        <v>5.07</v>
      </c>
      <c r="L24" s="3">
        <v>5.01</v>
      </c>
      <c r="M24" s="3">
        <v>5.07</v>
      </c>
      <c r="N24" s="3">
        <v>5.0599999999999996</v>
      </c>
    </row>
    <row r="25" spans="2:14" x14ac:dyDescent="0.2">
      <c r="B25" s="3" t="s">
        <v>205</v>
      </c>
      <c r="C25" s="3">
        <v>351.41</v>
      </c>
      <c r="D25" s="3">
        <v>379.74</v>
      </c>
      <c r="E25" s="3">
        <v>388.87</v>
      </c>
      <c r="F25" s="3">
        <v>384.1</v>
      </c>
      <c r="G25" s="3">
        <v>389.79</v>
      </c>
      <c r="H25" s="3">
        <v>316.83999999999997</v>
      </c>
      <c r="I25" s="3">
        <v>334.72</v>
      </c>
      <c r="J25" s="3">
        <v>376.94</v>
      </c>
      <c r="K25" s="3">
        <v>372.39</v>
      </c>
      <c r="L25" s="3">
        <v>362.31</v>
      </c>
      <c r="M25" s="3">
        <v>387.22</v>
      </c>
      <c r="N25" s="3">
        <v>371.74</v>
      </c>
    </row>
    <row r="26" spans="2:14" x14ac:dyDescent="0.2">
      <c r="B26" s="3" t="s">
        <v>206</v>
      </c>
      <c r="C26" s="3">
        <v>101.63</v>
      </c>
      <c r="D26" s="3">
        <v>101.17</v>
      </c>
      <c r="E26" s="3">
        <v>99.91</v>
      </c>
      <c r="F26" s="3">
        <v>99.47</v>
      </c>
      <c r="G26" s="3">
        <v>100.61</v>
      </c>
      <c r="H26" s="3">
        <v>100.53</v>
      </c>
      <c r="I26" s="3">
        <v>100.88</v>
      </c>
      <c r="J26" s="3">
        <v>99.35</v>
      </c>
      <c r="K26" s="3">
        <v>99.91</v>
      </c>
      <c r="L26" s="3">
        <v>99.99</v>
      </c>
      <c r="M26" s="3">
        <v>99.64</v>
      </c>
      <c r="N26" s="3">
        <v>99.86</v>
      </c>
    </row>
    <row r="27" spans="2:14" x14ac:dyDescent="0.2">
      <c r="B27" s="3" t="s">
        <v>207</v>
      </c>
      <c r="C27" s="3" t="s">
        <v>208</v>
      </c>
      <c r="D27" s="3" t="s">
        <v>208</v>
      </c>
      <c r="E27" s="3" t="s">
        <v>208</v>
      </c>
      <c r="F27" s="3" t="s">
        <v>208</v>
      </c>
      <c r="G27" s="3" t="s">
        <v>208</v>
      </c>
      <c r="H27" s="3" t="s">
        <v>208</v>
      </c>
      <c r="I27" s="3" t="s">
        <v>208</v>
      </c>
      <c r="J27" s="3" t="s">
        <v>208</v>
      </c>
      <c r="K27" s="3" t="s">
        <v>208</v>
      </c>
      <c r="L27" s="3" t="s">
        <v>208</v>
      </c>
      <c r="M27" s="3" t="s">
        <v>208</v>
      </c>
      <c r="N27" s="3" t="s">
        <v>208</v>
      </c>
    </row>
    <row r="28" spans="2:14" x14ac:dyDescent="0.2">
      <c r="B28" s="3" t="s">
        <v>209</v>
      </c>
      <c r="C28" s="8">
        <v>12242.57</v>
      </c>
      <c r="D28" s="8">
        <v>12707.06</v>
      </c>
      <c r="E28" s="8">
        <v>14590.44</v>
      </c>
      <c r="F28" s="8">
        <v>14299.17</v>
      </c>
      <c r="G28" s="8">
        <v>14171.81</v>
      </c>
      <c r="H28" s="8">
        <v>12351.61</v>
      </c>
      <c r="I28" s="8">
        <v>13309.77</v>
      </c>
      <c r="J28" s="8">
        <v>13604.97</v>
      </c>
      <c r="K28" s="8">
        <v>14064.78</v>
      </c>
      <c r="L28" s="8">
        <v>13957.7</v>
      </c>
      <c r="M28" s="8">
        <v>14013.25</v>
      </c>
      <c r="N28" s="8">
        <v>13652.17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77629-706C-6F42-8F25-DE73D49F1CC4}">
  <dimension ref="B2:D30"/>
  <sheetViews>
    <sheetView zoomScaleNormal="100" workbookViewId="0">
      <selection activeCell="B2" sqref="B2"/>
    </sheetView>
  </sheetViews>
  <sheetFormatPr baseColWidth="10" defaultRowHeight="16" x14ac:dyDescent="0.2"/>
  <cols>
    <col min="1" max="1" width="10.83203125" style="24"/>
    <col min="2" max="2" width="27.6640625" style="24" bestFit="1" customWidth="1"/>
    <col min="3" max="3" width="12.6640625" style="24" bestFit="1" customWidth="1"/>
    <col min="4" max="4" width="19.6640625" style="24" customWidth="1"/>
    <col min="5" max="5" width="16" style="24" customWidth="1"/>
    <col min="6" max="16384" width="10.83203125" style="24"/>
  </cols>
  <sheetData>
    <row r="2" spans="2:4" x14ac:dyDescent="0.2">
      <c r="B2" s="28" t="s">
        <v>261</v>
      </c>
    </row>
    <row r="4" spans="2:4" x14ac:dyDescent="0.2">
      <c r="B4" s="22" t="s">
        <v>241</v>
      </c>
      <c r="C4" s="23" t="s">
        <v>71</v>
      </c>
      <c r="D4" s="23" t="s">
        <v>242</v>
      </c>
    </row>
    <row r="5" spans="2:4" x14ac:dyDescent="0.2">
      <c r="B5" s="22" t="s">
        <v>0</v>
      </c>
      <c r="C5" s="22">
        <v>179524308</v>
      </c>
      <c r="D5" s="22">
        <v>177182809</v>
      </c>
    </row>
    <row r="6" spans="2:4" x14ac:dyDescent="0.2">
      <c r="B6" s="22" t="s">
        <v>1</v>
      </c>
      <c r="C6" s="22">
        <v>114512526</v>
      </c>
      <c r="D6" s="22">
        <v>113641553</v>
      </c>
    </row>
    <row r="7" spans="2:4" x14ac:dyDescent="0.2">
      <c r="B7" s="22" t="s">
        <v>2</v>
      </c>
      <c r="C7" s="22">
        <v>114470258</v>
      </c>
      <c r="D7" s="22">
        <v>113582943</v>
      </c>
    </row>
    <row r="8" spans="2:4" x14ac:dyDescent="0.2">
      <c r="B8" s="22" t="s">
        <v>3</v>
      </c>
      <c r="C8" s="22">
        <v>386500</v>
      </c>
      <c r="D8" s="22">
        <v>386500</v>
      </c>
    </row>
    <row r="9" spans="2:4" x14ac:dyDescent="0.2">
      <c r="B9" s="22" t="s">
        <v>4</v>
      </c>
      <c r="C9" s="22">
        <v>179453176</v>
      </c>
      <c r="D9" s="22">
        <v>177185719</v>
      </c>
    </row>
    <row r="10" spans="2:4" x14ac:dyDescent="0.2">
      <c r="B10" s="22" t="s">
        <v>74</v>
      </c>
      <c r="C10" s="25"/>
      <c r="D10" s="22">
        <v>2341499</v>
      </c>
    </row>
    <row r="11" spans="2:4" x14ac:dyDescent="0.2">
      <c r="B11" s="22" t="s">
        <v>75</v>
      </c>
      <c r="C11" s="22"/>
      <c r="D11" s="22">
        <v>870973</v>
      </c>
    </row>
    <row r="12" spans="2:4" x14ac:dyDescent="0.2">
      <c r="B12" s="22" t="s">
        <v>76</v>
      </c>
      <c r="C12" s="22"/>
      <c r="D12" s="22">
        <v>887315</v>
      </c>
    </row>
    <row r="13" spans="2:4" x14ac:dyDescent="0.2">
      <c r="B13" s="22" t="s">
        <v>77</v>
      </c>
      <c r="C13" s="22"/>
      <c r="D13" s="22">
        <v>2267457</v>
      </c>
    </row>
    <row r="14" spans="2:4" x14ac:dyDescent="0.2">
      <c r="B14" s="22" t="s">
        <v>5</v>
      </c>
      <c r="C14" s="25">
        <f>SUM(C5:C13)</f>
        <v>588346768</v>
      </c>
      <c r="D14" s="25">
        <f>SUM(D5:D13)</f>
        <v>588346768</v>
      </c>
    </row>
    <row r="15" spans="2:4" x14ac:dyDescent="0.2">
      <c r="B15" s="22" t="s">
        <v>243</v>
      </c>
      <c r="C15" s="22"/>
      <c r="D15" s="25">
        <f>SUM(D5:D9)</f>
        <v>581979524</v>
      </c>
    </row>
    <row r="16" spans="2:4" x14ac:dyDescent="0.2">
      <c r="B16" s="22" t="s">
        <v>244</v>
      </c>
      <c r="C16" s="22"/>
      <c r="D16" s="25">
        <f>SUM(D10:D13)</f>
        <v>6367244</v>
      </c>
    </row>
    <row r="17" spans="2:4" x14ac:dyDescent="0.2">
      <c r="B17" s="22" t="s">
        <v>245</v>
      </c>
      <c r="C17" s="22"/>
      <c r="D17" s="26">
        <f>D16/D14</f>
        <v>1.082226392038241E-2</v>
      </c>
    </row>
    <row r="19" spans="2:4" x14ac:dyDescent="0.2">
      <c r="C19" s="27"/>
    </row>
    <row r="20" spans="2:4" x14ac:dyDescent="0.2">
      <c r="B20" s="28" t="s">
        <v>246</v>
      </c>
      <c r="C20" s="27"/>
    </row>
    <row r="21" spans="2:4" x14ac:dyDescent="0.2">
      <c r="B21" s="22" t="s">
        <v>247</v>
      </c>
      <c r="C21" s="25">
        <v>19690</v>
      </c>
    </row>
    <row r="22" spans="2:4" x14ac:dyDescent="0.2">
      <c r="B22" s="22" t="s">
        <v>248</v>
      </c>
      <c r="C22" s="25">
        <v>588346768</v>
      </c>
    </row>
    <row r="23" spans="2:4" x14ac:dyDescent="0.2">
      <c r="B23" s="22" t="s">
        <v>249</v>
      </c>
      <c r="C23" s="25">
        <v>529267116</v>
      </c>
    </row>
    <row r="24" spans="2:4" x14ac:dyDescent="0.2">
      <c r="B24" s="22" t="s">
        <v>250</v>
      </c>
      <c r="C24" s="29">
        <v>89.958399999999997</v>
      </c>
    </row>
    <row r="25" spans="2:4" x14ac:dyDescent="0.2">
      <c r="C25" s="27"/>
    </row>
    <row r="26" spans="2:4" x14ac:dyDescent="0.2">
      <c r="C26" s="27"/>
    </row>
    <row r="27" spans="2:4" x14ac:dyDescent="0.2">
      <c r="C27" s="27"/>
    </row>
    <row r="28" spans="2:4" x14ac:dyDescent="0.2">
      <c r="C28" s="27"/>
    </row>
    <row r="29" spans="2:4" x14ac:dyDescent="0.2">
      <c r="C29" s="27"/>
    </row>
    <row r="30" spans="2:4" x14ac:dyDescent="0.2">
      <c r="C30" s="30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B61C1-3F32-E54E-9052-BE6C36A11FB2}">
  <dimension ref="A2:AB47"/>
  <sheetViews>
    <sheetView tabSelected="1" zoomScaleNormal="100" workbookViewId="0">
      <selection activeCell="A15" sqref="A15:M47"/>
    </sheetView>
  </sheetViews>
  <sheetFormatPr baseColWidth="10" defaultRowHeight="16" x14ac:dyDescent="0.2"/>
  <cols>
    <col min="2" max="2" width="28.6640625" customWidth="1"/>
    <col min="3" max="3" width="11.5" bestFit="1" customWidth="1"/>
    <col min="4" max="4" width="13.5" bestFit="1" customWidth="1"/>
    <col min="5" max="9" width="11.5" bestFit="1" customWidth="1"/>
    <col min="10" max="16" width="12.5" bestFit="1" customWidth="1"/>
    <col min="17" max="18" width="11.5" bestFit="1" customWidth="1"/>
    <col min="19" max="19" width="13.5" bestFit="1" customWidth="1"/>
    <col min="20" max="20" width="11.5" bestFit="1" customWidth="1"/>
    <col min="21" max="27" width="13.5" bestFit="1" customWidth="1"/>
    <col min="28" max="28" width="11.5" bestFit="1" customWidth="1"/>
  </cols>
  <sheetData>
    <row r="2" spans="1:28" x14ac:dyDescent="0.2">
      <c r="B2" s="6" t="s">
        <v>262</v>
      </c>
    </row>
    <row r="3" spans="1:28" x14ac:dyDescent="0.2">
      <c r="B3" s="37" t="s">
        <v>326</v>
      </c>
      <c r="C3" s="36" t="s">
        <v>325</v>
      </c>
    </row>
    <row r="5" spans="1:28" x14ac:dyDescent="0.2">
      <c r="B5" s="3" t="s">
        <v>269</v>
      </c>
      <c r="C5" s="3" t="s">
        <v>270</v>
      </c>
      <c r="D5" s="3" t="s">
        <v>271</v>
      </c>
      <c r="E5" s="3" t="s">
        <v>272</v>
      </c>
      <c r="F5" s="3" t="s">
        <v>273</v>
      </c>
      <c r="G5" s="3" t="s">
        <v>274</v>
      </c>
      <c r="H5" s="3" t="s">
        <v>275</v>
      </c>
      <c r="I5" s="3" t="s">
        <v>276</v>
      </c>
      <c r="J5" s="3" t="s">
        <v>277</v>
      </c>
      <c r="K5" s="3" t="s">
        <v>278</v>
      </c>
      <c r="L5" s="3" t="s">
        <v>279</v>
      </c>
      <c r="M5" s="3" t="s">
        <v>280</v>
      </c>
      <c r="N5" s="3" t="s">
        <v>281</v>
      </c>
      <c r="O5" s="3" t="s">
        <v>282</v>
      </c>
      <c r="P5" s="3" t="s">
        <v>283</v>
      </c>
      <c r="Q5" s="3" t="s">
        <v>284</v>
      </c>
      <c r="R5" s="3" t="s">
        <v>285</v>
      </c>
      <c r="S5" s="3" t="s">
        <v>286</v>
      </c>
      <c r="T5" s="3" t="s">
        <v>287</v>
      </c>
      <c r="U5" s="3" t="s">
        <v>288</v>
      </c>
      <c r="V5" s="3" t="s">
        <v>289</v>
      </c>
      <c r="W5" s="3" t="s">
        <v>290</v>
      </c>
      <c r="X5" s="3" t="s">
        <v>291</v>
      </c>
      <c r="Y5" s="3" t="s">
        <v>292</v>
      </c>
      <c r="Z5" s="3" t="s">
        <v>293</v>
      </c>
      <c r="AA5" s="3" t="s">
        <v>294</v>
      </c>
      <c r="AB5" s="3" t="s">
        <v>295</v>
      </c>
    </row>
    <row r="6" spans="1:28" s="2" customFormat="1" x14ac:dyDescent="0.2">
      <c r="B6" s="3" t="s">
        <v>296</v>
      </c>
      <c r="C6" s="3" t="s">
        <v>297</v>
      </c>
      <c r="D6" s="3" t="s">
        <v>298</v>
      </c>
      <c r="E6" s="3" t="s">
        <v>299</v>
      </c>
      <c r="F6" s="3" t="s">
        <v>300</v>
      </c>
      <c r="G6" s="3" t="s">
        <v>301</v>
      </c>
      <c r="H6" s="3" t="s">
        <v>302</v>
      </c>
      <c r="I6" s="3" t="s">
        <v>303</v>
      </c>
      <c r="J6" s="3" t="s">
        <v>304</v>
      </c>
      <c r="K6" s="3" t="s">
        <v>305</v>
      </c>
      <c r="L6" s="3" t="s">
        <v>306</v>
      </c>
      <c r="M6" s="3" t="s">
        <v>307</v>
      </c>
      <c r="N6" s="3" t="s">
        <v>308</v>
      </c>
      <c r="O6" s="3" t="s">
        <v>309</v>
      </c>
      <c r="P6" s="3" t="s">
        <v>310</v>
      </c>
      <c r="Q6" s="3" t="s">
        <v>311</v>
      </c>
      <c r="R6" s="3" t="s">
        <v>312</v>
      </c>
      <c r="S6" s="3" t="s">
        <v>313</v>
      </c>
      <c r="T6" s="3" t="s">
        <v>314</v>
      </c>
      <c r="U6" s="3" t="s">
        <v>315</v>
      </c>
      <c r="V6" s="3" t="s">
        <v>316</v>
      </c>
      <c r="W6" s="3" t="s">
        <v>317</v>
      </c>
      <c r="X6" s="3" t="s">
        <v>318</v>
      </c>
      <c r="Y6" s="3" t="s">
        <v>319</v>
      </c>
      <c r="Z6" s="3" t="s">
        <v>320</v>
      </c>
      <c r="AA6" s="3" t="s">
        <v>321</v>
      </c>
      <c r="AB6" s="3" t="s">
        <v>322</v>
      </c>
    </row>
    <row r="7" spans="1:28" s="2" customFormat="1" x14ac:dyDescent="0.2">
      <c r="B7" s="3" t="s">
        <v>323</v>
      </c>
      <c r="C7" s="3">
        <v>753081</v>
      </c>
      <c r="D7" s="3">
        <v>708437</v>
      </c>
      <c r="E7" s="3">
        <v>1333630</v>
      </c>
      <c r="F7" s="3">
        <v>6669</v>
      </c>
      <c r="G7" s="3">
        <v>186039</v>
      </c>
      <c r="H7" s="3">
        <v>202708</v>
      </c>
      <c r="I7" s="3">
        <v>905079</v>
      </c>
      <c r="J7" s="3">
        <v>1195720</v>
      </c>
      <c r="K7" s="3">
        <v>2182807</v>
      </c>
      <c r="L7" s="3">
        <v>242475</v>
      </c>
      <c r="M7" s="3">
        <v>5261</v>
      </c>
      <c r="N7" s="3">
        <v>203908</v>
      </c>
      <c r="O7" s="3">
        <v>82101</v>
      </c>
      <c r="P7" s="3">
        <v>82101</v>
      </c>
      <c r="Q7" s="3">
        <v>564608</v>
      </c>
      <c r="R7" s="3">
        <v>296587</v>
      </c>
      <c r="S7" s="3">
        <v>170000</v>
      </c>
      <c r="T7" s="3">
        <v>2850</v>
      </c>
      <c r="U7" s="3">
        <v>860303</v>
      </c>
      <c r="V7" s="3">
        <v>860303</v>
      </c>
      <c r="W7" s="3">
        <v>56615</v>
      </c>
      <c r="X7" s="3">
        <v>875184</v>
      </c>
      <c r="Y7" s="3">
        <v>1165861</v>
      </c>
      <c r="Z7" s="3">
        <v>1238467</v>
      </c>
      <c r="AA7" s="3">
        <v>630390</v>
      </c>
      <c r="AB7" s="3">
        <v>296543</v>
      </c>
    </row>
    <row r="8" spans="1:28" s="32" customFormat="1" x14ac:dyDescent="0.2">
      <c r="B8" s="3" t="s">
        <v>324</v>
      </c>
      <c r="C8" s="3" t="s">
        <v>212</v>
      </c>
      <c r="D8" s="3" t="s">
        <v>213</v>
      </c>
      <c r="E8" s="3" t="s">
        <v>214</v>
      </c>
      <c r="F8" s="3" t="s">
        <v>215</v>
      </c>
      <c r="G8" s="3" t="s">
        <v>216</v>
      </c>
      <c r="H8" s="3" t="s">
        <v>217</v>
      </c>
      <c r="I8" s="3" t="s">
        <v>218</v>
      </c>
      <c r="J8" s="3" t="s">
        <v>219</v>
      </c>
      <c r="K8" s="3" t="s">
        <v>220</v>
      </c>
      <c r="L8" s="3" t="s">
        <v>221</v>
      </c>
      <c r="M8" s="3" t="s">
        <v>222</v>
      </c>
      <c r="N8" s="3" t="s">
        <v>223</v>
      </c>
      <c r="O8" s="3" t="s">
        <v>224</v>
      </c>
      <c r="P8" s="3" t="s">
        <v>225</v>
      </c>
      <c r="Q8" s="3" t="s">
        <v>226</v>
      </c>
      <c r="R8" s="3" t="s">
        <v>227</v>
      </c>
      <c r="S8" s="3" t="s">
        <v>228</v>
      </c>
      <c r="T8" s="3" t="s">
        <v>229</v>
      </c>
      <c r="U8" s="3" t="s">
        <v>230</v>
      </c>
      <c r="V8" s="3" t="s">
        <v>231</v>
      </c>
      <c r="W8" s="3" t="s">
        <v>232</v>
      </c>
      <c r="X8" s="3" t="s">
        <v>233</v>
      </c>
      <c r="Y8" s="3" t="s">
        <v>234</v>
      </c>
      <c r="Z8" s="3" t="s">
        <v>235</v>
      </c>
      <c r="AA8" s="3" t="s">
        <v>236</v>
      </c>
      <c r="AB8" s="3" t="s">
        <v>237</v>
      </c>
    </row>
    <row r="9" spans="1:28" s="2" customFormat="1" x14ac:dyDescent="0.2">
      <c r="B9" s="7" t="s">
        <v>238</v>
      </c>
      <c r="C9" s="7">
        <v>21708</v>
      </c>
      <c r="D9" s="7">
        <v>13903</v>
      </c>
      <c r="E9" s="7">
        <v>17221</v>
      </c>
      <c r="F9" s="7">
        <v>30907</v>
      </c>
      <c r="G9" s="7">
        <v>21066</v>
      </c>
      <c r="H9" s="7">
        <v>15855</v>
      </c>
      <c r="I9" s="7">
        <v>24840</v>
      </c>
      <c r="J9" s="7">
        <v>37633</v>
      </c>
      <c r="K9" s="7">
        <v>15984</v>
      </c>
      <c r="L9" s="7">
        <v>23089</v>
      </c>
      <c r="M9" s="7">
        <v>16335</v>
      </c>
      <c r="N9" s="7">
        <v>19550</v>
      </c>
      <c r="O9" s="7">
        <v>20491</v>
      </c>
      <c r="P9" s="7">
        <v>22850</v>
      </c>
      <c r="Q9" s="7">
        <v>9895</v>
      </c>
      <c r="R9" s="7">
        <v>10307</v>
      </c>
      <c r="S9" s="7">
        <v>20705</v>
      </c>
      <c r="T9" s="7">
        <v>10025</v>
      </c>
      <c r="U9" s="7">
        <v>28270</v>
      </c>
      <c r="V9" s="7">
        <v>26323</v>
      </c>
      <c r="W9" s="7">
        <v>15979</v>
      </c>
      <c r="X9" s="7">
        <v>18021</v>
      </c>
      <c r="Y9" s="7">
        <v>20482</v>
      </c>
      <c r="Z9" s="7">
        <v>30249</v>
      </c>
      <c r="AA9" s="7">
        <v>15685</v>
      </c>
      <c r="AB9" s="7">
        <v>11390</v>
      </c>
    </row>
    <row r="10" spans="1:28" x14ac:dyDescent="0.2">
      <c r="B10" s="7" t="s">
        <v>263</v>
      </c>
      <c r="C10" s="7">
        <v>145</v>
      </c>
      <c r="D10" s="7">
        <v>1414</v>
      </c>
      <c r="E10" s="7">
        <v>418</v>
      </c>
      <c r="F10" s="7">
        <v>236</v>
      </c>
      <c r="G10" s="7">
        <v>132</v>
      </c>
      <c r="H10" s="7">
        <v>378</v>
      </c>
      <c r="I10" s="7">
        <v>153</v>
      </c>
      <c r="J10" s="7">
        <v>2745</v>
      </c>
      <c r="K10" s="7">
        <v>1502</v>
      </c>
      <c r="L10" s="7">
        <v>1654</v>
      </c>
      <c r="M10" s="7">
        <v>1137</v>
      </c>
      <c r="N10" s="7">
        <v>1569</v>
      </c>
      <c r="O10" s="7">
        <v>1471</v>
      </c>
      <c r="P10" s="7">
        <v>1626</v>
      </c>
      <c r="Q10" s="7">
        <v>103</v>
      </c>
      <c r="R10" s="7">
        <v>106</v>
      </c>
      <c r="S10" s="7">
        <v>2573</v>
      </c>
      <c r="T10" s="7">
        <v>131</v>
      </c>
      <c r="U10" s="7">
        <v>7774</v>
      </c>
      <c r="V10" s="7">
        <v>7103</v>
      </c>
      <c r="W10" s="7">
        <v>4438</v>
      </c>
      <c r="X10" s="7">
        <v>3933</v>
      </c>
      <c r="Y10" s="7">
        <v>4616</v>
      </c>
      <c r="Z10" s="7">
        <v>7705</v>
      </c>
      <c r="AA10" s="7">
        <v>5040</v>
      </c>
      <c r="AB10" s="7">
        <v>127</v>
      </c>
    </row>
    <row r="11" spans="1:28" x14ac:dyDescent="0.2">
      <c r="B11" s="33" t="s">
        <v>239</v>
      </c>
      <c r="C11" s="33">
        <v>6.7000000000000002E-3</v>
      </c>
      <c r="D11" s="33">
        <v>0.1017</v>
      </c>
      <c r="E11" s="33">
        <v>2.4299999999999999E-2</v>
      </c>
      <c r="F11" s="33">
        <v>7.6E-3</v>
      </c>
      <c r="G11" s="33">
        <v>6.3E-3</v>
      </c>
      <c r="H11" s="33">
        <v>2.3800000000000002E-2</v>
      </c>
      <c r="I11" s="33">
        <v>6.1999999999999998E-3</v>
      </c>
      <c r="J11" s="33">
        <v>7.2900000000000006E-2</v>
      </c>
      <c r="K11" s="33">
        <v>9.4E-2</v>
      </c>
      <c r="L11" s="33">
        <v>7.1599999999999997E-2</v>
      </c>
      <c r="M11" s="33">
        <v>6.9599999999999995E-2</v>
      </c>
      <c r="N11" s="33">
        <v>8.0299999999999996E-2</v>
      </c>
      <c r="O11" s="33">
        <v>7.1800000000000003E-2</v>
      </c>
      <c r="P11" s="33">
        <v>7.1199999999999999E-2</v>
      </c>
      <c r="Q11" s="33">
        <v>1.04E-2</v>
      </c>
      <c r="R11" s="33">
        <v>1.03E-2</v>
      </c>
      <c r="S11" s="33">
        <v>0.12429999999999999</v>
      </c>
      <c r="T11" s="33">
        <v>1.3100000000000001E-2</v>
      </c>
      <c r="U11" s="33">
        <v>0.27500000000000002</v>
      </c>
      <c r="V11" s="33">
        <v>0.26979999999999998</v>
      </c>
      <c r="W11" s="33">
        <v>0.2777</v>
      </c>
      <c r="X11" s="33">
        <v>0.21820000000000001</v>
      </c>
      <c r="Y11" s="33">
        <v>0.22539999999999999</v>
      </c>
      <c r="Z11" s="33">
        <v>0.25469999999999998</v>
      </c>
      <c r="AA11" s="33">
        <v>0.32129999999999997</v>
      </c>
      <c r="AB11" s="33">
        <v>1.12E-2</v>
      </c>
    </row>
    <row r="12" spans="1:28" x14ac:dyDescent="0.2">
      <c r="B12" s="7" t="s">
        <v>240</v>
      </c>
      <c r="C12" s="7">
        <v>164</v>
      </c>
      <c r="D12" s="7">
        <v>1675</v>
      </c>
      <c r="E12" s="7">
        <v>452</v>
      </c>
      <c r="F12" s="7">
        <v>264</v>
      </c>
      <c r="G12" s="7">
        <v>146</v>
      </c>
      <c r="H12" s="7">
        <v>412</v>
      </c>
      <c r="I12" s="7">
        <v>177</v>
      </c>
      <c r="J12" s="7">
        <v>3094</v>
      </c>
      <c r="K12" s="7">
        <v>1632</v>
      </c>
      <c r="L12" s="7">
        <v>2011</v>
      </c>
      <c r="M12" s="7">
        <v>1443</v>
      </c>
      <c r="N12" s="7">
        <v>1763</v>
      </c>
      <c r="O12" s="7">
        <v>1600</v>
      </c>
      <c r="P12" s="7">
        <v>1774</v>
      </c>
      <c r="Q12" s="7">
        <v>111</v>
      </c>
      <c r="R12" s="7">
        <v>115</v>
      </c>
      <c r="S12" s="7">
        <v>2885</v>
      </c>
      <c r="T12" s="7">
        <v>154</v>
      </c>
      <c r="U12" s="7">
        <v>10757</v>
      </c>
      <c r="V12" s="7">
        <v>9794</v>
      </c>
      <c r="W12" s="7">
        <v>6393</v>
      </c>
      <c r="X12" s="7">
        <v>4662</v>
      </c>
      <c r="Y12" s="7">
        <v>6692</v>
      </c>
      <c r="Z12" s="7">
        <v>9238</v>
      </c>
      <c r="AA12" s="7">
        <v>8106</v>
      </c>
      <c r="AB12" s="7">
        <v>151</v>
      </c>
    </row>
    <row r="15" spans="1:28" x14ac:dyDescent="0.2">
      <c r="A15" t="s">
        <v>327</v>
      </c>
      <c r="B15" t="s">
        <v>328</v>
      </c>
      <c r="C15" t="s">
        <v>329</v>
      </c>
      <c r="D15" t="s">
        <v>330</v>
      </c>
      <c r="E15" t="s">
        <v>331</v>
      </c>
      <c r="F15" t="s">
        <v>332</v>
      </c>
      <c r="G15" t="s">
        <v>333</v>
      </c>
      <c r="H15" t="s">
        <v>334</v>
      </c>
      <c r="I15" t="s">
        <v>335</v>
      </c>
      <c r="J15" t="s">
        <v>336</v>
      </c>
      <c r="K15" t="s">
        <v>337</v>
      </c>
      <c r="L15" t="s">
        <v>338</v>
      </c>
      <c r="M15" t="s">
        <v>339</v>
      </c>
    </row>
    <row r="16" spans="1:28" x14ac:dyDescent="0.2">
      <c r="A16">
        <v>1</v>
      </c>
      <c r="B16" t="s">
        <v>286</v>
      </c>
      <c r="C16" t="s">
        <v>313</v>
      </c>
      <c r="D16">
        <v>170000</v>
      </c>
      <c r="E16">
        <v>1057430280</v>
      </c>
      <c r="F16">
        <v>20705</v>
      </c>
      <c r="G16" t="s">
        <v>340</v>
      </c>
      <c r="H16" t="s">
        <v>3</v>
      </c>
      <c r="I16" t="s">
        <v>3</v>
      </c>
      <c r="M16" t="s">
        <v>228</v>
      </c>
    </row>
    <row r="17" spans="1:13" x14ac:dyDescent="0.2">
      <c r="A17">
        <v>2</v>
      </c>
      <c r="B17" t="s">
        <v>277</v>
      </c>
      <c r="C17" t="s">
        <v>304</v>
      </c>
      <c r="D17">
        <v>1195720</v>
      </c>
      <c r="E17">
        <v>184873583</v>
      </c>
      <c r="F17">
        <v>37633</v>
      </c>
      <c r="G17" t="s">
        <v>340</v>
      </c>
      <c r="H17" t="s">
        <v>3</v>
      </c>
      <c r="I17" t="s">
        <v>3</v>
      </c>
      <c r="M17" t="s">
        <v>341</v>
      </c>
    </row>
    <row r="18" spans="1:13" x14ac:dyDescent="0.2">
      <c r="A18">
        <v>3</v>
      </c>
      <c r="B18" t="s">
        <v>272</v>
      </c>
      <c r="C18" t="s">
        <v>299</v>
      </c>
      <c r="D18">
        <v>1333630</v>
      </c>
      <c r="E18">
        <v>72793219</v>
      </c>
      <c r="F18">
        <v>17221</v>
      </c>
      <c r="G18" t="s">
        <v>340</v>
      </c>
      <c r="H18" t="s">
        <v>3</v>
      </c>
      <c r="I18" t="s">
        <v>3</v>
      </c>
      <c r="M18" t="s">
        <v>342</v>
      </c>
    </row>
    <row r="19" spans="1:13" x14ac:dyDescent="0.2">
      <c r="A19">
        <v>4</v>
      </c>
      <c r="B19" t="s">
        <v>283</v>
      </c>
      <c r="C19" t="s">
        <v>310</v>
      </c>
      <c r="D19">
        <v>82101</v>
      </c>
      <c r="E19">
        <v>145187885</v>
      </c>
      <c r="F19">
        <v>22850</v>
      </c>
      <c r="G19" t="s">
        <v>340</v>
      </c>
      <c r="H19" t="s">
        <v>3</v>
      </c>
      <c r="I19" t="s">
        <v>3</v>
      </c>
      <c r="M19" t="s">
        <v>343</v>
      </c>
    </row>
    <row r="20" spans="1:13" x14ac:dyDescent="0.2">
      <c r="A20">
        <v>5</v>
      </c>
      <c r="B20" t="s">
        <v>275</v>
      </c>
      <c r="C20" t="s">
        <v>302</v>
      </c>
      <c r="D20">
        <v>202708</v>
      </c>
      <c r="E20">
        <v>51415400</v>
      </c>
      <c r="F20">
        <v>15855</v>
      </c>
      <c r="G20" t="s">
        <v>340</v>
      </c>
      <c r="H20" t="s">
        <v>3</v>
      </c>
      <c r="I20" t="s">
        <v>3</v>
      </c>
      <c r="M20" t="s">
        <v>344</v>
      </c>
    </row>
    <row r="21" spans="1:13" x14ac:dyDescent="0.2">
      <c r="A21">
        <v>6</v>
      </c>
      <c r="B21" t="s">
        <v>278</v>
      </c>
      <c r="C21" t="s">
        <v>305</v>
      </c>
      <c r="D21">
        <v>2182807</v>
      </c>
      <c r="E21">
        <v>112350849</v>
      </c>
      <c r="F21">
        <v>15984</v>
      </c>
      <c r="G21" t="s">
        <v>340</v>
      </c>
      <c r="H21" t="s">
        <v>3</v>
      </c>
      <c r="I21" t="s">
        <v>3</v>
      </c>
      <c r="M21" t="s">
        <v>345</v>
      </c>
    </row>
    <row r="22" spans="1:13" x14ac:dyDescent="0.2">
      <c r="A22">
        <v>7</v>
      </c>
      <c r="B22" t="s">
        <v>282</v>
      </c>
      <c r="C22" t="s">
        <v>309</v>
      </c>
      <c r="D22">
        <v>82101</v>
      </c>
      <c r="E22">
        <v>139726837</v>
      </c>
      <c r="F22">
        <v>20491</v>
      </c>
      <c r="G22" t="s">
        <v>340</v>
      </c>
      <c r="H22" t="s">
        <v>3</v>
      </c>
      <c r="I22" t="s">
        <v>3</v>
      </c>
      <c r="M22" t="s">
        <v>346</v>
      </c>
    </row>
    <row r="23" spans="1:13" x14ac:dyDescent="0.2">
      <c r="A23">
        <v>8</v>
      </c>
      <c r="B23" t="s">
        <v>293</v>
      </c>
      <c r="C23" t="s">
        <v>320</v>
      </c>
      <c r="D23">
        <v>1238467</v>
      </c>
      <c r="E23">
        <v>156834097</v>
      </c>
      <c r="F23">
        <v>30249</v>
      </c>
      <c r="G23" t="s">
        <v>340</v>
      </c>
      <c r="H23" t="s">
        <v>340</v>
      </c>
      <c r="I23" t="s">
        <v>3</v>
      </c>
      <c r="K23" t="s">
        <v>347</v>
      </c>
      <c r="L23">
        <v>29463659</v>
      </c>
      <c r="M23" t="s">
        <v>235</v>
      </c>
    </row>
    <row r="24" spans="1:13" x14ac:dyDescent="0.2">
      <c r="A24">
        <v>9</v>
      </c>
      <c r="B24" t="s">
        <v>288</v>
      </c>
      <c r="C24" t="s">
        <v>315</v>
      </c>
      <c r="D24">
        <v>860303</v>
      </c>
      <c r="E24">
        <v>166280221</v>
      </c>
      <c r="F24">
        <v>28270</v>
      </c>
      <c r="G24" t="s">
        <v>340</v>
      </c>
      <c r="H24" t="s">
        <v>340</v>
      </c>
      <c r="I24" t="s">
        <v>3</v>
      </c>
      <c r="K24" t="s">
        <v>348</v>
      </c>
      <c r="L24">
        <v>28846186</v>
      </c>
      <c r="M24" t="s">
        <v>349</v>
      </c>
    </row>
    <row r="25" spans="1:13" x14ac:dyDescent="0.2">
      <c r="A25">
        <v>10</v>
      </c>
      <c r="B25" t="s">
        <v>289</v>
      </c>
      <c r="C25" t="s">
        <v>316</v>
      </c>
      <c r="D25">
        <v>860303</v>
      </c>
      <c r="E25">
        <v>150467806</v>
      </c>
      <c r="F25">
        <v>26323</v>
      </c>
      <c r="G25" t="s">
        <v>340</v>
      </c>
      <c r="H25" t="s">
        <v>340</v>
      </c>
      <c r="I25" t="s">
        <v>3</v>
      </c>
      <c r="K25" t="s">
        <v>348</v>
      </c>
      <c r="L25">
        <v>28846186</v>
      </c>
      <c r="M25" t="s">
        <v>350</v>
      </c>
    </row>
    <row r="26" spans="1:13" x14ac:dyDescent="0.2">
      <c r="A26">
        <v>11</v>
      </c>
      <c r="B26" t="s">
        <v>279</v>
      </c>
      <c r="C26" t="s">
        <v>306</v>
      </c>
      <c r="D26">
        <v>242475</v>
      </c>
      <c r="E26">
        <v>335730080</v>
      </c>
      <c r="F26">
        <v>23089</v>
      </c>
      <c r="G26" t="s">
        <v>340</v>
      </c>
      <c r="H26" t="s">
        <v>3</v>
      </c>
      <c r="I26" t="s">
        <v>3</v>
      </c>
      <c r="M26" t="s">
        <v>351</v>
      </c>
    </row>
    <row r="27" spans="1:13" x14ac:dyDescent="0.2">
      <c r="A27">
        <v>12</v>
      </c>
      <c r="B27" t="s">
        <v>294</v>
      </c>
      <c r="C27" t="s">
        <v>321</v>
      </c>
      <c r="D27">
        <v>630390</v>
      </c>
      <c r="E27">
        <v>135344771</v>
      </c>
      <c r="F27">
        <v>15685</v>
      </c>
      <c r="G27" t="s">
        <v>340</v>
      </c>
      <c r="H27" t="s">
        <v>340</v>
      </c>
      <c r="I27" t="s">
        <v>3</v>
      </c>
      <c r="K27" t="s">
        <v>352</v>
      </c>
      <c r="L27">
        <v>27913634</v>
      </c>
      <c r="M27" t="s">
        <v>353</v>
      </c>
    </row>
    <row r="28" spans="1:13" x14ac:dyDescent="0.2">
      <c r="A28">
        <v>13</v>
      </c>
      <c r="B28" t="s">
        <v>281</v>
      </c>
      <c r="C28" t="s">
        <v>308</v>
      </c>
      <c r="D28">
        <v>203908</v>
      </c>
      <c r="E28">
        <v>109877997</v>
      </c>
      <c r="F28">
        <v>19550</v>
      </c>
      <c r="G28" t="s">
        <v>340</v>
      </c>
      <c r="H28" t="s">
        <v>3</v>
      </c>
      <c r="I28" t="s">
        <v>3</v>
      </c>
      <c r="M28" t="s">
        <v>354</v>
      </c>
    </row>
    <row r="29" spans="1:13" x14ac:dyDescent="0.2">
      <c r="A29">
        <v>14</v>
      </c>
      <c r="B29" t="s">
        <v>284</v>
      </c>
      <c r="C29" t="s">
        <v>311</v>
      </c>
      <c r="D29">
        <v>564608</v>
      </c>
      <c r="E29">
        <v>21945545</v>
      </c>
      <c r="F29">
        <v>9829</v>
      </c>
      <c r="G29" t="s">
        <v>340</v>
      </c>
      <c r="H29" t="s">
        <v>340</v>
      </c>
      <c r="I29" t="s">
        <v>3</v>
      </c>
      <c r="K29" t="s">
        <v>355</v>
      </c>
      <c r="L29">
        <v>19359590</v>
      </c>
      <c r="M29" t="s">
        <v>356</v>
      </c>
    </row>
    <row r="30" spans="1:13" x14ac:dyDescent="0.2">
      <c r="A30">
        <v>15</v>
      </c>
      <c r="B30" t="s">
        <v>285</v>
      </c>
      <c r="C30" t="s">
        <v>312</v>
      </c>
      <c r="D30">
        <v>296587</v>
      </c>
      <c r="E30">
        <v>20989326</v>
      </c>
      <c r="F30">
        <v>10262</v>
      </c>
      <c r="G30" t="s">
        <v>340</v>
      </c>
      <c r="H30" t="s">
        <v>340</v>
      </c>
      <c r="I30" t="s">
        <v>3</v>
      </c>
      <c r="K30" t="s">
        <v>355</v>
      </c>
      <c r="L30">
        <v>19359590</v>
      </c>
      <c r="M30" t="s">
        <v>357</v>
      </c>
    </row>
    <row r="31" spans="1:13" x14ac:dyDescent="0.2">
      <c r="A31">
        <v>16</v>
      </c>
      <c r="B31" t="s">
        <v>290</v>
      </c>
      <c r="C31" t="s">
        <v>317</v>
      </c>
      <c r="D31">
        <v>56615</v>
      </c>
      <c r="E31">
        <v>88644628</v>
      </c>
      <c r="F31">
        <v>15979</v>
      </c>
      <c r="G31" t="s">
        <v>340</v>
      </c>
      <c r="H31" t="s">
        <v>340</v>
      </c>
      <c r="I31" t="s">
        <v>3</v>
      </c>
      <c r="K31" t="s">
        <v>358</v>
      </c>
      <c r="L31" t="s">
        <v>359</v>
      </c>
      <c r="M31" t="s">
        <v>360</v>
      </c>
    </row>
    <row r="32" spans="1:13" x14ac:dyDescent="0.2">
      <c r="A32">
        <v>17</v>
      </c>
      <c r="B32" t="s">
        <v>280</v>
      </c>
      <c r="C32" t="s">
        <v>307</v>
      </c>
      <c r="D32">
        <v>5261</v>
      </c>
      <c r="E32">
        <v>189516653</v>
      </c>
      <c r="F32">
        <v>16335</v>
      </c>
      <c r="G32" t="s">
        <v>340</v>
      </c>
      <c r="H32" t="s">
        <v>340</v>
      </c>
      <c r="I32" t="s">
        <v>3</v>
      </c>
      <c r="K32" t="s">
        <v>361</v>
      </c>
      <c r="L32">
        <v>24715894</v>
      </c>
      <c r="M32" t="s">
        <v>362</v>
      </c>
    </row>
    <row r="33" spans="1:13" x14ac:dyDescent="0.2">
      <c r="A33">
        <v>18</v>
      </c>
      <c r="B33" t="s">
        <v>363</v>
      </c>
      <c r="C33" t="s">
        <v>364</v>
      </c>
      <c r="D33">
        <v>296587</v>
      </c>
      <c r="E33">
        <v>20989326</v>
      </c>
      <c r="F33">
        <v>10109</v>
      </c>
      <c r="G33" t="s">
        <v>340</v>
      </c>
      <c r="H33" t="s">
        <v>340</v>
      </c>
      <c r="I33" t="s">
        <v>340</v>
      </c>
      <c r="J33" t="s">
        <v>312</v>
      </c>
      <c r="K33" t="s">
        <v>355</v>
      </c>
      <c r="L33">
        <v>19359590</v>
      </c>
      <c r="M33" t="s">
        <v>365</v>
      </c>
    </row>
    <row r="34" spans="1:13" x14ac:dyDescent="0.2">
      <c r="A34">
        <v>19</v>
      </c>
      <c r="B34" t="s">
        <v>273</v>
      </c>
      <c r="C34" t="s">
        <v>300</v>
      </c>
      <c r="D34">
        <v>6669</v>
      </c>
      <c r="G34" t="s">
        <v>340</v>
      </c>
      <c r="H34" t="s">
        <v>340</v>
      </c>
      <c r="I34" t="s">
        <v>3</v>
      </c>
      <c r="K34" t="s">
        <v>366</v>
      </c>
      <c r="L34">
        <v>21292972</v>
      </c>
      <c r="M34" t="s">
        <v>367</v>
      </c>
    </row>
    <row r="35" spans="1:13" x14ac:dyDescent="0.2">
      <c r="A35">
        <v>20</v>
      </c>
      <c r="B35" t="s">
        <v>368</v>
      </c>
      <c r="C35" t="s">
        <v>369</v>
      </c>
      <c r="D35">
        <v>2850</v>
      </c>
      <c r="E35">
        <v>1311968</v>
      </c>
      <c r="F35">
        <v>377</v>
      </c>
      <c r="G35" t="s">
        <v>340</v>
      </c>
      <c r="H35" t="s">
        <v>340</v>
      </c>
      <c r="I35" t="s">
        <v>3</v>
      </c>
      <c r="K35" t="s">
        <v>370</v>
      </c>
      <c r="L35">
        <v>18923393</v>
      </c>
    </row>
    <row r="36" spans="1:13" x14ac:dyDescent="0.2">
      <c r="A36">
        <v>21</v>
      </c>
      <c r="B36" t="s">
        <v>291</v>
      </c>
      <c r="C36" t="s">
        <v>318</v>
      </c>
      <c r="D36">
        <v>875184</v>
      </c>
      <c r="E36">
        <v>64782816</v>
      </c>
      <c r="F36">
        <v>18021</v>
      </c>
      <c r="G36" t="s">
        <v>340</v>
      </c>
      <c r="H36" t="s">
        <v>340</v>
      </c>
      <c r="I36" t="s">
        <v>3</v>
      </c>
      <c r="K36" t="s">
        <v>371</v>
      </c>
      <c r="L36">
        <v>21909385</v>
      </c>
      <c r="M36" t="s">
        <v>372</v>
      </c>
    </row>
    <row r="37" spans="1:13" x14ac:dyDescent="0.2">
      <c r="A37">
        <v>22</v>
      </c>
      <c r="B37" t="s">
        <v>271</v>
      </c>
      <c r="C37" t="s">
        <v>298</v>
      </c>
      <c r="D37">
        <v>708437</v>
      </c>
      <c r="E37">
        <v>76567842</v>
      </c>
      <c r="F37">
        <v>13903</v>
      </c>
      <c r="G37" t="s">
        <v>340</v>
      </c>
      <c r="H37" t="s">
        <v>340</v>
      </c>
      <c r="I37" t="s">
        <v>3</v>
      </c>
      <c r="K37" t="s">
        <v>373</v>
      </c>
      <c r="L37">
        <v>25018762</v>
      </c>
      <c r="M37" t="s">
        <v>374</v>
      </c>
    </row>
    <row r="38" spans="1:13" x14ac:dyDescent="0.2">
      <c r="A38">
        <v>23</v>
      </c>
      <c r="B38" t="s">
        <v>284</v>
      </c>
      <c r="C38" t="s">
        <v>375</v>
      </c>
      <c r="D38">
        <v>564608</v>
      </c>
      <c r="E38">
        <v>21945545</v>
      </c>
      <c r="F38">
        <v>10670</v>
      </c>
      <c r="G38" t="s">
        <v>340</v>
      </c>
      <c r="H38" t="s">
        <v>340</v>
      </c>
      <c r="I38" t="s">
        <v>340</v>
      </c>
      <c r="J38" t="s">
        <v>311</v>
      </c>
      <c r="K38" t="s">
        <v>355</v>
      </c>
      <c r="L38">
        <v>19359590</v>
      </c>
      <c r="M38" t="s">
        <v>365</v>
      </c>
    </row>
    <row r="39" spans="1:13" x14ac:dyDescent="0.2">
      <c r="A39">
        <v>24</v>
      </c>
      <c r="B39" t="s">
        <v>270</v>
      </c>
      <c r="C39" t="s">
        <v>297</v>
      </c>
      <c r="D39">
        <v>753081</v>
      </c>
      <c r="E39">
        <v>94701163</v>
      </c>
      <c r="F39">
        <v>21708</v>
      </c>
      <c r="G39" t="s">
        <v>340</v>
      </c>
      <c r="H39" t="s">
        <v>340</v>
      </c>
      <c r="I39" t="s">
        <v>3</v>
      </c>
      <c r="K39" t="s">
        <v>376</v>
      </c>
      <c r="L39">
        <v>23201678</v>
      </c>
      <c r="M39" t="s">
        <v>377</v>
      </c>
    </row>
    <row r="40" spans="1:13" x14ac:dyDescent="0.2">
      <c r="A40">
        <v>25</v>
      </c>
      <c r="B40" t="s">
        <v>276</v>
      </c>
      <c r="C40" t="s">
        <v>303</v>
      </c>
      <c r="D40">
        <v>905079</v>
      </c>
      <c r="E40">
        <v>87159915</v>
      </c>
      <c r="F40">
        <v>24840</v>
      </c>
      <c r="G40" t="s">
        <v>340</v>
      </c>
      <c r="H40" t="s">
        <v>340</v>
      </c>
      <c r="I40" t="s">
        <v>3</v>
      </c>
      <c r="K40" t="s">
        <v>376</v>
      </c>
      <c r="L40">
        <v>23201678</v>
      </c>
      <c r="M40" t="s">
        <v>378</v>
      </c>
    </row>
    <row r="41" spans="1:13" x14ac:dyDescent="0.2">
      <c r="A41">
        <v>26</v>
      </c>
      <c r="B41" t="s">
        <v>379</v>
      </c>
      <c r="C41" t="s">
        <v>380</v>
      </c>
      <c r="D41">
        <v>5297</v>
      </c>
      <c r="E41">
        <v>88644628</v>
      </c>
      <c r="F41">
        <v>20534</v>
      </c>
      <c r="G41" t="s">
        <v>340</v>
      </c>
      <c r="H41" t="s">
        <v>340</v>
      </c>
      <c r="I41" t="s">
        <v>340</v>
      </c>
      <c r="J41" t="s">
        <v>317</v>
      </c>
      <c r="K41" t="s">
        <v>381</v>
      </c>
      <c r="L41">
        <v>21536894</v>
      </c>
      <c r="M41" t="s">
        <v>382</v>
      </c>
    </row>
    <row r="42" spans="1:13" x14ac:dyDescent="0.2">
      <c r="A42">
        <v>27</v>
      </c>
      <c r="B42" t="s">
        <v>274</v>
      </c>
      <c r="C42" t="s">
        <v>301</v>
      </c>
      <c r="D42">
        <v>186039</v>
      </c>
      <c r="E42">
        <v>80540407</v>
      </c>
      <c r="F42">
        <v>21066</v>
      </c>
      <c r="G42" t="s">
        <v>340</v>
      </c>
      <c r="H42" t="s">
        <v>340</v>
      </c>
      <c r="I42" t="s">
        <v>3</v>
      </c>
      <c r="K42" t="s">
        <v>383</v>
      </c>
      <c r="L42">
        <v>28092920</v>
      </c>
      <c r="M42" t="s">
        <v>384</v>
      </c>
    </row>
    <row r="43" spans="1:13" x14ac:dyDescent="0.2">
      <c r="A43">
        <v>28</v>
      </c>
      <c r="B43" t="s">
        <v>385</v>
      </c>
      <c r="C43" t="s">
        <v>386</v>
      </c>
      <c r="D43">
        <v>203908</v>
      </c>
      <c r="E43">
        <v>101129028</v>
      </c>
      <c r="F43">
        <v>16694</v>
      </c>
      <c r="G43" t="s">
        <v>340</v>
      </c>
      <c r="H43" t="s">
        <v>340</v>
      </c>
      <c r="I43" t="s">
        <v>340</v>
      </c>
      <c r="J43" t="s">
        <v>308</v>
      </c>
      <c r="K43" t="s">
        <v>381</v>
      </c>
      <c r="L43">
        <v>21536894</v>
      </c>
      <c r="M43" t="s">
        <v>365</v>
      </c>
    </row>
    <row r="44" spans="1:13" x14ac:dyDescent="0.2">
      <c r="A44">
        <v>29</v>
      </c>
      <c r="B44" t="s">
        <v>295</v>
      </c>
      <c r="C44" t="s">
        <v>387</v>
      </c>
      <c r="D44">
        <v>296543</v>
      </c>
      <c r="E44">
        <v>1135583</v>
      </c>
      <c r="F44">
        <v>386</v>
      </c>
      <c r="G44" t="s">
        <v>340</v>
      </c>
      <c r="H44" t="s">
        <v>340</v>
      </c>
      <c r="I44" t="s">
        <v>3</v>
      </c>
      <c r="K44" t="s">
        <v>370</v>
      </c>
      <c r="L44">
        <v>18923393</v>
      </c>
    </row>
    <row r="45" spans="1:13" x14ac:dyDescent="0.2">
      <c r="A45">
        <v>30</v>
      </c>
      <c r="B45" t="s">
        <v>295</v>
      </c>
      <c r="C45" t="s">
        <v>322</v>
      </c>
      <c r="D45">
        <v>296543</v>
      </c>
      <c r="E45">
        <v>31301782</v>
      </c>
      <c r="F45">
        <v>11390</v>
      </c>
      <c r="G45" t="s">
        <v>340</v>
      </c>
      <c r="H45" t="s">
        <v>340</v>
      </c>
      <c r="I45" t="s">
        <v>3</v>
      </c>
      <c r="K45" t="s">
        <v>388</v>
      </c>
      <c r="L45" t="s">
        <v>389</v>
      </c>
      <c r="M45" t="s">
        <v>390</v>
      </c>
    </row>
    <row r="46" spans="1:13" x14ac:dyDescent="0.2">
      <c r="A46">
        <v>31</v>
      </c>
      <c r="B46" t="s">
        <v>287</v>
      </c>
      <c r="C46" t="s">
        <v>314</v>
      </c>
      <c r="D46">
        <v>2850</v>
      </c>
      <c r="E46">
        <v>26138756</v>
      </c>
      <c r="F46">
        <v>10025</v>
      </c>
      <c r="G46" t="s">
        <v>340</v>
      </c>
      <c r="H46" t="s">
        <v>340</v>
      </c>
      <c r="I46" t="s">
        <v>3</v>
      </c>
      <c r="K46" t="s">
        <v>370</v>
      </c>
      <c r="L46">
        <v>18923393</v>
      </c>
      <c r="M46" t="s">
        <v>391</v>
      </c>
    </row>
    <row r="47" spans="1:13" x14ac:dyDescent="0.2">
      <c r="A47">
        <v>32</v>
      </c>
      <c r="B47" t="s">
        <v>292</v>
      </c>
      <c r="C47" t="s">
        <v>319</v>
      </c>
      <c r="D47">
        <v>1165861</v>
      </c>
      <c r="E47">
        <v>117311690</v>
      </c>
      <c r="F47">
        <v>20482</v>
      </c>
      <c r="G47" t="s">
        <v>340</v>
      </c>
      <c r="H47" t="s">
        <v>340</v>
      </c>
      <c r="I47" t="s">
        <v>3</v>
      </c>
      <c r="K47" t="s">
        <v>352</v>
      </c>
      <c r="L47">
        <v>27913634</v>
      </c>
      <c r="M47" t="s">
        <v>392</v>
      </c>
    </row>
  </sheetData>
  <hyperlinks>
    <hyperlink ref="C3" r:id="rId1" xr:uid="{06FBD5F9-90B5-8C41-B951-54D329F14053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2EEE7-F461-0249-90BA-66949BAEEC77}">
  <dimension ref="B2:H75"/>
  <sheetViews>
    <sheetView workbookViewId="0">
      <selection activeCell="B2" sqref="B2"/>
    </sheetView>
  </sheetViews>
  <sheetFormatPr baseColWidth="10" defaultRowHeight="16" x14ac:dyDescent="0.2"/>
  <cols>
    <col min="2" max="2" width="29" bestFit="1" customWidth="1"/>
  </cols>
  <sheetData>
    <row r="2" spans="2:7" x14ac:dyDescent="0.2">
      <c r="B2" s="6" t="s">
        <v>264</v>
      </c>
    </row>
    <row r="4" spans="2:7" x14ac:dyDescent="0.2">
      <c r="B4" s="6" t="s">
        <v>47</v>
      </c>
    </row>
    <row r="6" spans="2:7" x14ac:dyDescent="0.2">
      <c r="B6" s="3"/>
      <c r="C6" s="3" t="s">
        <v>252</v>
      </c>
      <c r="D6" s="3" t="s">
        <v>44</v>
      </c>
    </row>
    <row r="7" spans="2:7" x14ac:dyDescent="0.2">
      <c r="B7" s="3" t="s">
        <v>15</v>
      </c>
      <c r="C7" s="7">
        <v>21787</v>
      </c>
      <c r="D7" s="7">
        <v>6108</v>
      </c>
      <c r="F7" s="2"/>
      <c r="G7" s="2"/>
    </row>
    <row r="8" spans="2:7" x14ac:dyDescent="0.2">
      <c r="B8" s="3" t="s">
        <v>16</v>
      </c>
      <c r="C8" s="7">
        <v>30404</v>
      </c>
      <c r="D8" s="7">
        <v>6108</v>
      </c>
      <c r="F8" s="2"/>
      <c r="G8" s="2"/>
    </row>
    <row r="9" spans="2:7" x14ac:dyDescent="0.2">
      <c r="B9" s="3" t="s">
        <v>17</v>
      </c>
      <c r="C9" s="3">
        <v>1.4</v>
      </c>
      <c r="D9" s="3">
        <v>1</v>
      </c>
    </row>
    <row r="10" spans="2:7" x14ac:dyDescent="0.2">
      <c r="B10" s="3" t="s">
        <v>18</v>
      </c>
      <c r="C10" s="7">
        <v>6255</v>
      </c>
      <c r="D10" s="3">
        <v>271</v>
      </c>
      <c r="F10" s="2"/>
      <c r="G10" s="2"/>
    </row>
    <row r="11" spans="2:7" x14ac:dyDescent="0.2">
      <c r="B11" s="3" t="s">
        <v>19</v>
      </c>
      <c r="C11" s="7">
        <v>6312</v>
      </c>
      <c r="D11" s="3">
        <v>271</v>
      </c>
      <c r="F11" s="2"/>
      <c r="G11" s="2"/>
    </row>
    <row r="12" spans="2:7" x14ac:dyDescent="0.2">
      <c r="B12" s="3" t="s">
        <v>20</v>
      </c>
      <c r="C12" s="8">
        <v>1478.45</v>
      </c>
      <c r="D12" s="8">
        <v>2156.17</v>
      </c>
      <c r="E12" s="1"/>
      <c r="G12" s="1"/>
    </row>
    <row r="13" spans="2:7" x14ac:dyDescent="0.2">
      <c r="B13" s="3" t="s">
        <v>21</v>
      </c>
      <c r="C13" s="7">
        <v>1147</v>
      </c>
      <c r="D13" s="7">
        <v>1858</v>
      </c>
      <c r="E13" s="2"/>
      <c r="G13" s="2"/>
    </row>
    <row r="14" spans="2:7" x14ac:dyDescent="0.2">
      <c r="B14" s="3" t="s">
        <v>22</v>
      </c>
      <c r="C14" s="3">
        <v>200</v>
      </c>
      <c r="D14" s="3">
        <v>238</v>
      </c>
    </row>
    <row r="15" spans="2:7" x14ac:dyDescent="0.2">
      <c r="B15" s="3" t="s">
        <v>23</v>
      </c>
      <c r="C15" s="7">
        <v>16251</v>
      </c>
      <c r="D15" s="7">
        <v>16251</v>
      </c>
      <c r="E15" s="2"/>
      <c r="F15" s="2"/>
      <c r="G15" s="2"/>
    </row>
    <row r="16" spans="2:7" x14ac:dyDescent="0.2">
      <c r="B16" s="3" t="s">
        <v>24</v>
      </c>
      <c r="C16" s="7">
        <v>127492</v>
      </c>
      <c r="D16" s="7">
        <v>37375</v>
      </c>
      <c r="E16" s="2"/>
      <c r="F16" s="2"/>
      <c r="G16" s="2"/>
    </row>
    <row r="17" spans="2:7" x14ac:dyDescent="0.2">
      <c r="B17" s="3" t="s">
        <v>25</v>
      </c>
      <c r="C17" s="3">
        <v>4.1900000000000004</v>
      </c>
      <c r="D17" s="3">
        <v>6.12</v>
      </c>
    </row>
    <row r="18" spans="2:7" x14ac:dyDescent="0.2">
      <c r="B18" s="3" t="s">
        <v>26</v>
      </c>
      <c r="C18" s="3">
        <v>352.58</v>
      </c>
      <c r="D18" s="3">
        <v>352.37</v>
      </c>
    </row>
    <row r="19" spans="2:7" x14ac:dyDescent="0.2">
      <c r="B19" s="3" t="s">
        <v>27</v>
      </c>
      <c r="C19" s="3">
        <v>263.76</v>
      </c>
      <c r="D19" s="3">
        <v>258.82</v>
      </c>
    </row>
    <row r="20" spans="2:7" x14ac:dyDescent="0.2">
      <c r="B20" s="3" t="s">
        <v>28</v>
      </c>
      <c r="C20" s="3">
        <v>852.43</v>
      </c>
      <c r="D20" s="8">
        <v>1467.81</v>
      </c>
      <c r="E20" s="1"/>
      <c r="G20" s="1"/>
    </row>
    <row r="21" spans="2:7" x14ac:dyDescent="0.2">
      <c r="B21" s="3" t="s">
        <v>29</v>
      </c>
      <c r="C21" s="3">
        <v>483</v>
      </c>
      <c r="D21" s="7">
        <v>1164</v>
      </c>
      <c r="E21" s="2"/>
    </row>
    <row r="22" spans="2:7" x14ac:dyDescent="0.2">
      <c r="B22" s="3" t="s">
        <v>30</v>
      </c>
      <c r="C22" s="3">
        <v>0</v>
      </c>
      <c r="D22" s="3">
        <v>138</v>
      </c>
    </row>
    <row r="23" spans="2:7" x14ac:dyDescent="0.2">
      <c r="B23" s="3" t="s">
        <v>31</v>
      </c>
      <c r="C23" s="7">
        <v>15627</v>
      </c>
      <c r="D23" s="7">
        <v>15627</v>
      </c>
      <c r="E23" s="2"/>
      <c r="F23" s="2"/>
      <c r="G23" s="2"/>
    </row>
    <row r="24" spans="2:7" x14ac:dyDescent="0.2">
      <c r="B24" s="3" t="s">
        <v>32</v>
      </c>
      <c r="C24" s="3">
        <v>101.87</v>
      </c>
      <c r="D24" s="3">
        <v>98.04</v>
      </c>
      <c r="G24" s="1"/>
    </row>
    <row r="25" spans="2:7" x14ac:dyDescent="0.2">
      <c r="B25" s="3" t="s">
        <v>33</v>
      </c>
      <c r="C25" s="3">
        <v>243.38</v>
      </c>
      <c r="D25" s="3">
        <v>251.31</v>
      </c>
    </row>
    <row r="26" spans="2:7" x14ac:dyDescent="0.2">
      <c r="B26" s="3" t="s">
        <v>34</v>
      </c>
      <c r="C26" s="3">
        <v>371.19</v>
      </c>
      <c r="D26" s="3">
        <v>437.05</v>
      </c>
    </row>
    <row r="28" spans="2:7" x14ac:dyDescent="0.2">
      <c r="B28" s="6" t="s">
        <v>48</v>
      </c>
    </row>
    <row r="30" spans="2:7" x14ac:dyDescent="0.2">
      <c r="B30" s="3"/>
      <c r="C30" s="3" t="s">
        <v>253</v>
      </c>
      <c r="D30" s="3" t="s">
        <v>44</v>
      </c>
      <c r="E30" s="3" t="s">
        <v>45</v>
      </c>
      <c r="F30" s="3" t="s">
        <v>46</v>
      </c>
    </row>
    <row r="31" spans="2:7" x14ac:dyDescent="0.2">
      <c r="B31" s="3" t="s">
        <v>15</v>
      </c>
      <c r="C31" s="7">
        <v>22591</v>
      </c>
      <c r="D31" s="7">
        <v>6202</v>
      </c>
      <c r="E31" s="3">
        <v>982</v>
      </c>
      <c r="F31" s="7">
        <v>11761</v>
      </c>
      <c r="G31" s="2"/>
    </row>
    <row r="32" spans="2:7" x14ac:dyDescent="0.2">
      <c r="B32" s="3" t="s">
        <v>16</v>
      </c>
      <c r="C32" s="7">
        <v>40666</v>
      </c>
      <c r="D32" s="7">
        <v>6202</v>
      </c>
      <c r="E32" s="3">
        <v>982</v>
      </c>
      <c r="F32" s="7">
        <v>11761</v>
      </c>
      <c r="G32" s="2"/>
    </row>
    <row r="33" spans="2:7" x14ac:dyDescent="0.2">
      <c r="B33" s="3" t="s">
        <v>17</v>
      </c>
      <c r="C33" s="3">
        <v>1.8</v>
      </c>
      <c r="D33" s="3">
        <v>1</v>
      </c>
      <c r="E33" s="3">
        <v>1</v>
      </c>
      <c r="F33" s="3">
        <v>1</v>
      </c>
    </row>
    <row r="34" spans="2:7" x14ac:dyDescent="0.2">
      <c r="B34" s="3" t="s">
        <v>18</v>
      </c>
      <c r="C34" s="7">
        <v>6654</v>
      </c>
      <c r="D34" s="3">
        <v>318</v>
      </c>
      <c r="E34" s="3">
        <v>161</v>
      </c>
      <c r="F34" s="7">
        <v>4621</v>
      </c>
      <c r="G34" s="2"/>
    </row>
    <row r="35" spans="2:7" x14ac:dyDescent="0.2">
      <c r="B35" s="3" t="s">
        <v>19</v>
      </c>
      <c r="C35" s="7">
        <v>6795</v>
      </c>
      <c r="D35" s="3">
        <v>318</v>
      </c>
      <c r="E35" s="3">
        <v>161</v>
      </c>
      <c r="F35" s="7">
        <v>4621</v>
      </c>
      <c r="G35" s="2"/>
    </row>
    <row r="36" spans="2:7" x14ac:dyDescent="0.2">
      <c r="B36" s="3" t="s">
        <v>20</v>
      </c>
      <c r="C36" s="8">
        <v>1580.15</v>
      </c>
      <c r="D36" s="8">
        <v>2147.14</v>
      </c>
      <c r="E36" s="8">
        <v>2099.0500000000002</v>
      </c>
      <c r="F36" s="3">
        <v>808.46</v>
      </c>
      <c r="G36" s="1"/>
    </row>
    <row r="37" spans="2:7" x14ac:dyDescent="0.2">
      <c r="B37" s="3" t="s">
        <v>21</v>
      </c>
      <c r="C37" s="7">
        <v>1319</v>
      </c>
      <c r="D37" s="7">
        <v>1860</v>
      </c>
      <c r="E37" s="7">
        <v>1830</v>
      </c>
      <c r="F37" s="3">
        <v>624</v>
      </c>
      <c r="G37" s="2"/>
    </row>
    <row r="38" spans="2:7" x14ac:dyDescent="0.2">
      <c r="B38" s="3" t="s">
        <v>22</v>
      </c>
      <c r="C38" s="3">
        <v>200</v>
      </c>
      <c r="D38" s="3">
        <v>238</v>
      </c>
      <c r="E38" s="3">
        <v>903</v>
      </c>
      <c r="F38" s="3">
        <v>200</v>
      </c>
    </row>
    <row r="39" spans="2:7" x14ac:dyDescent="0.2">
      <c r="B39" s="3" t="s">
        <v>23</v>
      </c>
      <c r="C39" s="7">
        <v>16251</v>
      </c>
      <c r="D39" s="7">
        <v>16251</v>
      </c>
      <c r="E39" s="7">
        <v>8610</v>
      </c>
      <c r="F39" s="7">
        <v>8035</v>
      </c>
      <c r="G39" s="2"/>
    </row>
    <row r="40" spans="2:7" x14ac:dyDescent="0.2">
      <c r="B40" s="3" t="s">
        <v>24</v>
      </c>
      <c r="C40" s="7">
        <v>180352</v>
      </c>
      <c r="D40" s="7">
        <v>38018</v>
      </c>
      <c r="E40" s="7">
        <v>4275</v>
      </c>
      <c r="F40" s="7">
        <v>26627</v>
      </c>
      <c r="G40" s="2"/>
    </row>
    <row r="41" spans="2:7" x14ac:dyDescent="0.2">
      <c r="B41" s="3" t="s">
        <v>25</v>
      </c>
      <c r="C41" s="3">
        <v>4.43</v>
      </c>
      <c r="D41" s="3">
        <v>6.13</v>
      </c>
      <c r="E41" s="3">
        <v>4.3499999999999996</v>
      </c>
      <c r="F41" s="3">
        <v>2.2599999999999998</v>
      </c>
    </row>
    <row r="42" spans="2:7" x14ac:dyDescent="0.2">
      <c r="B42" s="3" t="s">
        <v>26</v>
      </c>
      <c r="C42" s="3">
        <v>356.29</v>
      </c>
      <c r="D42" s="3">
        <v>350.27</v>
      </c>
      <c r="E42" s="3">
        <v>482.17</v>
      </c>
      <c r="F42" s="3">
        <v>357.09</v>
      </c>
    </row>
    <row r="43" spans="2:7" x14ac:dyDescent="0.2">
      <c r="B43" s="3" t="s">
        <v>27</v>
      </c>
      <c r="C43" s="3">
        <v>261.11</v>
      </c>
      <c r="D43" s="3">
        <v>258.3</v>
      </c>
      <c r="E43" s="3">
        <v>396.98</v>
      </c>
      <c r="F43" s="3">
        <v>234.25</v>
      </c>
    </row>
    <row r="44" spans="2:7" x14ac:dyDescent="0.2">
      <c r="B44" s="3" t="s">
        <v>28</v>
      </c>
      <c r="C44" s="3">
        <v>855.42</v>
      </c>
      <c r="D44" s="8">
        <v>1468.69</v>
      </c>
      <c r="E44" s="8">
        <v>1535.37</v>
      </c>
      <c r="F44" s="3">
        <v>395.15</v>
      </c>
      <c r="G44" s="1"/>
    </row>
    <row r="45" spans="2:7" x14ac:dyDescent="0.2">
      <c r="B45" s="3" t="s">
        <v>29</v>
      </c>
      <c r="C45" s="3">
        <v>528</v>
      </c>
      <c r="D45" s="7">
        <v>1173</v>
      </c>
      <c r="E45" s="7">
        <v>1222</v>
      </c>
      <c r="F45" s="3">
        <v>306</v>
      </c>
    </row>
    <row r="46" spans="2:7" x14ac:dyDescent="0.2">
      <c r="B46" s="3" t="s">
        <v>30</v>
      </c>
      <c r="C46" s="3">
        <v>0</v>
      </c>
      <c r="D46" s="3">
        <v>138</v>
      </c>
      <c r="E46" s="3">
        <v>900</v>
      </c>
      <c r="F46" s="3">
        <v>91</v>
      </c>
    </row>
    <row r="47" spans="2:7" x14ac:dyDescent="0.2">
      <c r="B47" s="3" t="s">
        <v>31</v>
      </c>
      <c r="C47" s="7">
        <v>15627</v>
      </c>
      <c r="D47" s="7">
        <v>15627</v>
      </c>
      <c r="E47" s="7">
        <v>8004</v>
      </c>
      <c r="F47" s="7">
        <v>6603</v>
      </c>
      <c r="G47" s="2"/>
    </row>
    <row r="48" spans="2:7" x14ac:dyDescent="0.2">
      <c r="B48" s="3" t="s">
        <v>32</v>
      </c>
      <c r="C48" s="3">
        <v>101.77</v>
      </c>
      <c r="D48" s="3">
        <v>97.72</v>
      </c>
      <c r="E48" s="3">
        <v>92.66</v>
      </c>
      <c r="F48" s="3">
        <v>106.51</v>
      </c>
      <c r="G48" s="1"/>
    </row>
    <row r="49" spans="2:8" x14ac:dyDescent="0.2">
      <c r="B49" s="3" t="s">
        <v>33</v>
      </c>
      <c r="C49" s="3">
        <v>287.83999999999997</v>
      </c>
      <c r="D49" s="3">
        <v>246.52</v>
      </c>
      <c r="E49" s="3">
        <v>244.12</v>
      </c>
      <c r="F49" s="3">
        <v>165.22</v>
      </c>
    </row>
    <row r="50" spans="2:8" x14ac:dyDescent="0.2">
      <c r="B50" s="3" t="s">
        <v>34</v>
      </c>
      <c r="C50" s="3">
        <v>426.07</v>
      </c>
      <c r="D50" s="3">
        <v>431.93</v>
      </c>
      <c r="E50" s="3">
        <v>319.56</v>
      </c>
      <c r="F50" s="3">
        <v>248.09</v>
      </c>
    </row>
    <row r="53" spans="2:8" x14ac:dyDescent="0.2">
      <c r="B53" s="6" t="s">
        <v>251</v>
      </c>
    </row>
    <row r="55" spans="2:8" x14ac:dyDescent="0.2">
      <c r="B55" s="3"/>
      <c r="C55" s="3" t="s">
        <v>254</v>
      </c>
      <c r="D55" s="3" t="s">
        <v>255</v>
      </c>
    </row>
    <row r="56" spans="2:8" x14ac:dyDescent="0.2">
      <c r="B56" s="3" t="s">
        <v>15</v>
      </c>
      <c r="C56" s="7">
        <v>17481</v>
      </c>
      <c r="D56" s="7">
        <v>15445</v>
      </c>
      <c r="G56" s="2"/>
      <c r="H56" s="2"/>
    </row>
    <row r="57" spans="2:8" x14ac:dyDescent="0.2">
      <c r="B57" s="3" t="s">
        <v>16</v>
      </c>
      <c r="C57" s="7">
        <v>27173</v>
      </c>
      <c r="D57" s="7">
        <v>24567</v>
      </c>
      <c r="G57" s="2"/>
      <c r="H57" s="2"/>
    </row>
    <row r="58" spans="2:8" x14ac:dyDescent="0.2">
      <c r="B58" s="3" t="s">
        <v>17</v>
      </c>
      <c r="C58" s="3">
        <v>1.55</v>
      </c>
      <c r="D58" s="3">
        <v>1.59</v>
      </c>
    </row>
    <row r="59" spans="2:8" x14ac:dyDescent="0.2">
      <c r="B59" s="3" t="s">
        <v>18</v>
      </c>
      <c r="C59" s="7">
        <v>1386</v>
      </c>
      <c r="D59" s="7">
        <v>1386</v>
      </c>
      <c r="G59" s="2"/>
    </row>
    <row r="60" spans="2:8" x14ac:dyDescent="0.2">
      <c r="B60" s="3" t="s">
        <v>19</v>
      </c>
      <c r="C60" s="7">
        <v>1402</v>
      </c>
      <c r="D60" s="7">
        <v>1402</v>
      </c>
      <c r="G60" s="2"/>
    </row>
    <row r="61" spans="2:8" x14ac:dyDescent="0.2">
      <c r="B61" s="3" t="s">
        <v>20</v>
      </c>
      <c r="C61" s="8">
        <v>1604.86</v>
      </c>
      <c r="D61" s="8">
        <v>1695.3</v>
      </c>
      <c r="E61" s="1"/>
      <c r="G61" s="1"/>
    </row>
    <row r="62" spans="2:8" x14ac:dyDescent="0.2">
      <c r="B62" s="3" t="s">
        <v>21</v>
      </c>
      <c r="C62" s="7">
        <v>1343</v>
      </c>
      <c r="D62" s="7">
        <v>1452</v>
      </c>
      <c r="E62" s="2"/>
      <c r="G62" s="2"/>
    </row>
    <row r="63" spans="2:8" x14ac:dyDescent="0.2">
      <c r="B63" s="3" t="s">
        <v>22</v>
      </c>
      <c r="C63" s="3">
        <v>200</v>
      </c>
      <c r="D63" s="3">
        <v>200</v>
      </c>
    </row>
    <row r="64" spans="2:8" x14ac:dyDescent="0.2">
      <c r="B64" s="3" t="s">
        <v>23</v>
      </c>
      <c r="C64" s="7">
        <v>16251</v>
      </c>
      <c r="D64" s="7">
        <v>16251</v>
      </c>
      <c r="E64" s="2"/>
      <c r="G64" s="2"/>
    </row>
    <row r="65" spans="2:7" x14ac:dyDescent="0.2">
      <c r="B65" s="3" t="s">
        <v>24</v>
      </c>
      <c r="C65" s="7">
        <v>131939</v>
      </c>
      <c r="D65" s="7">
        <v>124750</v>
      </c>
      <c r="E65" s="2"/>
      <c r="G65" s="2"/>
    </row>
    <row r="66" spans="2:7" x14ac:dyDescent="0.2">
      <c r="B66" s="3" t="s">
        <v>25</v>
      </c>
      <c r="C66" s="3">
        <v>4.8600000000000003</v>
      </c>
      <c r="D66" s="3">
        <v>5.08</v>
      </c>
    </row>
    <row r="67" spans="2:7" x14ac:dyDescent="0.2">
      <c r="B67" s="3" t="s">
        <v>26</v>
      </c>
      <c r="C67" s="3">
        <v>330.52</v>
      </c>
      <c r="D67" s="3">
        <v>333.86</v>
      </c>
    </row>
    <row r="68" spans="2:7" x14ac:dyDescent="0.2">
      <c r="B68" s="3" t="s">
        <v>27</v>
      </c>
      <c r="C68" s="3">
        <v>249.66</v>
      </c>
      <c r="D68" s="3">
        <v>249.66</v>
      </c>
    </row>
    <row r="69" spans="2:7" x14ac:dyDescent="0.2">
      <c r="B69" s="3" t="s">
        <v>28</v>
      </c>
      <c r="C69" s="3">
        <v>917.62</v>
      </c>
      <c r="D69" s="8">
        <v>1014.96</v>
      </c>
      <c r="E69" s="1"/>
      <c r="G69" s="1"/>
    </row>
    <row r="70" spans="2:7" x14ac:dyDescent="0.2">
      <c r="B70" s="3" t="s">
        <v>29</v>
      </c>
      <c r="C70" s="3">
        <v>606</v>
      </c>
      <c r="D70" s="3">
        <v>690</v>
      </c>
      <c r="E70" s="2"/>
    </row>
    <row r="71" spans="2:7" x14ac:dyDescent="0.2">
      <c r="B71" s="3" t="s">
        <v>30</v>
      </c>
      <c r="C71" s="3">
        <v>0</v>
      </c>
      <c r="D71" s="3">
        <v>91</v>
      </c>
    </row>
    <row r="72" spans="2:7" x14ac:dyDescent="0.2">
      <c r="B72" s="3" t="s">
        <v>31</v>
      </c>
      <c r="C72" s="7">
        <v>15627</v>
      </c>
      <c r="D72" s="7">
        <v>15627</v>
      </c>
      <c r="E72" s="2"/>
      <c r="G72" s="2"/>
    </row>
    <row r="73" spans="2:7" x14ac:dyDescent="0.2">
      <c r="B73" s="3" t="s">
        <v>32</v>
      </c>
      <c r="C73" s="3">
        <v>101.31</v>
      </c>
      <c r="D73" s="3">
        <v>101.01</v>
      </c>
      <c r="G73" s="1"/>
    </row>
    <row r="74" spans="2:7" x14ac:dyDescent="0.2">
      <c r="B74" s="3" t="s">
        <v>33</v>
      </c>
      <c r="C74" s="3">
        <v>276.22000000000003</v>
      </c>
      <c r="D74" s="3">
        <v>276.22000000000003</v>
      </c>
    </row>
    <row r="75" spans="2:7" x14ac:dyDescent="0.2">
      <c r="B75" s="3" t="s">
        <v>34</v>
      </c>
      <c r="C75" s="3">
        <v>404.13</v>
      </c>
      <c r="D75" s="3">
        <v>404.13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04ECF-D093-A240-8F7A-D4A837DB770D}">
  <dimension ref="B2:D14"/>
  <sheetViews>
    <sheetView zoomScaleNormal="100" workbookViewId="0">
      <selection activeCell="B2" sqref="B2"/>
    </sheetView>
  </sheetViews>
  <sheetFormatPr baseColWidth="10" defaultRowHeight="16" x14ac:dyDescent="0.2"/>
  <cols>
    <col min="2" max="2" width="17" bestFit="1" customWidth="1"/>
    <col min="6" max="6" width="16.6640625" bestFit="1" customWidth="1"/>
  </cols>
  <sheetData>
    <row r="2" spans="2:4" x14ac:dyDescent="0.2">
      <c r="B2" s="6" t="s">
        <v>265</v>
      </c>
    </row>
    <row r="4" spans="2:4" x14ac:dyDescent="0.2">
      <c r="B4" t="s">
        <v>256</v>
      </c>
    </row>
    <row r="5" spans="2:4" x14ac:dyDescent="0.2">
      <c r="B5" s="4" t="s">
        <v>40</v>
      </c>
      <c r="C5" s="4" t="s">
        <v>35</v>
      </c>
      <c r="D5" s="4" t="s">
        <v>36</v>
      </c>
    </row>
    <row r="6" spans="2:4" x14ac:dyDescent="0.2">
      <c r="B6" s="3" t="s">
        <v>37</v>
      </c>
      <c r="C6" s="3">
        <v>0.96099999999999997</v>
      </c>
      <c r="D6" s="3">
        <v>0.91400000000000003</v>
      </c>
    </row>
    <row r="7" spans="2:4" x14ac:dyDescent="0.2">
      <c r="B7" s="3" t="s">
        <v>38</v>
      </c>
      <c r="C7" s="3">
        <v>0.70199999999999996</v>
      </c>
      <c r="D7" s="3">
        <v>0.69799999999999995</v>
      </c>
    </row>
    <row r="8" spans="2:4" x14ac:dyDescent="0.2">
      <c r="B8" s="3" t="s">
        <v>39</v>
      </c>
      <c r="C8" s="3">
        <v>0.255</v>
      </c>
      <c r="D8" s="3">
        <v>0.23599999999999999</v>
      </c>
    </row>
    <row r="10" spans="2:4" x14ac:dyDescent="0.2">
      <c r="B10" t="s">
        <v>257</v>
      </c>
    </row>
    <row r="11" spans="2:4" x14ac:dyDescent="0.2">
      <c r="B11" s="4" t="s">
        <v>40</v>
      </c>
      <c r="C11" s="4" t="s">
        <v>35</v>
      </c>
      <c r="D11" s="4" t="s">
        <v>36</v>
      </c>
    </row>
    <row r="12" spans="2:4" x14ac:dyDescent="0.2">
      <c r="B12" s="3" t="s">
        <v>37</v>
      </c>
      <c r="C12" s="3">
        <v>0.96299999999999997</v>
      </c>
      <c r="D12" s="3">
        <v>0.91500000000000004</v>
      </c>
    </row>
    <row r="13" spans="2:4" x14ac:dyDescent="0.2">
      <c r="B13" s="3" t="s">
        <v>38</v>
      </c>
      <c r="C13" s="3">
        <v>0.73199999999999998</v>
      </c>
      <c r="D13" s="3">
        <v>0.71799999999999997</v>
      </c>
    </row>
    <row r="14" spans="2:4" x14ac:dyDescent="0.2">
      <c r="B14" s="3" t="s">
        <v>39</v>
      </c>
      <c r="C14" s="3">
        <v>0.33</v>
      </c>
      <c r="D14" s="3">
        <v>0.30099999999999999</v>
      </c>
    </row>
  </sheetData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7D0F8-A28F-464C-A300-FF25A1E02601}">
  <dimension ref="B2:F24"/>
  <sheetViews>
    <sheetView workbookViewId="0">
      <selection activeCell="B2" sqref="B2"/>
    </sheetView>
  </sheetViews>
  <sheetFormatPr baseColWidth="10" defaultRowHeight="16" x14ac:dyDescent="0.2"/>
  <cols>
    <col min="2" max="2" width="30.6640625" customWidth="1"/>
  </cols>
  <sheetData>
    <row r="2" spans="2:6" x14ac:dyDescent="0.2">
      <c r="B2" s="6" t="s">
        <v>258</v>
      </c>
    </row>
    <row r="4" spans="2:6" x14ac:dyDescent="0.2">
      <c r="B4" s="3"/>
      <c r="C4" s="34" t="s">
        <v>41</v>
      </c>
      <c r="D4" s="34" t="s">
        <v>42</v>
      </c>
      <c r="E4" s="34" t="s">
        <v>43</v>
      </c>
      <c r="F4" s="5"/>
    </row>
    <row r="5" spans="2:6" x14ac:dyDescent="0.2">
      <c r="B5" s="3" t="s">
        <v>15</v>
      </c>
      <c r="C5" s="7">
        <v>12940</v>
      </c>
      <c r="D5" s="7">
        <v>10400</v>
      </c>
      <c r="E5" s="7">
        <v>10224</v>
      </c>
    </row>
    <row r="6" spans="2:6" x14ac:dyDescent="0.2">
      <c r="B6" s="3" t="s">
        <v>16</v>
      </c>
      <c r="C6" s="7">
        <v>14483</v>
      </c>
      <c r="D6" s="7">
        <v>11565</v>
      </c>
      <c r="E6" s="7">
        <v>13609</v>
      </c>
    </row>
    <row r="7" spans="2:6" x14ac:dyDescent="0.2">
      <c r="B7" s="3" t="s">
        <v>17</v>
      </c>
      <c r="C7" s="3">
        <v>1.1200000000000001</v>
      </c>
      <c r="D7" s="3">
        <v>1.1100000000000001</v>
      </c>
      <c r="E7" s="3">
        <v>1.33</v>
      </c>
    </row>
    <row r="8" spans="2:6" x14ac:dyDescent="0.2">
      <c r="B8" s="3" t="s">
        <v>18</v>
      </c>
      <c r="C8" s="7">
        <v>1511</v>
      </c>
      <c r="D8" s="3">
        <v>690</v>
      </c>
      <c r="E8" s="3">
        <v>713</v>
      </c>
    </row>
    <row r="9" spans="2:6" x14ac:dyDescent="0.2">
      <c r="B9" s="3" t="s">
        <v>19</v>
      </c>
      <c r="C9" s="7">
        <v>1579</v>
      </c>
      <c r="D9" s="3">
        <v>712</v>
      </c>
      <c r="E9" s="3">
        <v>744</v>
      </c>
    </row>
    <row r="10" spans="2:6" x14ac:dyDescent="0.2">
      <c r="B10" s="3" t="s">
        <v>20</v>
      </c>
      <c r="C10" s="8">
        <v>1991.41</v>
      </c>
      <c r="D10" s="8">
        <v>1894.05</v>
      </c>
      <c r="E10" s="8">
        <v>1872</v>
      </c>
    </row>
    <row r="11" spans="2:6" x14ac:dyDescent="0.2">
      <c r="B11" s="3" t="s">
        <v>21</v>
      </c>
      <c r="C11" s="7">
        <v>1752</v>
      </c>
      <c r="D11" s="7">
        <v>1625</v>
      </c>
      <c r="E11" s="7">
        <v>1560</v>
      </c>
    </row>
    <row r="12" spans="2:6" x14ac:dyDescent="0.2">
      <c r="B12" s="3" t="s">
        <v>22</v>
      </c>
      <c r="C12" s="3">
        <v>32</v>
      </c>
      <c r="D12" s="3">
        <v>15</v>
      </c>
      <c r="E12" s="3">
        <v>57</v>
      </c>
    </row>
    <row r="13" spans="2:6" x14ac:dyDescent="0.2">
      <c r="B13" s="3" t="s">
        <v>23</v>
      </c>
      <c r="C13" s="7">
        <v>16433</v>
      </c>
      <c r="D13" s="7">
        <v>16443</v>
      </c>
      <c r="E13" s="7">
        <v>16293</v>
      </c>
    </row>
    <row r="14" spans="2:6" x14ac:dyDescent="0.2">
      <c r="B14" s="3" t="s">
        <v>24</v>
      </c>
      <c r="C14" s="7">
        <v>70371</v>
      </c>
      <c r="D14" s="7">
        <v>63813</v>
      </c>
      <c r="E14" s="7">
        <v>82651</v>
      </c>
    </row>
    <row r="15" spans="2:6" x14ac:dyDescent="0.2">
      <c r="B15" s="3" t="s">
        <v>25</v>
      </c>
      <c r="C15" s="3">
        <v>4.8600000000000003</v>
      </c>
      <c r="D15" s="3">
        <v>5.52</v>
      </c>
      <c r="E15" s="3">
        <v>6.07</v>
      </c>
    </row>
    <row r="16" spans="2:6" x14ac:dyDescent="0.2">
      <c r="B16" s="3" t="s">
        <v>26</v>
      </c>
      <c r="C16" s="3">
        <v>409.85</v>
      </c>
      <c r="D16" s="3">
        <v>343.26</v>
      </c>
      <c r="E16" s="3">
        <v>308.24</v>
      </c>
    </row>
    <row r="17" spans="2:5" x14ac:dyDescent="0.2">
      <c r="B17" s="3" t="s">
        <v>27</v>
      </c>
      <c r="C17" s="3">
        <v>287.77999999999997</v>
      </c>
      <c r="D17" s="3">
        <v>271.61</v>
      </c>
      <c r="E17" s="3">
        <v>260.11</v>
      </c>
    </row>
    <row r="18" spans="2:5" x14ac:dyDescent="0.2">
      <c r="B18" s="3" t="s">
        <v>28</v>
      </c>
      <c r="C18" s="8">
        <v>1085.42</v>
      </c>
      <c r="D18" s="8">
        <v>1203.6500000000001</v>
      </c>
      <c r="E18" s="8">
        <v>1347.65</v>
      </c>
    </row>
    <row r="19" spans="2:5" x14ac:dyDescent="0.2">
      <c r="B19" s="3" t="s">
        <v>29</v>
      </c>
      <c r="C19" s="3">
        <v>789</v>
      </c>
      <c r="D19" s="3">
        <v>900</v>
      </c>
      <c r="E19" s="7">
        <v>1026</v>
      </c>
    </row>
    <row r="20" spans="2:5" x14ac:dyDescent="0.2">
      <c r="B20" s="3" t="s">
        <v>30</v>
      </c>
      <c r="C20" s="3">
        <v>4</v>
      </c>
      <c r="D20" s="3">
        <v>4</v>
      </c>
      <c r="E20" s="3">
        <v>4</v>
      </c>
    </row>
    <row r="21" spans="2:5" x14ac:dyDescent="0.2">
      <c r="B21" s="3" t="s">
        <v>31</v>
      </c>
      <c r="C21" s="7">
        <v>15627</v>
      </c>
      <c r="D21" s="7">
        <v>15627</v>
      </c>
      <c r="E21" s="7">
        <v>15627</v>
      </c>
    </row>
    <row r="22" spans="2:5" x14ac:dyDescent="0.2">
      <c r="B22" s="3" t="s">
        <v>32</v>
      </c>
      <c r="C22" s="3">
        <v>185.72</v>
      </c>
      <c r="D22" s="3">
        <v>124.03</v>
      </c>
      <c r="E22" s="3">
        <v>113.53</v>
      </c>
    </row>
    <row r="23" spans="2:5" x14ac:dyDescent="0.2">
      <c r="B23" s="3" t="s">
        <v>33</v>
      </c>
      <c r="C23" s="3">
        <v>395.2</v>
      </c>
      <c r="D23" s="3">
        <v>314.14999999999998</v>
      </c>
      <c r="E23" s="3">
        <v>230.16</v>
      </c>
    </row>
    <row r="24" spans="2:5" x14ac:dyDescent="0.2">
      <c r="B24" s="3" t="s">
        <v>34</v>
      </c>
      <c r="C24" s="3">
        <v>510.79</v>
      </c>
      <c r="D24" s="3">
        <v>376.25</v>
      </c>
      <c r="E24" s="3">
        <v>294.19</v>
      </c>
    </row>
  </sheetData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D8FB1-CC63-1247-AA9B-53D5BBA3D5C3}">
  <dimension ref="B2:F49"/>
  <sheetViews>
    <sheetView zoomScaleNormal="100" workbookViewId="0">
      <selection activeCell="B2" sqref="B2"/>
    </sheetView>
  </sheetViews>
  <sheetFormatPr baseColWidth="10" defaultRowHeight="16" x14ac:dyDescent="0.2"/>
  <cols>
    <col min="2" max="2" width="37.1640625" customWidth="1"/>
    <col min="3" max="5" width="13.1640625" customWidth="1"/>
    <col min="6" max="8" width="10.83203125" customWidth="1"/>
    <col min="14" max="14" width="10.83203125" customWidth="1"/>
  </cols>
  <sheetData>
    <row r="2" spans="2:5" x14ac:dyDescent="0.2">
      <c r="B2" s="6" t="s">
        <v>266</v>
      </c>
    </row>
    <row r="4" spans="2:5" x14ac:dyDescent="0.2">
      <c r="B4" s="4" t="s">
        <v>60</v>
      </c>
    </row>
    <row r="5" spans="2:5" s="11" customFormat="1" x14ac:dyDescent="0.2">
      <c r="B5" s="12"/>
    </row>
    <row r="6" spans="2:5" x14ac:dyDescent="0.2">
      <c r="B6" s="13" t="s">
        <v>49</v>
      </c>
    </row>
    <row r="7" spans="2:5" x14ac:dyDescent="0.2">
      <c r="B7" s="4" t="s">
        <v>50</v>
      </c>
      <c r="C7" s="4" t="s">
        <v>51</v>
      </c>
      <c r="D7" s="4" t="s">
        <v>52</v>
      </c>
      <c r="E7" s="4" t="s">
        <v>53</v>
      </c>
    </row>
    <row r="8" spans="2:5" x14ac:dyDescent="0.2">
      <c r="B8" s="4" t="s">
        <v>54</v>
      </c>
      <c r="C8" s="4" t="s">
        <v>55</v>
      </c>
      <c r="D8" s="31">
        <v>6954</v>
      </c>
      <c r="E8" s="31">
        <v>14908</v>
      </c>
    </row>
    <row r="9" spans="2:5" x14ac:dyDescent="0.2">
      <c r="B9" s="3" t="s">
        <v>54</v>
      </c>
      <c r="C9" s="3" t="s">
        <v>56</v>
      </c>
      <c r="D9" s="7">
        <v>928</v>
      </c>
      <c r="E9" s="7">
        <v>1224</v>
      </c>
    </row>
    <row r="10" spans="2:5" x14ac:dyDescent="0.2">
      <c r="B10" s="3" t="s">
        <v>57</v>
      </c>
      <c r="C10" s="3" t="s">
        <v>55</v>
      </c>
      <c r="D10" s="7">
        <v>4488</v>
      </c>
      <c r="E10" s="7">
        <v>5499</v>
      </c>
    </row>
    <row r="11" spans="2:5" x14ac:dyDescent="0.2">
      <c r="B11" s="3" t="s">
        <v>57</v>
      </c>
      <c r="C11" s="3" t="s">
        <v>56</v>
      </c>
      <c r="D11" s="7">
        <v>1976</v>
      </c>
      <c r="E11" s="7">
        <v>2194</v>
      </c>
    </row>
    <row r="12" spans="2:5" x14ac:dyDescent="0.2">
      <c r="B12" s="3" t="s">
        <v>58</v>
      </c>
      <c r="C12" s="3" t="s">
        <v>56</v>
      </c>
      <c r="D12" s="7">
        <v>1266</v>
      </c>
      <c r="E12" s="7">
        <v>1459</v>
      </c>
    </row>
    <row r="13" spans="2:5" x14ac:dyDescent="0.2">
      <c r="B13" s="9" t="s">
        <v>5</v>
      </c>
      <c r="C13" s="3" t="s">
        <v>59</v>
      </c>
      <c r="D13" s="10">
        <f>SUM(D7:D12)</f>
        <v>15612</v>
      </c>
      <c r="E13" s="10">
        <f>SUM(E7:E12)</f>
        <v>25284</v>
      </c>
    </row>
    <row r="16" spans="2:5" x14ac:dyDescent="0.2">
      <c r="B16" s="14" t="s">
        <v>62</v>
      </c>
      <c r="C16" s="3" t="s">
        <v>267</v>
      </c>
      <c r="D16" s="4" t="s">
        <v>268</v>
      </c>
    </row>
    <row r="17" spans="2:6" x14ac:dyDescent="0.2">
      <c r="B17" s="3" t="s">
        <v>15</v>
      </c>
      <c r="C17" s="7">
        <v>15612</v>
      </c>
      <c r="D17" s="31">
        <v>9148</v>
      </c>
      <c r="F17" s="2"/>
    </row>
    <row r="18" spans="2:6" x14ac:dyDescent="0.2">
      <c r="B18" s="3" t="s">
        <v>16</v>
      </c>
      <c r="C18" s="7">
        <v>25284</v>
      </c>
      <c r="D18" s="31">
        <v>17591</v>
      </c>
      <c r="F18" s="2"/>
    </row>
    <row r="19" spans="2:6" x14ac:dyDescent="0.2">
      <c r="B19" s="3" t="s">
        <v>17</v>
      </c>
      <c r="C19" s="3">
        <v>1.62</v>
      </c>
      <c r="D19" s="4">
        <v>1.92</v>
      </c>
    </row>
    <row r="20" spans="2:6" x14ac:dyDescent="0.2">
      <c r="B20" s="3" t="s">
        <v>18</v>
      </c>
      <c r="C20" s="7">
        <v>1590</v>
      </c>
      <c r="D20" s="31">
        <v>322</v>
      </c>
      <c r="F20" s="2"/>
    </row>
    <row r="21" spans="2:6" x14ac:dyDescent="0.2">
      <c r="B21" s="3" t="s">
        <v>19</v>
      </c>
      <c r="C21" s="7">
        <v>1674</v>
      </c>
      <c r="D21" s="31">
        <v>353</v>
      </c>
      <c r="F21" s="2"/>
    </row>
    <row r="22" spans="2:6" x14ac:dyDescent="0.2">
      <c r="B22" s="3" t="s">
        <v>20</v>
      </c>
      <c r="C22" s="8">
        <v>1817.82</v>
      </c>
      <c r="D22" s="35">
        <v>2057.7199999999998</v>
      </c>
      <c r="F22" s="1"/>
    </row>
    <row r="23" spans="2:6" x14ac:dyDescent="0.2">
      <c r="B23" s="3" t="s">
        <v>21</v>
      </c>
      <c r="C23" s="7">
        <v>1570</v>
      </c>
      <c r="D23" s="31">
        <v>1790</v>
      </c>
      <c r="F23" s="2"/>
    </row>
    <row r="24" spans="2:6" x14ac:dyDescent="0.2">
      <c r="B24" s="3" t="s">
        <v>22</v>
      </c>
      <c r="C24" s="3">
        <v>200</v>
      </c>
      <c r="D24" s="4">
        <v>201</v>
      </c>
    </row>
    <row r="25" spans="2:6" x14ac:dyDescent="0.2">
      <c r="B25" s="3" t="s">
        <v>23</v>
      </c>
      <c r="C25" s="7">
        <v>16251</v>
      </c>
      <c r="D25" s="31">
        <v>16251</v>
      </c>
      <c r="F25" s="2"/>
    </row>
    <row r="26" spans="2:6" x14ac:dyDescent="0.2">
      <c r="B26" s="3" t="s">
        <v>24</v>
      </c>
      <c r="C26" s="7">
        <v>132064</v>
      </c>
      <c r="D26" s="31">
        <v>112175</v>
      </c>
      <c r="F26" s="2"/>
    </row>
    <row r="27" spans="2:6" x14ac:dyDescent="0.2">
      <c r="B27" s="3" t="s">
        <v>25</v>
      </c>
      <c r="C27" s="3">
        <v>5.22</v>
      </c>
      <c r="D27" s="4">
        <v>6.38</v>
      </c>
    </row>
    <row r="28" spans="2:6" x14ac:dyDescent="0.2">
      <c r="B28" s="3" t="s">
        <v>26</v>
      </c>
      <c r="C28" s="3">
        <v>348.03</v>
      </c>
      <c r="D28" s="4">
        <v>322.69</v>
      </c>
    </row>
    <row r="29" spans="2:6" x14ac:dyDescent="0.2">
      <c r="B29" s="3" t="s">
        <v>27</v>
      </c>
      <c r="C29" s="3">
        <v>264.38</v>
      </c>
      <c r="D29" s="4">
        <v>249.34</v>
      </c>
    </row>
    <row r="30" spans="2:6" x14ac:dyDescent="0.2">
      <c r="B30" s="3" t="s">
        <v>28</v>
      </c>
      <c r="C30" s="8">
        <v>1116.92</v>
      </c>
      <c r="D30" s="35">
        <v>1330.55</v>
      </c>
      <c r="F30" s="1"/>
    </row>
    <row r="31" spans="2:6" x14ac:dyDescent="0.2">
      <c r="B31" s="3" t="s">
        <v>29</v>
      </c>
      <c r="C31" s="3">
        <v>814</v>
      </c>
      <c r="D31" s="31">
        <v>1020</v>
      </c>
    </row>
    <row r="32" spans="2:6" x14ac:dyDescent="0.2">
      <c r="B32" s="3" t="s">
        <v>30</v>
      </c>
      <c r="C32" s="3">
        <v>71</v>
      </c>
      <c r="D32" s="4">
        <v>71</v>
      </c>
    </row>
    <row r="33" spans="2:6" x14ac:dyDescent="0.2">
      <c r="B33" s="3" t="s">
        <v>31</v>
      </c>
      <c r="C33" s="7">
        <v>15627</v>
      </c>
      <c r="D33" s="31">
        <v>15627</v>
      </c>
      <c r="F33" s="2"/>
    </row>
    <row r="34" spans="2:6" x14ac:dyDescent="0.2">
      <c r="B34" s="3" t="s">
        <v>32</v>
      </c>
      <c r="C34" s="8">
        <v>104.31</v>
      </c>
      <c r="D34" s="35">
        <v>99.74</v>
      </c>
    </row>
    <row r="35" spans="2:6" x14ac:dyDescent="0.2">
      <c r="B35" s="3" t="s">
        <v>33</v>
      </c>
      <c r="C35" s="3">
        <v>283.99</v>
      </c>
      <c r="D35" s="4">
        <v>285.85000000000002</v>
      </c>
    </row>
    <row r="36" spans="2:6" x14ac:dyDescent="0.2">
      <c r="B36" s="3" t="s">
        <v>34</v>
      </c>
      <c r="C36" s="3">
        <v>416.92</v>
      </c>
      <c r="D36" s="4">
        <v>441.32</v>
      </c>
    </row>
    <row r="38" spans="2:6" x14ac:dyDescent="0.2">
      <c r="B38" s="11"/>
      <c r="C38" s="11"/>
    </row>
    <row r="40" spans="2:6" x14ac:dyDescent="0.2">
      <c r="B40" s="18" t="s">
        <v>73</v>
      </c>
      <c r="C40" s="15" t="s">
        <v>71</v>
      </c>
      <c r="D40" s="15" t="s">
        <v>61</v>
      </c>
      <c r="E40" s="15" t="s">
        <v>72</v>
      </c>
    </row>
    <row r="41" spans="2:6" x14ac:dyDescent="0.2">
      <c r="B41" s="16" t="s">
        <v>63</v>
      </c>
      <c r="C41" s="17">
        <v>1475</v>
      </c>
      <c r="D41" s="17">
        <v>1620</v>
      </c>
      <c r="E41" s="17">
        <v>1641</v>
      </c>
    </row>
    <row r="42" spans="2:6" x14ac:dyDescent="0.2">
      <c r="B42" s="16" t="s">
        <v>64</v>
      </c>
      <c r="C42" s="17">
        <v>18</v>
      </c>
      <c r="D42" s="17">
        <v>28</v>
      </c>
      <c r="E42" s="17">
        <v>30</v>
      </c>
    </row>
    <row r="43" spans="2:6" x14ac:dyDescent="0.2">
      <c r="B43" s="16" t="s">
        <v>65</v>
      </c>
      <c r="C43" s="17">
        <v>0</v>
      </c>
      <c r="D43" s="17">
        <v>0</v>
      </c>
      <c r="E43" s="17">
        <v>0</v>
      </c>
    </row>
    <row r="44" spans="2:6" x14ac:dyDescent="0.2">
      <c r="B44" s="16" t="s">
        <v>66</v>
      </c>
      <c r="C44" s="17">
        <v>0</v>
      </c>
      <c r="D44" s="17">
        <v>0</v>
      </c>
      <c r="E44" s="17">
        <v>0</v>
      </c>
    </row>
    <row r="45" spans="2:6" x14ac:dyDescent="0.2">
      <c r="B45" s="16" t="s">
        <v>67</v>
      </c>
      <c r="C45" s="17">
        <v>1493</v>
      </c>
      <c r="D45" s="17">
        <v>1648</v>
      </c>
      <c r="E45" s="17">
        <v>1671</v>
      </c>
    </row>
    <row r="46" spans="2:6" x14ac:dyDescent="0.2">
      <c r="B46" s="16" t="s">
        <v>68</v>
      </c>
      <c r="C46" s="17">
        <v>18</v>
      </c>
      <c r="D46" s="17">
        <v>28</v>
      </c>
      <c r="E46" s="17">
        <v>30</v>
      </c>
    </row>
    <row r="47" spans="2:6" x14ac:dyDescent="0.2">
      <c r="B47" s="16" t="s">
        <v>69</v>
      </c>
      <c r="C47" s="17">
        <v>24</v>
      </c>
      <c r="D47" s="17">
        <v>18</v>
      </c>
      <c r="E47" s="17">
        <v>18</v>
      </c>
    </row>
    <row r="48" spans="2:6" x14ac:dyDescent="0.2">
      <c r="B48" s="16" t="s">
        <v>70</v>
      </c>
      <c r="C48" s="17">
        <v>247</v>
      </c>
      <c r="D48" s="17">
        <v>98</v>
      </c>
      <c r="E48" s="17">
        <v>75</v>
      </c>
    </row>
    <row r="49" spans="2:5" x14ac:dyDescent="0.2">
      <c r="B49" s="16" t="s">
        <v>5</v>
      </c>
      <c r="C49" s="17">
        <v>1764</v>
      </c>
      <c r="D49" s="17">
        <v>1764</v>
      </c>
      <c r="E49" s="17">
        <v>1764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Genome</vt:lpstr>
      <vt:lpstr>Reads_Alignment</vt:lpstr>
      <vt:lpstr>Transcript_Assemblies</vt:lpstr>
      <vt:lpstr>Repeats</vt:lpstr>
      <vt:lpstr>Protein_Alignments</vt:lpstr>
      <vt:lpstr>Mikado_Transcript</vt:lpstr>
      <vt:lpstr>Augustus_Training</vt:lpstr>
      <vt:lpstr>Augustus</vt:lpstr>
      <vt:lpstr>Minos_Release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Mark McMullan (EI)</cp:lastModifiedBy>
  <dcterms:created xsi:type="dcterms:W3CDTF">2019-12-03T09:39:09Z</dcterms:created>
  <dcterms:modified xsi:type="dcterms:W3CDTF">2021-07-09T09:16:17Z</dcterms:modified>
</cp:coreProperties>
</file>