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<sst xmlns="http://schemas.openxmlformats.org/spreadsheetml/2006/main" count="123" uniqueCount="90">
  <si>
    <t xml:space="preserve">Gene</t>
  </si>
  <si>
    <t xml:space="preserve">GSE7460</t>
  </si>
  <si>
    <t xml:space="preserve">GSE15907</t>
  </si>
  <si>
    <t xml:space="preserve">GSE17580</t>
  </si>
  <si>
    <t xml:space="preserve">GSE24210</t>
  </si>
  <si>
    <t xml:space="preserve">GSE37532</t>
  </si>
  <si>
    <t xml:space="preserve">GSE40685</t>
  </si>
  <si>
    <t xml:space="preserve">GSE42021</t>
  </si>
  <si>
    <t xml:space="preserve">GSE50096-4d</t>
  </si>
  <si>
    <t xml:space="preserve">GSE103216</t>
  </si>
  <si>
    <t xml:space="preserve">GSE136582</t>
  </si>
  <si>
    <t xml:space="preserve">GSE14308</t>
  </si>
  <si>
    <t xml:space="preserve">Mean logFC</t>
  </si>
  <si>
    <t xml:space="preserve">Il2ra</t>
  </si>
  <si>
    <t xml:space="preserve">Foxp3</t>
  </si>
  <si>
    <t xml:space="preserve">NA</t>
  </si>
  <si>
    <t xml:space="preserve">Itgae</t>
  </si>
  <si>
    <t xml:space="preserve">Ctla4</t>
  </si>
  <si>
    <t xml:space="preserve">Ikzf2</t>
  </si>
  <si>
    <t xml:space="preserve">Klrg1</t>
  </si>
  <si>
    <t xml:space="preserve">Itgb8</t>
  </si>
  <si>
    <t xml:space="preserve">Rgs1</t>
  </si>
  <si>
    <t xml:space="preserve">Nrp1</t>
  </si>
  <si>
    <t xml:space="preserve">Gpr83</t>
  </si>
  <si>
    <t xml:space="preserve">Il2rb</t>
  </si>
  <si>
    <t xml:space="preserve">Tnfrsf4</t>
  </si>
  <si>
    <t xml:space="preserve">Penk</t>
  </si>
  <si>
    <t xml:space="preserve">Gsta4</t>
  </si>
  <si>
    <t xml:space="preserve">Fam129a</t>
  </si>
  <si>
    <t xml:space="preserve">Coro2a</t>
  </si>
  <si>
    <t xml:space="preserve">Cd83</t>
  </si>
  <si>
    <t xml:space="preserve">Il1rl1</t>
  </si>
  <si>
    <t xml:space="preserve">Plagl1</t>
  </si>
  <si>
    <t xml:space="preserve">Fgl2</t>
  </si>
  <si>
    <t xml:space="preserve">Socs2</t>
  </si>
  <si>
    <t xml:space="preserve">Osbpl3</t>
  </si>
  <si>
    <t xml:space="preserve">Dusp4</t>
  </si>
  <si>
    <t xml:space="preserve">Il1r2</t>
  </si>
  <si>
    <t xml:space="preserve">Entpd1</t>
  </si>
  <si>
    <t xml:space="preserve">Myo1e</t>
  </si>
  <si>
    <t xml:space="preserve">Gbp3</t>
  </si>
  <si>
    <t xml:space="preserve">Ccr6</t>
  </si>
  <si>
    <t xml:space="preserve">Mdfic</t>
  </si>
  <si>
    <t xml:space="preserve">Tnfrsf9</t>
  </si>
  <si>
    <t xml:space="preserve">Nt5e</t>
  </si>
  <si>
    <t xml:space="preserve">Ikzf4</t>
  </si>
  <si>
    <t xml:space="preserve">Cish</t>
  </si>
  <si>
    <t xml:space="preserve">Lclat1</t>
  </si>
  <si>
    <t xml:space="preserve">Capg</t>
  </si>
  <si>
    <t xml:space="preserve">Neb</t>
  </si>
  <si>
    <t xml:space="preserve">Cst7</t>
  </si>
  <si>
    <t xml:space="preserve">Prg4</t>
  </si>
  <si>
    <t xml:space="preserve">Matn2</t>
  </si>
  <si>
    <t xml:space="preserve">Dst</t>
  </si>
  <si>
    <t xml:space="preserve">Ahr</t>
  </si>
  <si>
    <t xml:space="preserve">Swap70</t>
  </si>
  <si>
    <t xml:space="preserve">Ptger2</t>
  </si>
  <si>
    <t xml:space="preserve">Cyfip1</t>
  </si>
  <si>
    <t xml:space="preserve">Wls</t>
  </si>
  <si>
    <t xml:space="preserve">Abcb1a</t>
  </si>
  <si>
    <t xml:space="preserve">Ptpn13</t>
  </si>
  <si>
    <t xml:space="preserve">Itih5</t>
  </si>
  <si>
    <t xml:space="preserve">Tnfrsf1b</t>
  </si>
  <si>
    <t xml:space="preserve">Sdc4</t>
  </si>
  <si>
    <t xml:space="preserve">Arhgap20</t>
  </si>
  <si>
    <t xml:space="preserve">Eea1</t>
  </si>
  <si>
    <t xml:space="preserve">Tnfrsf18</t>
  </si>
  <si>
    <t xml:space="preserve">Ybx3</t>
  </si>
  <si>
    <t xml:space="preserve">Vav2</t>
  </si>
  <si>
    <t xml:space="preserve">Hopx</t>
  </si>
  <si>
    <t xml:space="preserve">Casp4</t>
  </si>
  <si>
    <t xml:space="preserve">Ncmap</t>
  </si>
  <si>
    <t xml:space="preserve">Sh3bgrl2</t>
  </si>
  <si>
    <t xml:space="preserve">Slamf1</t>
  </si>
  <si>
    <t xml:space="preserve">Slc35d1</t>
  </si>
  <si>
    <t xml:space="preserve">Phlpp1</t>
  </si>
  <si>
    <t xml:space="preserve">Adamts6</t>
  </si>
  <si>
    <t xml:space="preserve">Gsto1</t>
  </si>
  <si>
    <t xml:space="preserve">Cd81</t>
  </si>
  <si>
    <t xml:space="preserve">Arrdc4</t>
  </si>
  <si>
    <t xml:space="preserve">Map3k8</t>
  </si>
  <si>
    <t xml:space="preserve">Ccdc109b</t>
  </si>
  <si>
    <t xml:space="preserve">Rabgap1l</t>
  </si>
  <si>
    <t xml:space="preserve">Sh3bgrl</t>
  </si>
  <si>
    <t xml:space="preserve">Pros1</t>
  </si>
  <si>
    <t xml:space="preserve">Ift80</t>
  </si>
  <si>
    <t xml:space="preserve">Galm</t>
  </si>
  <si>
    <t xml:space="preserve">Samsn1</t>
  </si>
  <si>
    <t xml:space="preserve">Phtf2</t>
  </si>
  <si>
    <t xml:space="preserve">Ergic1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</si>
</sst>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5" activeCellId="0" sqref="P5"/>
    </sheetView>
  </sheetViews>
  <sheetFormatPr defaultColWidth="10.6796875" defaultRowHeight="15" zeroHeight="false" outlineLevelRow="0" outlineLevelCol="0"/>
  <cols>
    <col collapsed="false" customWidth="false" hidden="false" outlineLevel="0" max="11" min="2" style="1" width="10.67"/>
    <col collapsed="false" customWidth="false" hidden="false" outlineLevel="0" max="12" min="12" style="2" width="10.67"/>
    <col collapsed="false" customWidth="true" hidden="false" outlineLevel="0" max="13" min="13" style="2" width="13.49"/>
  </cols>
  <sheetData>
    <row r="1" customFormat="false" ht="1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</row>
    <row r="2" customFormat="false" ht="15" hidden="false" customHeight="false" outlineLevel="0" collapsed="false">
      <c r="A2" s="3" t="s">
        <v>13</v>
      </c>
      <c r="B2" s="4" t="n">
        <v>3.48</v>
      </c>
      <c r="C2" s="4" t="n">
        <v>6.07</v>
      </c>
      <c r="D2" s="4" t="n">
        <v>4.64</v>
      </c>
      <c r="E2" s="4" t="n">
        <v>2.6</v>
      </c>
      <c r="F2" s="4" t="n">
        <v>6.04</v>
      </c>
      <c r="G2" s="4" t="n">
        <v>4.56</v>
      </c>
      <c r="H2" s="4" t="n">
        <v>4.51</v>
      </c>
      <c r="I2" s="4" t="n">
        <v>5.34</v>
      </c>
      <c r="J2" s="4" t="n">
        <v>8.55</v>
      </c>
      <c r="K2" s="4" t="n">
        <v>4.49</v>
      </c>
      <c r="L2" s="5" t="n">
        <f aca="false">AVERAGE(4.03,3.26)</f>
        <v>3.645</v>
      </c>
      <c r="M2" s="5" t="n">
        <f aca="false">AVERAGE(B2:L2)</f>
        <v>4.90227272727273</v>
      </c>
    </row>
    <row r="3" customFormat="false" ht="15" hidden="false" customHeight="false" outlineLevel="0" collapsed="false">
      <c r="A3" s="3" t="s">
        <v>14</v>
      </c>
      <c r="B3" s="4" t="n">
        <v>4.36</v>
      </c>
      <c r="C3" s="4" t="n">
        <v>4.46</v>
      </c>
      <c r="D3" s="4" t="n">
        <v>4.7</v>
      </c>
      <c r="E3" s="4" t="n">
        <v>4.05</v>
      </c>
      <c r="F3" s="4" t="n">
        <v>4.33</v>
      </c>
      <c r="G3" s="4" t="s">
        <v>15</v>
      </c>
      <c r="H3" s="4" t="n">
        <v>5.72</v>
      </c>
      <c r="I3" s="4" t="n">
        <v>4.35</v>
      </c>
      <c r="J3" s="4" t="n">
        <v>7.4</v>
      </c>
      <c r="K3" s="4" t="n">
        <v>4.7</v>
      </c>
      <c r="L3" s="5" t="n">
        <v>4.61</v>
      </c>
      <c r="M3" s="5" t="n">
        <f aca="false">AVERAGE(B3:L3)</f>
        <v>4.868</v>
      </c>
    </row>
    <row r="4" customFormat="false" ht="15" hidden="false" customHeight="false" outlineLevel="0" collapsed="false">
      <c r="A4" s="3" t="s">
        <v>16</v>
      </c>
      <c r="B4" s="4" t="n">
        <v>4.57</v>
      </c>
      <c r="C4" s="4" t="n">
        <v>2.79</v>
      </c>
      <c r="D4" s="4" t="n">
        <v>2.82</v>
      </c>
      <c r="E4" s="4" t="n">
        <v>3.77</v>
      </c>
      <c r="F4" s="4" t="n">
        <v>3.8</v>
      </c>
      <c r="G4" s="4" t="n">
        <v>4.65</v>
      </c>
      <c r="H4" s="4" t="n">
        <v>5.95</v>
      </c>
      <c r="I4" s="4" t="n">
        <v>2.7</v>
      </c>
      <c r="J4" s="4" t="n">
        <v>7.63</v>
      </c>
      <c r="K4" s="4" t="n">
        <v>2.71</v>
      </c>
      <c r="L4" s="5" t="n">
        <f aca="false">AVERAGE(10,6.88)</f>
        <v>8.44</v>
      </c>
      <c r="M4" s="5" t="n">
        <f aca="false">AVERAGE(B4:L4)</f>
        <v>4.53</v>
      </c>
    </row>
    <row r="5" customFormat="false" ht="15" hidden="false" customHeight="false" outlineLevel="0" collapsed="false">
      <c r="A5" s="3" t="s">
        <v>17</v>
      </c>
      <c r="B5" s="4" t="n">
        <v>3.34</v>
      </c>
      <c r="C5" s="4" t="n">
        <v>4.74</v>
      </c>
      <c r="D5" s="4" t="n">
        <v>3.3</v>
      </c>
      <c r="E5" s="4" t="n">
        <v>3.99</v>
      </c>
      <c r="F5" s="4" t="n">
        <v>4.04</v>
      </c>
      <c r="G5" s="4" t="n">
        <v>4.35</v>
      </c>
      <c r="H5" s="4" t="n">
        <v>5.42</v>
      </c>
      <c r="I5" s="4" t="n">
        <v>3.68</v>
      </c>
      <c r="J5" s="4" t="n">
        <v>7.51</v>
      </c>
      <c r="K5" s="4" t="n">
        <v>3.45</v>
      </c>
      <c r="L5" s="5" t="n">
        <v>4.43</v>
      </c>
      <c r="M5" s="5" t="n">
        <f aca="false">AVERAGE(B5:L5)</f>
        <v>4.38636363636364</v>
      </c>
    </row>
    <row r="6" customFormat="false" ht="15" hidden="false" customHeight="false" outlineLevel="0" collapsed="false">
      <c r="A6" s="3" t="s">
        <v>18</v>
      </c>
      <c r="B6" s="4" t="n">
        <v>2.42</v>
      </c>
      <c r="C6" s="4" t="n">
        <v>4.59</v>
      </c>
      <c r="D6" s="4" t="n">
        <v>2.32</v>
      </c>
      <c r="E6" s="4" t="n">
        <v>3.43</v>
      </c>
      <c r="F6" s="4" t="n">
        <v>4.02</v>
      </c>
      <c r="G6" s="4" t="n">
        <v>3.5</v>
      </c>
      <c r="H6" s="4" t="n">
        <v>4.44</v>
      </c>
      <c r="I6" s="4" t="n">
        <v>3.63</v>
      </c>
      <c r="J6" s="4" t="n">
        <v>7.94</v>
      </c>
      <c r="K6" s="4" t="n">
        <v>3.4</v>
      </c>
      <c r="L6" s="5" t="n">
        <f aca="false">AVERAGE(6.43,4.77,4.43)</f>
        <v>5.21</v>
      </c>
      <c r="M6" s="5" t="n">
        <f aca="false">AVERAGE(B6:L6)</f>
        <v>4.08181818181818</v>
      </c>
    </row>
    <row r="7" customFormat="false" ht="15" hidden="false" customHeight="false" outlineLevel="0" collapsed="false">
      <c r="A7" s="3" t="s">
        <v>19</v>
      </c>
      <c r="B7" s="4" t="n">
        <v>4.29</v>
      </c>
      <c r="C7" s="4" t="n">
        <v>3.86</v>
      </c>
      <c r="D7" s="4" t="n">
        <v>3.63</v>
      </c>
      <c r="E7" s="4" t="n">
        <v>1.87</v>
      </c>
      <c r="F7" s="4" t="n">
        <v>2.69</v>
      </c>
      <c r="G7" s="4" t="n">
        <v>4.47</v>
      </c>
      <c r="H7" s="4" t="n">
        <v>5.13</v>
      </c>
      <c r="I7" s="4" t="n">
        <v>3.99</v>
      </c>
      <c r="J7" s="4" t="n">
        <v>2.89</v>
      </c>
      <c r="K7" s="4" t="n">
        <v>4.29</v>
      </c>
      <c r="L7" s="5" t="n">
        <v>4.85</v>
      </c>
      <c r="M7" s="5" t="n">
        <f aca="false">AVERAGE(B7:L7)</f>
        <v>3.81454545454545</v>
      </c>
    </row>
    <row r="8" customFormat="false" ht="15" hidden="false" customHeight="false" outlineLevel="0" collapsed="false">
      <c r="A8" s="3" t="s">
        <v>20</v>
      </c>
      <c r="B8" s="4" t="n">
        <v>3.43</v>
      </c>
      <c r="C8" s="4" t="n">
        <v>2.86</v>
      </c>
      <c r="D8" s="4" t="s">
        <v>15</v>
      </c>
      <c r="E8" s="4" t="n">
        <v>3.48</v>
      </c>
      <c r="F8" s="4" t="n">
        <v>2.86</v>
      </c>
      <c r="G8" s="4" t="n">
        <v>2.66</v>
      </c>
      <c r="H8" s="4" t="n">
        <v>5.7</v>
      </c>
      <c r="I8" s="4" t="n">
        <v>3.01</v>
      </c>
      <c r="J8" s="4" t="n">
        <v>5.23</v>
      </c>
      <c r="K8" s="4" t="n">
        <v>2.91</v>
      </c>
      <c r="L8" s="5" t="n">
        <v>5.97</v>
      </c>
      <c r="M8" s="5" t="n">
        <f aca="false">AVERAGE(B8:L8)</f>
        <v>3.811</v>
      </c>
    </row>
    <row r="9" customFormat="false" ht="15" hidden="false" customHeight="false" outlineLevel="0" collapsed="false">
      <c r="A9" s="3" t="s">
        <v>21</v>
      </c>
      <c r="B9" s="4" t="n">
        <v>3.15</v>
      </c>
      <c r="C9" s="4" t="n">
        <v>4.11</v>
      </c>
      <c r="D9" s="4" t="n">
        <v>3.68</v>
      </c>
      <c r="E9" s="4" t="n">
        <v>2.22</v>
      </c>
      <c r="F9" s="4" t="n">
        <v>4.6</v>
      </c>
      <c r="G9" s="4" t="n">
        <v>4.46</v>
      </c>
      <c r="H9" s="4" t="n">
        <v>3.12</v>
      </c>
      <c r="I9" s="4" t="n">
        <v>2.41</v>
      </c>
      <c r="J9" s="4" t="n">
        <v>6.82</v>
      </c>
      <c r="K9" s="4" t="n">
        <v>3.47</v>
      </c>
      <c r="L9" s="5" t="n">
        <v>3.38</v>
      </c>
      <c r="M9" s="5" t="n">
        <f aca="false">AVERAGE(B9:L9)</f>
        <v>3.76545454545455</v>
      </c>
    </row>
    <row r="10" customFormat="false" ht="15" hidden="false" customHeight="false" outlineLevel="0" collapsed="false">
      <c r="A10" s="3" t="s">
        <v>22</v>
      </c>
      <c r="B10" s="4" t="n">
        <v>2.85</v>
      </c>
      <c r="C10" s="4" t="n">
        <v>4.18</v>
      </c>
      <c r="D10" s="4" t="n">
        <v>2.24</v>
      </c>
      <c r="E10" s="4" t="n">
        <v>3.46</v>
      </c>
      <c r="F10" s="4" t="n">
        <v>3.86</v>
      </c>
      <c r="G10" s="4" t="n">
        <v>3.47</v>
      </c>
      <c r="H10" s="4" t="n">
        <v>2.78</v>
      </c>
      <c r="I10" s="4" t="n">
        <v>3.09</v>
      </c>
      <c r="J10" s="4" t="n">
        <v>8.02</v>
      </c>
      <c r="K10" s="4" t="n">
        <v>3.06</v>
      </c>
      <c r="L10" s="5" t="n">
        <f aca="false">AVERAGE(5.34,5.01,4.24,2.95)</f>
        <v>4.385</v>
      </c>
      <c r="M10" s="5" t="n">
        <f aca="false">AVERAGE(B10:L10)</f>
        <v>3.76318181818182</v>
      </c>
    </row>
    <row r="11" customFormat="false" ht="15" hidden="false" customHeight="false" outlineLevel="0" collapsed="false">
      <c r="A11" s="3" t="s">
        <v>23</v>
      </c>
      <c r="B11" s="4" t="n">
        <v>3.12</v>
      </c>
      <c r="C11" s="4" t="n">
        <v>3.35</v>
      </c>
      <c r="D11" s="4" t="n">
        <v>3.65</v>
      </c>
      <c r="E11" s="4" t="n">
        <v>1.83</v>
      </c>
      <c r="F11" s="4" t="n">
        <v>2.93</v>
      </c>
      <c r="G11" s="4" t="n">
        <v>3.58</v>
      </c>
      <c r="H11" s="4" t="n">
        <v>3.32</v>
      </c>
      <c r="I11" s="4" t="n">
        <v>6.65</v>
      </c>
      <c r="J11" s="4" t="n">
        <v>4.57</v>
      </c>
      <c r="K11" s="4" t="n">
        <v>1.39</v>
      </c>
      <c r="L11" s="5" t="n">
        <f aca="false">AVERAGE(3.77,3.6)</f>
        <v>3.685</v>
      </c>
      <c r="M11" s="5" t="n">
        <f aca="false">AVERAGE(B11:L11)</f>
        <v>3.46136363636364</v>
      </c>
    </row>
    <row r="12" customFormat="false" ht="15" hidden="false" customHeight="false" outlineLevel="0" collapsed="false">
      <c r="A12" s="3" t="s">
        <v>24</v>
      </c>
      <c r="B12" s="4" t="n">
        <v>1.71</v>
      </c>
      <c r="C12" s="4" t="n">
        <v>4.83</v>
      </c>
      <c r="D12" s="4" t="n">
        <v>2.13</v>
      </c>
      <c r="E12" s="4" t="n">
        <v>1.88</v>
      </c>
      <c r="F12" s="4" t="n">
        <v>3.44</v>
      </c>
      <c r="G12" s="4" t="n">
        <v>3.75</v>
      </c>
      <c r="H12" s="4" t="n">
        <v>3.3</v>
      </c>
      <c r="I12" s="4" t="n">
        <v>2.67</v>
      </c>
      <c r="J12" s="4" t="n">
        <v>7.64</v>
      </c>
      <c r="K12" s="4" t="n">
        <v>1.7</v>
      </c>
      <c r="L12" s="5" t="n">
        <v>4.08</v>
      </c>
      <c r="M12" s="5" t="n">
        <f aca="false">AVERAGE(B12:L12)</f>
        <v>3.37545454545455</v>
      </c>
    </row>
    <row r="13" customFormat="false" ht="15" hidden="false" customHeight="false" outlineLevel="0" collapsed="false">
      <c r="A13" s="3" t="s">
        <v>25</v>
      </c>
      <c r="B13" s="4" t="n">
        <v>2.59</v>
      </c>
      <c r="C13" s="4" t="n">
        <v>3.43</v>
      </c>
      <c r="D13" s="4" t="n">
        <v>3.01</v>
      </c>
      <c r="E13" s="4" t="n">
        <v>1.35</v>
      </c>
      <c r="F13" s="4" t="n">
        <v>2.81</v>
      </c>
      <c r="G13" s="4" t="n">
        <v>4.17</v>
      </c>
      <c r="H13" s="4" t="n">
        <v>3.88</v>
      </c>
      <c r="I13" s="4" t="n">
        <v>3.32</v>
      </c>
      <c r="J13" s="4" t="n">
        <v>5.75</v>
      </c>
      <c r="K13" s="4" t="n">
        <v>3.54</v>
      </c>
      <c r="L13" s="5" t="n">
        <v>2.59</v>
      </c>
      <c r="M13" s="5" t="n">
        <f aca="false">AVERAGE(B13:L13)</f>
        <v>3.31272727272727</v>
      </c>
    </row>
    <row r="14" customFormat="false" ht="15" hidden="false" customHeight="false" outlineLevel="0" collapsed="false">
      <c r="A14" s="3" t="s">
        <v>26</v>
      </c>
      <c r="B14" s="4" t="n">
        <v>2.05</v>
      </c>
      <c r="C14" s="4" t="n">
        <v>3.32</v>
      </c>
      <c r="D14" s="4" t="n">
        <v>3.86</v>
      </c>
      <c r="E14" s="4" t="n">
        <v>2.01</v>
      </c>
      <c r="F14" s="4" t="n">
        <v>2.47</v>
      </c>
      <c r="G14" s="4" t="n">
        <v>4.52</v>
      </c>
      <c r="H14" s="4" t="n">
        <v>4.88</v>
      </c>
      <c r="I14" s="4" t="n">
        <v>3.03</v>
      </c>
      <c r="J14" s="4" t="n">
        <v>2.95</v>
      </c>
      <c r="K14" s="4" t="n">
        <v>3.18</v>
      </c>
      <c r="L14" s="5" t="n">
        <v>3</v>
      </c>
      <c r="M14" s="5" t="n">
        <f aca="false">AVERAGE(B14:L14)</f>
        <v>3.20636363636364</v>
      </c>
    </row>
    <row r="15" customFormat="false" ht="15" hidden="false" customHeight="false" outlineLevel="0" collapsed="false">
      <c r="A15" s="3" t="s">
        <v>27</v>
      </c>
      <c r="B15" s="4" t="n">
        <v>2.39</v>
      </c>
      <c r="C15" s="4" t="n">
        <v>2.27</v>
      </c>
      <c r="D15" s="4" t="n">
        <v>3.11</v>
      </c>
      <c r="E15" s="4" t="n">
        <v>2.7</v>
      </c>
      <c r="F15" s="4" t="n">
        <v>2.45</v>
      </c>
      <c r="G15" s="4" t="n">
        <v>4.36</v>
      </c>
      <c r="H15" s="4" t="s">
        <v>15</v>
      </c>
      <c r="I15" s="4" t="n">
        <v>2.23</v>
      </c>
      <c r="J15" s="4" t="n">
        <v>3.18</v>
      </c>
      <c r="K15" s="4" t="n">
        <v>2.86</v>
      </c>
      <c r="L15" s="5" t="n">
        <v>5.43</v>
      </c>
      <c r="M15" s="5" t="n">
        <f aca="false">AVERAGE(B15:L15)</f>
        <v>3.098</v>
      </c>
    </row>
    <row r="16" customFormat="false" ht="15" hidden="false" customHeight="false" outlineLevel="0" collapsed="false">
      <c r="A16" s="3" t="s">
        <v>28</v>
      </c>
      <c r="B16" s="4" t="n">
        <v>2.52</v>
      </c>
      <c r="C16" s="4" t="n">
        <v>3.64</v>
      </c>
      <c r="D16" s="4" t="n">
        <v>1.47</v>
      </c>
      <c r="E16" s="4" t="n">
        <v>4.01</v>
      </c>
      <c r="F16" s="4" t="n">
        <v>2.6</v>
      </c>
      <c r="G16" s="4" t="n">
        <v>2.84</v>
      </c>
      <c r="H16" s="4" t="n">
        <v>3.53</v>
      </c>
      <c r="I16" s="4" t="n">
        <v>2.83</v>
      </c>
      <c r="J16" s="4" t="n">
        <v>4.54</v>
      </c>
      <c r="K16" s="4" t="n">
        <v>1.87</v>
      </c>
      <c r="L16" s="5" t="n">
        <f aca="false">AVERAGE(4.12,3.75)</f>
        <v>3.935</v>
      </c>
      <c r="M16" s="5" t="n">
        <f aca="false">AVERAGE(B16:L16)</f>
        <v>3.07136363636364</v>
      </c>
    </row>
    <row r="17" customFormat="false" ht="15" hidden="false" customHeight="false" outlineLevel="0" collapsed="false">
      <c r="A17" s="3" t="s">
        <v>29</v>
      </c>
      <c r="B17" s="4" t="n">
        <v>1.73</v>
      </c>
      <c r="C17" s="4" t="n">
        <v>3.24</v>
      </c>
      <c r="D17" s="4" t="n">
        <v>2.67</v>
      </c>
      <c r="E17" s="4" t="n">
        <v>1.89</v>
      </c>
      <c r="F17" s="4" t="n">
        <v>2.81</v>
      </c>
      <c r="G17" s="4" t="n">
        <v>4.32</v>
      </c>
      <c r="H17" s="4" t="s">
        <v>15</v>
      </c>
      <c r="I17" s="4" t="n">
        <v>2.89</v>
      </c>
      <c r="J17" s="4" t="n">
        <v>5.17</v>
      </c>
      <c r="K17" s="4" t="n">
        <v>2.94</v>
      </c>
      <c r="L17" s="5" t="n">
        <v>2.885</v>
      </c>
      <c r="M17" s="5" t="n">
        <f aca="false">AVERAGE(B17:L17)</f>
        <v>3.0545</v>
      </c>
    </row>
    <row r="18" customFormat="false" ht="15" hidden="false" customHeight="false" outlineLevel="0" collapsed="false">
      <c r="A18" s="3" t="s">
        <v>30</v>
      </c>
      <c r="B18" s="4" t="n">
        <v>3.09</v>
      </c>
      <c r="C18" s="4" t="n">
        <v>2.02</v>
      </c>
      <c r="D18" s="4" t="n">
        <v>2.73</v>
      </c>
      <c r="E18" s="4" t="n">
        <v>3.07</v>
      </c>
      <c r="F18" s="4" t="n">
        <v>2.04</v>
      </c>
      <c r="G18" s="4" t="n">
        <v>4.1</v>
      </c>
      <c r="H18" s="4" t="n">
        <v>4.13</v>
      </c>
      <c r="I18" s="4" t="n">
        <v>2.61</v>
      </c>
      <c r="J18" s="4" t="n">
        <v>2.52</v>
      </c>
      <c r="K18" s="4" t="n">
        <v>2.86</v>
      </c>
      <c r="L18" s="5" t="n">
        <v>4.19</v>
      </c>
      <c r="M18" s="5" t="n">
        <f aca="false">AVERAGE(B18:L18)</f>
        <v>3.03272727272727</v>
      </c>
    </row>
    <row r="19" customFormat="false" ht="15" hidden="false" customHeight="false" outlineLevel="0" collapsed="false">
      <c r="A19" s="3" t="s">
        <v>31</v>
      </c>
      <c r="B19" s="4" t="n">
        <v>3.09</v>
      </c>
      <c r="C19" s="4" t="n">
        <v>1.21</v>
      </c>
      <c r="D19" s="4" t="n">
        <v>2.24</v>
      </c>
      <c r="E19" s="4" t="n">
        <v>3.47</v>
      </c>
      <c r="F19" s="4" t="n">
        <v>2.32</v>
      </c>
      <c r="G19" s="4" t="n">
        <v>3.07</v>
      </c>
      <c r="H19" s="4" t="n">
        <v>4.71</v>
      </c>
      <c r="I19" s="4" t="n">
        <v>1.79</v>
      </c>
      <c r="J19" s="4" t="n">
        <v>3.68</v>
      </c>
      <c r="K19" s="4" t="n">
        <v>1.11</v>
      </c>
      <c r="L19" s="5" t="n">
        <v>5.72</v>
      </c>
      <c r="M19" s="5" t="n">
        <f aca="false">AVERAGE(B19:L19)</f>
        <v>2.94636363636364</v>
      </c>
    </row>
    <row r="20" customFormat="false" ht="15" hidden="false" customHeight="false" outlineLevel="0" collapsed="false">
      <c r="A20" s="3" t="s">
        <v>32</v>
      </c>
      <c r="B20" s="4" t="n">
        <v>3.26</v>
      </c>
      <c r="C20" s="4" t="n">
        <v>1.52</v>
      </c>
      <c r="D20" s="4" t="n">
        <v>3.31</v>
      </c>
      <c r="E20" s="4" t="n">
        <v>4.08</v>
      </c>
      <c r="F20" s="4" t="n">
        <v>1.42</v>
      </c>
      <c r="G20" s="4" t="n">
        <v>3.88</v>
      </c>
      <c r="H20" s="4" t="n">
        <v>4.53</v>
      </c>
      <c r="I20" s="4" t="n">
        <v>1.37</v>
      </c>
      <c r="J20" s="4" t="n">
        <v>2.42</v>
      </c>
      <c r="K20" s="4" t="n">
        <v>1.25</v>
      </c>
      <c r="L20" s="5" t="n">
        <v>5.09</v>
      </c>
      <c r="M20" s="5" t="n">
        <f aca="false">AVERAGE(B20:L20)</f>
        <v>2.92090909090909</v>
      </c>
    </row>
    <row r="21" customFormat="false" ht="15" hidden="false" customHeight="false" outlineLevel="0" collapsed="false">
      <c r="A21" s="3" t="s">
        <v>33</v>
      </c>
      <c r="B21" s="4" t="n">
        <v>2.58</v>
      </c>
      <c r="C21" s="4" t="n">
        <v>1.9</v>
      </c>
      <c r="D21" s="4" t="s">
        <v>15</v>
      </c>
      <c r="E21" s="4" t="n">
        <v>3.06</v>
      </c>
      <c r="F21" s="4" t="n">
        <v>2.74</v>
      </c>
      <c r="G21" s="4" t="n">
        <v>2.28</v>
      </c>
      <c r="H21" s="4" t="n">
        <v>3.12</v>
      </c>
      <c r="I21" s="4" t="n">
        <v>2.61</v>
      </c>
      <c r="J21" s="4" t="n">
        <v>1.96</v>
      </c>
      <c r="K21" s="4" t="n">
        <v>1.18</v>
      </c>
      <c r="L21" s="5" t="n">
        <f aca="false">AVERAGE(8.51,5.49)</f>
        <v>7</v>
      </c>
      <c r="M21" s="5" t="n">
        <f aca="false">AVERAGE(B21:L21)</f>
        <v>2.843</v>
      </c>
    </row>
    <row r="22" customFormat="false" ht="15" hidden="false" customHeight="false" outlineLevel="0" collapsed="false">
      <c r="A22" s="3" t="s">
        <v>34</v>
      </c>
      <c r="B22" s="4" t="n">
        <v>3.05</v>
      </c>
      <c r="C22" s="4" t="n">
        <v>2.24</v>
      </c>
      <c r="D22" s="4" t="n">
        <v>3.59</v>
      </c>
      <c r="E22" s="4" t="n">
        <v>2.01</v>
      </c>
      <c r="F22" s="4" t="n">
        <v>2.8</v>
      </c>
      <c r="G22" s="4" t="n">
        <v>2.86</v>
      </c>
      <c r="H22" s="4" t="n">
        <v>3.39</v>
      </c>
      <c r="I22" s="4" t="n">
        <v>1.98</v>
      </c>
      <c r="J22" s="4" t="n">
        <v>1.55</v>
      </c>
      <c r="K22" s="4" t="n">
        <v>3.1</v>
      </c>
      <c r="L22" s="5" t="n">
        <f aca="false">4.5</f>
        <v>4.5</v>
      </c>
      <c r="M22" s="5" t="n">
        <f aca="false">AVERAGE(B22:L22)</f>
        <v>2.82454545454545</v>
      </c>
    </row>
    <row r="23" customFormat="false" ht="15" hidden="false" customHeight="false" outlineLevel="0" collapsed="false">
      <c r="A23" s="3" t="s">
        <v>35</v>
      </c>
      <c r="B23" s="4" t="n">
        <v>2.27</v>
      </c>
      <c r="C23" s="4" t="n">
        <v>2.51</v>
      </c>
      <c r="D23" s="4" t="s">
        <v>15</v>
      </c>
      <c r="E23" s="4" t="n">
        <v>2.49</v>
      </c>
      <c r="F23" s="4" t="n">
        <v>2.12</v>
      </c>
      <c r="G23" s="4" t="n">
        <v>3.17</v>
      </c>
      <c r="H23" s="4" t="n">
        <v>3.72</v>
      </c>
      <c r="I23" s="4" t="n">
        <v>2.05</v>
      </c>
      <c r="J23" s="4" t="n">
        <v>3.99</v>
      </c>
      <c r="K23" s="4" t="n">
        <v>1.44</v>
      </c>
      <c r="L23" s="5" t="n">
        <f aca="false">AVERAGE(5.09,3.27)</f>
        <v>4.18</v>
      </c>
      <c r="M23" s="5" t="n">
        <f aca="false">AVERAGE(B23:L23)</f>
        <v>2.794</v>
      </c>
    </row>
    <row r="24" customFormat="false" ht="15" hidden="false" customHeight="false" outlineLevel="0" collapsed="false">
      <c r="A24" s="3" t="s">
        <v>36</v>
      </c>
      <c r="B24" s="4" t="n">
        <v>2.98</v>
      </c>
      <c r="C24" s="4" t="n">
        <v>1.78</v>
      </c>
      <c r="D24" s="4" t="s">
        <v>15</v>
      </c>
      <c r="E24" s="4" t="n">
        <v>2.38</v>
      </c>
      <c r="F24" s="4" t="n">
        <v>2.6</v>
      </c>
      <c r="G24" s="4" t="n">
        <v>4.3</v>
      </c>
      <c r="H24" s="4" t="n">
        <v>4.97</v>
      </c>
      <c r="I24" s="4" t="n">
        <v>2.23</v>
      </c>
      <c r="J24" s="4" t="n">
        <v>3.04</v>
      </c>
      <c r="K24" s="4" t="n">
        <v>1.5</v>
      </c>
      <c r="L24" s="5" t="n">
        <v>2.05</v>
      </c>
      <c r="M24" s="5" t="n">
        <f aca="false">AVERAGE(B24:L24)</f>
        <v>2.783</v>
      </c>
    </row>
    <row r="25" customFormat="false" ht="15" hidden="false" customHeight="false" outlineLevel="0" collapsed="false">
      <c r="A25" s="3" t="s">
        <v>37</v>
      </c>
      <c r="B25" s="4" t="n">
        <v>2.52</v>
      </c>
      <c r="C25" s="4" t="n">
        <v>1.1</v>
      </c>
      <c r="D25" s="4" t="n">
        <v>2.12</v>
      </c>
      <c r="E25" s="4" t="s">
        <v>15</v>
      </c>
      <c r="F25" s="4" t="n">
        <v>1.07</v>
      </c>
      <c r="G25" s="4" t="n">
        <v>3.34</v>
      </c>
      <c r="H25" s="4" t="n">
        <v>2.93</v>
      </c>
      <c r="I25" s="4" t="n">
        <v>1.3</v>
      </c>
      <c r="J25" s="4" t="n">
        <v>6.82</v>
      </c>
      <c r="K25" s="4" t="n">
        <v>2.43</v>
      </c>
      <c r="L25" s="5" t="n">
        <v>4.08</v>
      </c>
      <c r="M25" s="5" t="n">
        <f aca="false">AVERAGE(B25:L25)</f>
        <v>2.771</v>
      </c>
    </row>
    <row r="26" customFormat="false" ht="15" hidden="false" customHeight="false" outlineLevel="0" collapsed="false">
      <c r="A26" s="3" t="s">
        <v>38</v>
      </c>
      <c r="B26" s="4" t="n">
        <v>1.6</v>
      </c>
      <c r="C26" s="4" t="n">
        <v>2.99</v>
      </c>
      <c r="D26" s="4" t="n">
        <v>1.1</v>
      </c>
      <c r="E26" s="4" t="n">
        <v>2.65</v>
      </c>
      <c r="F26" s="4" t="n">
        <v>3.45</v>
      </c>
      <c r="G26" s="4" t="n">
        <v>2.11</v>
      </c>
      <c r="H26" s="4" t="n">
        <v>2.07</v>
      </c>
      <c r="I26" s="4" t="n">
        <v>2.87</v>
      </c>
      <c r="J26" s="4" t="n">
        <v>3.75</v>
      </c>
      <c r="K26" s="4" t="n">
        <v>1.99</v>
      </c>
      <c r="L26" s="5" t="n">
        <f aca="false">AVERAGE(6.37,5.44,3.48)</f>
        <v>5.09666666666667</v>
      </c>
      <c r="M26" s="5" t="n">
        <f aca="false">AVERAGE(B26:L26)</f>
        <v>2.69787878787879</v>
      </c>
    </row>
    <row r="27" customFormat="false" ht="15" hidden="false" customHeight="false" outlineLevel="0" collapsed="false">
      <c r="A27" s="3" t="s">
        <v>39</v>
      </c>
      <c r="B27" s="4" t="n">
        <v>1.04</v>
      </c>
      <c r="C27" s="4" t="n">
        <v>3.35</v>
      </c>
      <c r="D27" s="4" t="n">
        <v>1.49</v>
      </c>
      <c r="E27" s="4" t="n">
        <v>1.9</v>
      </c>
      <c r="F27" s="4" t="n">
        <v>2.75</v>
      </c>
      <c r="G27" s="4" t="n">
        <v>1.92</v>
      </c>
      <c r="H27" s="4" t="n">
        <v>1.75</v>
      </c>
      <c r="I27" s="4" t="n">
        <v>3.36</v>
      </c>
      <c r="J27" s="4" t="n">
        <v>4.58</v>
      </c>
      <c r="K27" s="4" t="n">
        <v>2.45</v>
      </c>
      <c r="L27" s="5" t="n">
        <f aca="false">AVERAGE(6.59,2.81)</f>
        <v>4.7</v>
      </c>
      <c r="M27" s="5" t="n">
        <f aca="false">AVERAGE(B27:L27)</f>
        <v>2.66272727272727</v>
      </c>
    </row>
    <row r="28" customFormat="false" ht="15" hidden="false" customHeight="false" outlineLevel="0" collapsed="false">
      <c r="A28" s="3" t="s">
        <v>40</v>
      </c>
      <c r="B28" s="4" t="n">
        <v>2.86</v>
      </c>
      <c r="C28" s="4" t="n">
        <v>3.16</v>
      </c>
      <c r="D28" s="4" t="n">
        <v>1.98</v>
      </c>
      <c r="E28" s="4" t="n">
        <v>2.25</v>
      </c>
      <c r="F28" s="4" t="n">
        <v>2.95</v>
      </c>
      <c r="G28" s="4" t="n">
        <v>2.68</v>
      </c>
      <c r="H28" s="4" t="n">
        <v>3.27</v>
      </c>
      <c r="I28" s="4" t="n">
        <v>2.41</v>
      </c>
      <c r="J28" s="4" t="n">
        <v>2.28</v>
      </c>
      <c r="K28" s="4" t="n">
        <v>1.99</v>
      </c>
      <c r="L28" s="5" t="n">
        <v>3.21</v>
      </c>
      <c r="M28" s="5" t="n">
        <f aca="false">AVERAGE(B28:L28)</f>
        <v>2.64</v>
      </c>
    </row>
    <row r="29" customFormat="false" ht="15" hidden="false" customHeight="false" outlineLevel="0" collapsed="false">
      <c r="A29" s="3" t="s">
        <v>41</v>
      </c>
      <c r="B29" s="4" t="n">
        <v>2.83</v>
      </c>
      <c r="C29" s="4" t="n">
        <v>1.26</v>
      </c>
      <c r="D29" s="4" t="n">
        <v>2.09</v>
      </c>
      <c r="E29" s="4" t="n">
        <v>1.97</v>
      </c>
      <c r="F29" s="4" t="n">
        <v>3.09</v>
      </c>
      <c r="G29" s="4" t="n">
        <v>2.83</v>
      </c>
      <c r="H29" s="4" t="n">
        <v>3.18</v>
      </c>
      <c r="I29" s="4" t="n">
        <v>1.99</v>
      </c>
      <c r="J29" s="4" t="n">
        <v>4.78</v>
      </c>
      <c r="K29" s="4" t="n">
        <v>1.3</v>
      </c>
      <c r="L29" s="5" t="n">
        <v>3.38</v>
      </c>
      <c r="M29" s="5" t="n">
        <f aca="false">AVERAGE(B29:L29)</f>
        <v>2.60909090909091</v>
      </c>
    </row>
    <row r="30" customFormat="false" ht="15" hidden="false" customHeight="false" outlineLevel="0" collapsed="false">
      <c r="A30" s="3" t="s">
        <v>42</v>
      </c>
      <c r="B30" s="4" t="n">
        <v>2.42</v>
      </c>
      <c r="C30" s="4" t="n">
        <v>1.59</v>
      </c>
      <c r="D30" s="4" t="n">
        <v>1.91</v>
      </c>
      <c r="E30" s="4" t="n">
        <v>3.31</v>
      </c>
      <c r="F30" s="4" t="n">
        <v>2.43</v>
      </c>
      <c r="G30" s="4" t="n">
        <v>2.98</v>
      </c>
      <c r="H30" s="4" t="n">
        <v>3</v>
      </c>
      <c r="I30" s="4" t="n">
        <v>1.42</v>
      </c>
      <c r="J30" s="4" t="n">
        <v>5.36</v>
      </c>
      <c r="K30" s="4" t="n">
        <v>1.05</v>
      </c>
      <c r="L30" s="5" t="n">
        <v>3.13</v>
      </c>
      <c r="M30" s="5" t="n">
        <f aca="false">AVERAGE(B30:L30)</f>
        <v>2.6</v>
      </c>
    </row>
    <row r="31" customFormat="false" ht="15" hidden="false" customHeight="false" outlineLevel="0" collapsed="false">
      <c r="A31" s="3" t="s">
        <v>43</v>
      </c>
      <c r="B31" s="4" t="n">
        <v>1.61</v>
      </c>
      <c r="C31" s="4" t="n">
        <v>2.97</v>
      </c>
      <c r="D31" s="4" t="n">
        <v>3.07</v>
      </c>
      <c r="E31" s="4" t="n">
        <v>2.01</v>
      </c>
      <c r="F31" s="4" t="n">
        <v>2.19</v>
      </c>
      <c r="G31" s="4" t="n">
        <v>3.18</v>
      </c>
      <c r="H31" s="4" t="n">
        <v>4.05</v>
      </c>
      <c r="I31" s="4" t="n">
        <v>2.74</v>
      </c>
      <c r="J31" s="4" t="n">
        <v>1.54</v>
      </c>
      <c r="K31" s="4" t="n">
        <v>2.63</v>
      </c>
      <c r="L31" s="5" t="n">
        <f aca="false">AVERAGE(2.62,2.57)</f>
        <v>2.595</v>
      </c>
      <c r="M31" s="5" t="n">
        <f aca="false">AVERAGE(B31:L31)</f>
        <v>2.59863636363636</v>
      </c>
    </row>
    <row r="32" customFormat="false" ht="15" hidden="false" customHeight="false" outlineLevel="0" collapsed="false">
      <c r="A32" s="3" t="s">
        <v>44</v>
      </c>
      <c r="B32" s="4" t="n">
        <v>2.02</v>
      </c>
      <c r="C32" s="4" t="n">
        <v>3.04</v>
      </c>
      <c r="D32" s="4" t="s">
        <v>15</v>
      </c>
      <c r="E32" s="4" t="n">
        <v>2.32</v>
      </c>
      <c r="F32" s="4" t="n">
        <v>2.38</v>
      </c>
      <c r="G32" s="4" t="n">
        <v>1.68</v>
      </c>
      <c r="H32" s="4" t="n">
        <v>2.46</v>
      </c>
      <c r="I32" s="4" t="n">
        <v>2.05</v>
      </c>
      <c r="J32" s="4" t="n">
        <v>5.45</v>
      </c>
      <c r="K32" s="4" t="n">
        <v>2.07</v>
      </c>
      <c r="L32" s="5" t="n">
        <f aca="false">AVERAGE(2.62,1.7)</f>
        <v>2.16</v>
      </c>
      <c r="M32" s="5" t="n">
        <f aca="false">AVERAGE(B32:L32)</f>
        <v>2.563</v>
      </c>
    </row>
    <row r="33" customFormat="false" ht="15" hidden="false" customHeight="false" outlineLevel="0" collapsed="false">
      <c r="A33" s="3" t="s">
        <v>45</v>
      </c>
      <c r="B33" s="4" t="n">
        <v>2.51</v>
      </c>
      <c r="C33" s="4" t="n">
        <v>1.53</v>
      </c>
      <c r="D33" s="4" t="n">
        <v>2.4</v>
      </c>
      <c r="E33" s="4" t="n">
        <v>2.38</v>
      </c>
      <c r="F33" s="4" t="n">
        <v>1.98</v>
      </c>
      <c r="G33" s="4" t="n">
        <v>3.42</v>
      </c>
      <c r="H33" s="4" t="n">
        <v>3.11</v>
      </c>
      <c r="I33" s="4" t="n">
        <v>1.81</v>
      </c>
      <c r="J33" s="4" t="n">
        <v>4.03</v>
      </c>
      <c r="K33" s="4" t="n">
        <v>1.91</v>
      </c>
      <c r="L33" s="5" t="n">
        <f aca="false">AVERAGE(4.24,2.53,2.47)</f>
        <v>3.08</v>
      </c>
      <c r="M33" s="5" t="n">
        <f aca="false">AVERAGE(B33:L33)</f>
        <v>2.56</v>
      </c>
    </row>
    <row r="34" customFormat="false" ht="15" hidden="false" customHeight="false" outlineLevel="0" collapsed="false">
      <c r="A34" s="3" t="s">
        <v>46</v>
      </c>
      <c r="B34" s="4" t="n">
        <v>1.84</v>
      </c>
      <c r="C34" s="4" t="n">
        <v>2.19</v>
      </c>
      <c r="D34" s="4" t="n">
        <v>2.09</v>
      </c>
      <c r="E34" s="4" t="s">
        <v>15</v>
      </c>
      <c r="F34" s="4" t="n">
        <v>2.33</v>
      </c>
      <c r="G34" s="4" t="n">
        <v>3.39</v>
      </c>
      <c r="H34" s="4" t="n">
        <v>2.1</v>
      </c>
      <c r="I34" s="4" t="n">
        <v>1.67</v>
      </c>
      <c r="J34" s="4" t="n">
        <v>5.35</v>
      </c>
      <c r="K34" s="4" t="n">
        <v>2.45</v>
      </c>
      <c r="L34" s="5" t="n">
        <v>1.88</v>
      </c>
      <c r="M34" s="5" t="n">
        <f aca="false">AVERAGE(B34:L34)</f>
        <v>2.529</v>
      </c>
    </row>
    <row r="35" customFormat="false" ht="15" hidden="false" customHeight="false" outlineLevel="0" collapsed="false">
      <c r="A35" s="3" t="s">
        <v>47</v>
      </c>
      <c r="B35" s="4" t="n">
        <v>2.02</v>
      </c>
      <c r="C35" s="4" t="n">
        <v>2.51</v>
      </c>
      <c r="D35" s="4" t="n">
        <v>1.85</v>
      </c>
      <c r="E35" s="4" t="n">
        <v>2.13</v>
      </c>
      <c r="F35" s="4" t="n">
        <v>2.46</v>
      </c>
      <c r="G35" s="4" t="n">
        <v>2.23</v>
      </c>
      <c r="H35" s="4" t="n">
        <v>2.99</v>
      </c>
      <c r="I35" s="4" t="n">
        <v>2.22</v>
      </c>
      <c r="J35" s="4" t="n">
        <v>4.56</v>
      </c>
      <c r="K35" s="4" t="n">
        <v>1.34</v>
      </c>
      <c r="L35" s="5" t="n">
        <v>3.38</v>
      </c>
      <c r="M35" s="5" t="n">
        <f aca="false">AVERAGE(B35:L35)</f>
        <v>2.51727272727273</v>
      </c>
    </row>
    <row r="36" customFormat="false" ht="15" hidden="false" customHeight="false" outlineLevel="0" collapsed="false">
      <c r="A36" s="3" t="s">
        <v>48</v>
      </c>
      <c r="B36" s="4" t="n">
        <v>1.57</v>
      </c>
      <c r="C36" s="4" t="n">
        <v>2.59</v>
      </c>
      <c r="D36" s="4" t="n">
        <v>1.68</v>
      </c>
      <c r="E36" s="4" t="s">
        <v>15</v>
      </c>
      <c r="F36" s="4" t="n">
        <v>2.7</v>
      </c>
      <c r="G36" s="4" t="n">
        <v>2.11</v>
      </c>
      <c r="H36" s="4" t="n">
        <v>3.76</v>
      </c>
      <c r="I36" s="4" t="n">
        <v>2.56</v>
      </c>
      <c r="J36" s="4" t="n">
        <v>2.99</v>
      </c>
      <c r="K36" s="4" t="n">
        <v>1.92</v>
      </c>
      <c r="L36" s="5" t="n">
        <v>3.09</v>
      </c>
      <c r="M36" s="5" t="n">
        <f aca="false">AVERAGE(B36:L36)</f>
        <v>2.497</v>
      </c>
    </row>
    <row r="37" customFormat="false" ht="15" hidden="false" customHeight="false" outlineLevel="0" collapsed="false">
      <c r="A37" s="3" t="s">
        <v>49</v>
      </c>
      <c r="B37" s="4" t="n">
        <v>2.56</v>
      </c>
      <c r="C37" s="4" t="n">
        <v>2.01</v>
      </c>
      <c r="D37" s="4" t="s">
        <v>15</v>
      </c>
      <c r="E37" s="4" t="n">
        <v>2.07</v>
      </c>
      <c r="F37" s="4" t="n">
        <v>1.74</v>
      </c>
      <c r="G37" s="4" t="n">
        <v>1.05</v>
      </c>
      <c r="H37" s="4" t="n">
        <v>4.22</v>
      </c>
      <c r="I37" s="4" t="n">
        <v>1.87</v>
      </c>
      <c r="J37" s="4" t="n">
        <v>3.76</v>
      </c>
      <c r="K37" s="4" t="n">
        <v>2.49</v>
      </c>
      <c r="L37" s="5" t="n">
        <v>2.46</v>
      </c>
      <c r="M37" s="5" t="n">
        <f aca="false">AVERAGE(B37:L37)</f>
        <v>2.423</v>
      </c>
    </row>
    <row r="38" customFormat="false" ht="15" hidden="false" customHeight="false" outlineLevel="0" collapsed="false">
      <c r="A38" s="3" t="s">
        <v>50</v>
      </c>
      <c r="B38" s="4" t="n">
        <v>1.41</v>
      </c>
      <c r="C38" s="4" t="n">
        <v>2.37</v>
      </c>
      <c r="D38" s="4" t="n">
        <v>1.97</v>
      </c>
      <c r="E38" s="4" t="n">
        <v>2.2</v>
      </c>
      <c r="F38" s="4" t="n">
        <v>1.36</v>
      </c>
      <c r="G38" s="4" t="n">
        <v>2.23</v>
      </c>
      <c r="H38" s="4" t="n">
        <v>2.59</v>
      </c>
      <c r="I38" s="4" t="n">
        <v>1.94</v>
      </c>
      <c r="J38" s="4" t="n">
        <v>5.21</v>
      </c>
      <c r="K38" s="4" t="n">
        <v>2.25</v>
      </c>
      <c r="L38" s="5" t="n">
        <v>3.05</v>
      </c>
      <c r="M38" s="5" t="n">
        <f aca="false">AVERAGE(B38:L38)</f>
        <v>2.41636363636364</v>
      </c>
    </row>
    <row r="39" customFormat="false" ht="15" hidden="false" customHeight="false" outlineLevel="0" collapsed="false">
      <c r="A39" s="3" t="s">
        <v>51</v>
      </c>
      <c r="B39" s="4" t="n">
        <v>3.06</v>
      </c>
      <c r="C39" s="4" t="n">
        <v>0.94</v>
      </c>
      <c r="D39" s="4" t="n">
        <v>2.2</v>
      </c>
      <c r="E39" s="4" t="n">
        <v>1.47</v>
      </c>
      <c r="F39" s="4" t="n">
        <v>1.55</v>
      </c>
      <c r="G39" s="4" t="n">
        <v>3.34</v>
      </c>
      <c r="H39" s="4" t="n">
        <v>4.47</v>
      </c>
      <c r="I39" s="4" t="n">
        <v>1.58</v>
      </c>
      <c r="J39" s="4" t="n">
        <v>2.76</v>
      </c>
      <c r="K39" s="4" t="n">
        <v>1.77</v>
      </c>
      <c r="L39" s="5" t="n">
        <v>3.12</v>
      </c>
      <c r="M39" s="5" t="n">
        <f aca="false">AVERAGE(B39:L39)</f>
        <v>2.38727272727273</v>
      </c>
    </row>
    <row r="40" customFormat="false" ht="15" hidden="false" customHeight="false" outlineLevel="0" collapsed="false">
      <c r="A40" s="3" t="s">
        <v>52</v>
      </c>
      <c r="B40" s="4" t="n">
        <v>2.96</v>
      </c>
      <c r="C40" s="4" t="n">
        <v>1.63</v>
      </c>
      <c r="D40" s="4" t="n">
        <v>1.72</v>
      </c>
      <c r="E40" s="4" t="n">
        <v>3.34</v>
      </c>
      <c r="F40" s="4" t="n">
        <v>1.04</v>
      </c>
      <c r="G40" s="4" t="n">
        <v>2.49</v>
      </c>
      <c r="H40" s="4" t="s">
        <v>15</v>
      </c>
      <c r="I40" s="4" t="n">
        <v>1.74</v>
      </c>
      <c r="J40" s="4" t="n">
        <v>1.46</v>
      </c>
      <c r="K40" s="4" t="n">
        <v>1.68</v>
      </c>
      <c r="L40" s="5" t="n">
        <f aca="false">AVERAGE(7.17,4.05)</f>
        <v>5.61</v>
      </c>
      <c r="M40" s="5" t="n">
        <f aca="false">AVERAGE(B40:L40)</f>
        <v>2.367</v>
      </c>
    </row>
    <row r="41" customFormat="false" ht="15" hidden="false" customHeight="false" outlineLevel="0" collapsed="false">
      <c r="A41" s="3" t="s">
        <v>53</v>
      </c>
      <c r="B41" s="4" t="n">
        <v>3.17</v>
      </c>
      <c r="C41" s="4" t="n">
        <v>1</v>
      </c>
      <c r="D41" s="4" t="n">
        <v>1.23</v>
      </c>
      <c r="E41" s="4" t="n">
        <v>3.05</v>
      </c>
      <c r="F41" s="4" t="n">
        <v>2.02</v>
      </c>
      <c r="G41" s="4" t="n">
        <v>1.89</v>
      </c>
      <c r="H41" s="4" t="n">
        <v>2.42</v>
      </c>
      <c r="I41" s="4" t="n">
        <v>1.73</v>
      </c>
      <c r="J41" s="4" t="n">
        <v>3.9</v>
      </c>
      <c r="K41" s="4" t="n">
        <v>2.13</v>
      </c>
      <c r="L41" s="5" t="n">
        <v>3.35</v>
      </c>
      <c r="M41" s="5" t="n">
        <f aca="false">AVERAGE(B41:L41)</f>
        <v>2.35363636363636</v>
      </c>
    </row>
    <row r="42" customFormat="false" ht="15" hidden="false" customHeight="false" outlineLevel="0" collapsed="false">
      <c r="A42" s="3" t="s">
        <v>54</v>
      </c>
      <c r="B42" s="4" t="n">
        <v>3.11</v>
      </c>
      <c r="C42" s="4" t="n">
        <v>1.29</v>
      </c>
      <c r="D42" s="4" t="n">
        <v>1.33</v>
      </c>
      <c r="E42" s="4" t="n">
        <v>2.43</v>
      </c>
      <c r="F42" s="4" t="n">
        <v>1.33</v>
      </c>
      <c r="G42" s="4" t="n">
        <v>2.28</v>
      </c>
      <c r="H42" s="4" t="n">
        <v>2.86</v>
      </c>
      <c r="I42" s="4" t="n">
        <v>1.2</v>
      </c>
      <c r="J42" s="4" t="n">
        <v>3.8</v>
      </c>
      <c r="K42" s="4" t="s">
        <v>15</v>
      </c>
      <c r="L42" s="5" t="n">
        <f aca="false">3.67</f>
        <v>3.67</v>
      </c>
      <c r="M42" s="5" t="n">
        <f aca="false">AVERAGE(B42:L42)</f>
        <v>2.33</v>
      </c>
    </row>
    <row r="43" customFormat="false" ht="15" hidden="false" customHeight="false" outlineLevel="0" collapsed="false">
      <c r="A43" s="3" t="s">
        <v>55</v>
      </c>
      <c r="B43" s="4" t="n">
        <v>2.09</v>
      </c>
      <c r="C43" s="4" t="n">
        <v>1.79</v>
      </c>
      <c r="D43" s="4" t="n">
        <v>1.7</v>
      </c>
      <c r="E43" s="4" t="n">
        <v>1.9</v>
      </c>
      <c r="F43" s="4" t="n">
        <v>1.93</v>
      </c>
      <c r="G43" s="4" t="n">
        <v>2.65</v>
      </c>
      <c r="H43" s="4" t="n">
        <v>3.25</v>
      </c>
      <c r="I43" s="4" t="n">
        <v>2.46</v>
      </c>
      <c r="J43" s="4" t="n">
        <v>2.93</v>
      </c>
      <c r="K43" s="4" t="n">
        <v>1.47</v>
      </c>
      <c r="L43" s="5" t="n">
        <v>3.4</v>
      </c>
      <c r="M43" s="5" t="n">
        <f aca="false">AVERAGE(B43:L43)</f>
        <v>2.32454545454545</v>
      </c>
    </row>
    <row r="44" customFormat="false" ht="15" hidden="false" customHeight="false" outlineLevel="0" collapsed="false">
      <c r="A44" s="3" t="s">
        <v>56</v>
      </c>
      <c r="B44" s="4" t="n">
        <v>2.37</v>
      </c>
      <c r="C44" s="4" t="n">
        <v>0.79</v>
      </c>
      <c r="D44" s="4" t="n">
        <v>2.25</v>
      </c>
      <c r="E44" s="4" t="n">
        <v>3.74</v>
      </c>
      <c r="F44" s="4" t="n">
        <v>1.45</v>
      </c>
      <c r="G44" s="4" t="n">
        <v>3.03</v>
      </c>
      <c r="H44" s="4" t="n">
        <v>2.77</v>
      </c>
      <c r="I44" s="4" t="n">
        <v>1.08</v>
      </c>
      <c r="J44" s="4" t="n">
        <v>2.79</v>
      </c>
      <c r="K44" s="4" t="n">
        <v>1.75</v>
      </c>
      <c r="L44" s="5" t="n">
        <v>3.37</v>
      </c>
      <c r="M44" s="5" t="n">
        <f aca="false">AVERAGE(B44:L44)</f>
        <v>2.30818181818182</v>
      </c>
    </row>
    <row r="45" customFormat="false" ht="15" hidden="false" customHeight="false" outlineLevel="0" collapsed="false">
      <c r="A45" s="3" t="s">
        <v>57</v>
      </c>
      <c r="B45" s="4" t="n">
        <v>2.04</v>
      </c>
      <c r="C45" s="4" t="n">
        <v>2.32</v>
      </c>
      <c r="D45" s="4" t="n">
        <v>1.18</v>
      </c>
      <c r="E45" s="4" t="n">
        <v>2.58</v>
      </c>
      <c r="F45" s="4" t="n">
        <v>1.95</v>
      </c>
      <c r="G45" s="4" t="n">
        <v>1.64</v>
      </c>
      <c r="H45" s="4" t="n">
        <v>2.72</v>
      </c>
      <c r="I45" s="4" t="n">
        <v>2.09</v>
      </c>
      <c r="J45" s="4" t="n">
        <v>4.21</v>
      </c>
      <c r="K45" s="4" t="n">
        <v>1.47</v>
      </c>
      <c r="L45" s="5" t="n">
        <f aca="false">AVERAGE(3.84,2.33)</f>
        <v>3.085</v>
      </c>
      <c r="M45" s="5" t="n">
        <f aca="false">AVERAGE(B45:L45)</f>
        <v>2.29863636363636</v>
      </c>
    </row>
    <row r="46" customFormat="false" ht="15" hidden="false" customHeight="false" outlineLevel="0" collapsed="false">
      <c r="A46" s="3" t="s">
        <v>58</v>
      </c>
      <c r="B46" s="4" t="n">
        <v>2.15</v>
      </c>
      <c r="C46" s="4" t="n">
        <v>2.38</v>
      </c>
      <c r="D46" s="4" t="n">
        <v>1.84</v>
      </c>
      <c r="E46" s="4" t="n">
        <v>1.46</v>
      </c>
      <c r="F46" s="4" t="n">
        <v>2.01</v>
      </c>
      <c r="G46" s="4" t="n">
        <v>2.39</v>
      </c>
      <c r="H46" s="4" t="n">
        <v>2.38</v>
      </c>
      <c r="I46" s="4" t="n">
        <v>2.3</v>
      </c>
      <c r="J46" s="4" t="n">
        <v>3.44</v>
      </c>
      <c r="K46" s="4" t="n">
        <v>1.44</v>
      </c>
      <c r="L46" s="5" t="n">
        <f aca="false">AVERAGE(3.61,2.81,2.68)</f>
        <v>3.03333333333333</v>
      </c>
      <c r="M46" s="5" t="n">
        <f aca="false">AVERAGE(B46:L46)</f>
        <v>2.25666666666667</v>
      </c>
    </row>
    <row r="47" customFormat="false" ht="15" hidden="false" customHeight="false" outlineLevel="0" collapsed="false">
      <c r="A47" s="3" t="s">
        <v>59</v>
      </c>
      <c r="B47" s="4" t="n">
        <v>2.74</v>
      </c>
      <c r="C47" s="4" t="n">
        <v>2.11</v>
      </c>
      <c r="D47" s="4" t="s">
        <v>15</v>
      </c>
      <c r="E47" s="4" t="n">
        <v>2.21</v>
      </c>
      <c r="F47" s="4" t="n">
        <v>1.84</v>
      </c>
      <c r="G47" s="4" t="n">
        <v>1.73</v>
      </c>
      <c r="H47" s="4" t="n">
        <v>2.13</v>
      </c>
      <c r="I47" s="4" t="n">
        <v>1.73</v>
      </c>
      <c r="J47" s="4" t="n">
        <v>3.88</v>
      </c>
      <c r="K47" s="4" t="n">
        <v>1.48</v>
      </c>
      <c r="L47" s="5" t="n">
        <f aca="false">AVERAGE(3.06,2.3)</f>
        <v>2.68</v>
      </c>
      <c r="M47" s="5" t="n">
        <f aca="false">AVERAGE(B47:L47)</f>
        <v>2.253</v>
      </c>
    </row>
    <row r="48" customFormat="false" ht="15" hidden="false" customHeight="false" outlineLevel="0" collapsed="false">
      <c r="A48" s="3" t="s">
        <v>60</v>
      </c>
      <c r="B48" s="4" t="n">
        <v>1.23</v>
      </c>
      <c r="C48" s="4" t="n">
        <v>1.39</v>
      </c>
      <c r="D48" s="4" t="n">
        <v>1.35</v>
      </c>
      <c r="E48" s="4" t="n">
        <v>3.3</v>
      </c>
      <c r="F48" s="4" t="n">
        <v>1.58</v>
      </c>
      <c r="G48" s="4" t="n">
        <v>2.75</v>
      </c>
      <c r="H48" s="4" t="n">
        <v>2.25</v>
      </c>
      <c r="I48" s="4" t="n">
        <v>1.57</v>
      </c>
      <c r="J48" s="4" t="n">
        <v>3.68</v>
      </c>
      <c r="K48" s="4" t="n">
        <v>1.28</v>
      </c>
      <c r="L48" s="5" t="n">
        <v>3.8</v>
      </c>
      <c r="M48" s="5" t="n">
        <f aca="false">AVERAGE(B48:L48)</f>
        <v>2.19818181818182</v>
      </c>
    </row>
    <row r="49" customFormat="false" ht="15" hidden="false" customHeight="false" outlineLevel="0" collapsed="false">
      <c r="A49" s="3" t="s">
        <v>61</v>
      </c>
      <c r="B49" s="4" t="n">
        <v>1.74</v>
      </c>
      <c r="C49" s="4" t="n">
        <v>2.11</v>
      </c>
      <c r="D49" s="4" t="n">
        <v>2.53</v>
      </c>
      <c r="E49" s="4" t="s">
        <v>15</v>
      </c>
      <c r="F49" s="4" t="n">
        <v>1.99</v>
      </c>
      <c r="G49" s="4" t="n">
        <v>2.52</v>
      </c>
      <c r="H49" s="4" t="n">
        <v>3.28</v>
      </c>
      <c r="I49" s="4" t="n">
        <v>2</v>
      </c>
      <c r="J49" s="4" t="n">
        <v>1.83</v>
      </c>
      <c r="K49" s="4" t="n">
        <v>1.38</v>
      </c>
      <c r="L49" s="5" t="n">
        <f aca="false">AVERAGE(2.88,1.88)</f>
        <v>2.38</v>
      </c>
      <c r="M49" s="5" t="n">
        <f aca="false">AVERAGE(B49:L49)</f>
        <v>2.176</v>
      </c>
    </row>
    <row r="50" customFormat="false" ht="15" hidden="false" customHeight="false" outlineLevel="0" collapsed="false">
      <c r="A50" s="3" t="s">
        <v>62</v>
      </c>
      <c r="B50" s="4" t="n">
        <v>1.89</v>
      </c>
      <c r="C50" s="4" t="n">
        <v>2.28</v>
      </c>
      <c r="D50" s="4" t="n">
        <v>1.38</v>
      </c>
      <c r="E50" s="4" t="n">
        <v>2.06</v>
      </c>
      <c r="F50" s="4" t="n">
        <v>1.76</v>
      </c>
      <c r="G50" s="4" t="n">
        <v>1.52</v>
      </c>
      <c r="H50" s="4" t="n">
        <v>2.84</v>
      </c>
      <c r="I50" s="4" t="n">
        <v>2.14</v>
      </c>
      <c r="J50" s="4" t="n">
        <v>3.93</v>
      </c>
      <c r="K50" s="4" t="n">
        <v>1.26</v>
      </c>
      <c r="L50" s="5" t="n">
        <f aca="false">AVERAGE(2.89,2.07)</f>
        <v>2.48</v>
      </c>
      <c r="M50" s="5" t="n">
        <f aca="false">AVERAGE(B50:L50)</f>
        <v>2.14</v>
      </c>
    </row>
    <row r="51" customFormat="false" ht="15" hidden="false" customHeight="false" outlineLevel="0" collapsed="false">
      <c r="A51" s="3" t="s">
        <v>63</v>
      </c>
      <c r="B51" s="4" t="n">
        <v>2.2</v>
      </c>
      <c r="C51" s="4" t="n">
        <v>1.29</v>
      </c>
      <c r="D51" s="4" t="s">
        <v>15</v>
      </c>
      <c r="E51" s="4" t="n">
        <v>2.34</v>
      </c>
      <c r="F51" s="4" t="n">
        <v>1.58</v>
      </c>
      <c r="G51" s="4" t="n">
        <v>3.3</v>
      </c>
      <c r="H51" s="4" t="n">
        <v>2.4</v>
      </c>
      <c r="I51" s="4" t="n">
        <v>1.26</v>
      </c>
      <c r="J51" s="4" t="n">
        <v>2.05</v>
      </c>
      <c r="K51" s="4" t="n">
        <v>1.54</v>
      </c>
      <c r="L51" s="5" t="n">
        <f aca="false">AVERAGE(4.51,2.1)</f>
        <v>3.305</v>
      </c>
      <c r="M51" s="5" t="n">
        <f aca="false">AVERAGE(B51:L51)</f>
        <v>2.1265</v>
      </c>
    </row>
    <row r="52" customFormat="false" ht="15" hidden="false" customHeight="false" outlineLevel="0" collapsed="false">
      <c r="A52" s="3" t="s">
        <v>64</v>
      </c>
      <c r="B52" s="4" t="n">
        <v>1.45</v>
      </c>
      <c r="C52" s="4" t="n">
        <v>1.52</v>
      </c>
      <c r="D52" s="4" t="n">
        <v>1.67</v>
      </c>
      <c r="E52" s="4" t="n">
        <v>2.2</v>
      </c>
      <c r="F52" s="4" t="n">
        <v>1.94</v>
      </c>
      <c r="G52" s="4" t="n">
        <v>2.31</v>
      </c>
      <c r="H52" s="4" t="n">
        <v>2.89</v>
      </c>
      <c r="I52" s="4" t="n">
        <v>2</v>
      </c>
      <c r="J52" s="4" t="n">
        <v>2.61</v>
      </c>
      <c r="K52" s="4" t="n">
        <v>1.6</v>
      </c>
      <c r="L52" s="5" t="n">
        <f aca="false">AVERAGE(3.61,2.55)</f>
        <v>3.08</v>
      </c>
      <c r="M52" s="5" t="n">
        <f aca="false">AVERAGE(B52:L52)</f>
        <v>2.11545454545455</v>
      </c>
    </row>
    <row r="53" customFormat="false" ht="15" hidden="false" customHeight="false" outlineLevel="0" collapsed="false">
      <c r="A53" s="3" t="s">
        <v>65</v>
      </c>
      <c r="B53" s="4" t="n">
        <v>1.25</v>
      </c>
      <c r="C53" s="4" t="n">
        <v>1.67</v>
      </c>
      <c r="D53" s="4" t="s">
        <v>15</v>
      </c>
      <c r="E53" s="4" t="n">
        <v>2.36</v>
      </c>
      <c r="F53" s="4" t="n">
        <v>1.66</v>
      </c>
      <c r="G53" s="4" t="n">
        <v>1.42</v>
      </c>
      <c r="H53" s="4" t="n">
        <v>3.04</v>
      </c>
      <c r="I53" s="4" t="n">
        <v>1.54</v>
      </c>
      <c r="J53" s="4" t="n">
        <v>4.31</v>
      </c>
      <c r="K53" s="4" t="n">
        <v>1.25</v>
      </c>
      <c r="L53" s="5" t="n">
        <v>2.54</v>
      </c>
      <c r="M53" s="5" t="n">
        <f aca="false">AVERAGE(B53:L53)</f>
        <v>2.104</v>
      </c>
    </row>
    <row r="54" customFormat="false" ht="15" hidden="false" customHeight="false" outlineLevel="0" collapsed="false">
      <c r="A54" s="3" t="s">
        <v>66</v>
      </c>
      <c r="B54" s="4" t="n">
        <v>1.43</v>
      </c>
      <c r="C54" s="4" t="n">
        <v>2.29</v>
      </c>
      <c r="D54" s="4" t="n">
        <v>1.93</v>
      </c>
      <c r="E54" s="4" t="n">
        <v>1.28</v>
      </c>
      <c r="F54" s="4" t="n">
        <v>1.77</v>
      </c>
      <c r="G54" s="4" t="n">
        <v>2.15</v>
      </c>
      <c r="H54" s="4" t="n">
        <v>2.28</v>
      </c>
      <c r="I54" s="4" t="n">
        <v>2.17</v>
      </c>
      <c r="J54" s="4" t="n">
        <v>3.25</v>
      </c>
      <c r="K54" s="4" t="n">
        <v>2.24</v>
      </c>
      <c r="L54" s="5" t="n">
        <v>2.14</v>
      </c>
      <c r="M54" s="5" t="n">
        <f aca="false">AVERAGE(B54:L54)</f>
        <v>2.08454545454545</v>
      </c>
    </row>
    <row r="55" customFormat="false" ht="15" hidden="false" customHeight="false" outlineLevel="0" collapsed="false">
      <c r="A55" s="3" t="s">
        <v>67</v>
      </c>
      <c r="B55" s="4" t="n">
        <v>1.88</v>
      </c>
      <c r="C55" s="4" t="n">
        <v>2.1</v>
      </c>
      <c r="D55" s="4" t="n">
        <v>1.12</v>
      </c>
      <c r="E55" s="4" t="n">
        <v>2.05</v>
      </c>
      <c r="F55" s="4" t="n">
        <v>1.39</v>
      </c>
      <c r="G55" s="4" t="n">
        <v>2.27</v>
      </c>
      <c r="H55" s="4" t="n">
        <v>2.17</v>
      </c>
      <c r="I55" s="4" t="n">
        <v>1.15</v>
      </c>
      <c r="J55" s="4" t="n">
        <v>4.34</v>
      </c>
      <c r="K55" s="4" t="s">
        <v>15</v>
      </c>
      <c r="L55" s="5" t="n">
        <f aca="false">AVERAGE(2.18,1.84)</f>
        <v>2.01</v>
      </c>
      <c r="M55" s="5" t="n">
        <f aca="false">AVERAGE(B55:L55)</f>
        <v>2.048</v>
      </c>
    </row>
    <row r="56" customFormat="false" ht="15" hidden="false" customHeight="false" outlineLevel="0" collapsed="false">
      <c r="A56" s="3" t="s">
        <v>68</v>
      </c>
      <c r="B56" s="4" t="n">
        <v>2.14</v>
      </c>
      <c r="C56" s="4" t="n">
        <v>1.38</v>
      </c>
      <c r="D56" s="4" t="s">
        <v>15</v>
      </c>
      <c r="E56" s="4" t="n">
        <v>2.08</v>
      </c>
      <c r="F56" s="4" t="n">
        <v>1.42</v>
      </c>
      <c r="G56" s="4" t="n">
        <v>1.68</v>
      </c>
      <c r="H56" s="4" t="n">
        <v>2.56</v>
      </c>
      <c r="I56" s="4" t="n">
        <v>1.64</v>
      </c>
      <c r="J56" s="4" t="n">
        <v>1.96</v>
      </c>
      <c r="K56" s="4" t="n">
        <v>1.46</v>
      </c>
      <c r="L56" s="5" t="n">
        <v>3.79</v>
      </c>
      <c r="M56" s="5" t="n">
        <f aca="false">AVERAGE(B56:L56)</f>
        <v>2.011</v>
      </c>
    </row>
    <row r="57" customFormat="false" ht="15" hidden="false" customHeight="false" outlineLevel="0" collapsed="false">
      <c r="A57" s="3" t="s">
        <v>69</v>
      </c>
      <c r="B57" s="4" t="n">
        <v>2.04</v>
      </c>
      <c r="C57" s="4" t="n">
        <v>1.53</v>
      </c>
      <c r="D57" s="4" t="n">
        <v>1.73</v>
      </c>
      <c r="E57" s="4" t="n">
        <v>1.66</v>
      </c>
      <c r="F57" s="4" t="n">
        <v>2.03</v>
      </c>
      <c r="G57" s="4" t="n">
        <v>2.81</v>
      </c>
      <c r="H57" s="4" t="n">
        <v>2.36</v>
      </c>
      <c r="I57" s="4" t="n">
        <v>1.56</v>
      </c>
      <c r="J57" s="4" t="s">
        <v>15</v>
      </c>
      <c r="K57" s="4" t="n">
        <v>1.33</v>
      </c>
      <c r="L57" s="5" t="n">
        <f aca="false">AVERAGE(2.98,2.76)</f>
        <v>2.87</v>
      </c>
      <c r="M57" s="5" t="n">
        <f aca="false">AVERAGE(B57:L57)</f>
        <v>1.992</v>
      </c>
    </row>
    <row r="58" customFormat="false" ht="15" hidden="false" customHeight="false" outlineLevel="0" collapsed="false">
      <c r="A58" s="3" t="s">
        <v>70</v>
      </c>
      <c r="B58" s="4" t="n">
        <v>1.24</v>
      </c>
      <c r="C58" s="4" t="n">
        <v>1.21</v>
      </c>
      <c r="D58" s="4" t="s">
        <v>15</v>
      </c>
      <c r="E58" s="4" t="n">
        <v>2.11</v>
      </c>
      <c r="F58" s="4" t="n">
        <v>1.54</v>
      </c>
      <c r="G58" s="4" t="n">
        <v>1.3</v>
      </c>
      <c r="H58" s="4" t="n">
        <v>1.96</v>
      </c>
      <c r="I58" s="4" t="n">
        <v>1.29</v>
      </c>
      <c r="J58" s="4" t="n">
        <v>4.35</v>
      </c>
      <c r="K58" s="4" t="n">
        <v>1.92</v>
      </c>
      <c r="L58" s="5" t="n">
        <v>2.64</v>
      </c>
      <c r="M58" s="5" t="n">
        <f aca="false">AVERAGE(B58:L58)</f>
        <v>1.956</v>
      </c>
    </row>
    <row r="59" customFormat="false" ht="15" hidden="false" customHeight="false" outlineLevel="0" collapsed="false">
      <c r="A59" s="3" t="s">
        <v>71</v>
      </c>
      <c r="B59" s="4" t="n">
        <v>1.49</v>
      </c>
      <c r="C59" s="4" t="n">
        <v>1.13</v>
      </c>
      <c r="D59" s="4" t="n">
        <v>1.58</v>
      </c>
      <c r="E59" s="4" t="n">
        <v>2.03</v>
      </c>
      <c r="F59" s="4" t="n">
        <v>1.66</v>
      </c>
      <c r="G59" s="4" t="n">
        <v>2.41</v>
      </c>
      <c r="H59" s="4" t="n">
        <v>3.1</v>
      </c>
      <c r="I59" s="4" t="n">
        <v>1.39</v>
      </c>
      <c r="J59" s="4" t="n">
        <v>2.58</v>
      </c>
      <c r="K59" s="4" t="s">
        <v>15</v>
      </c>
      <c r="L59" s="5" t="n">
        <v>2.14</v>
      </c>
      <c r="M59" s="5" t="n">
        <f aca="false">AVERAGE(B59:L59)</f>
        <v>1.951</v>
      </c>
    </row>
    <row r="60" customFormat="false" ht="15" hidden="false" customHeight="false" outlineLevel="0" collapsed="false">
      <c r="A60" s="3" t="s">
        <v>72</v>
      </c>
      <c r="B60" s="4" t="n">
        <v>2.29</v>
      </c>
      <c r="C60" s="4" t="n">
        <v>1.63</v>
      </c>
      <c r="D60" s="4" t="n">
        <v>1.7</v>
      </c>
      <c r="E60" s="4" t="n">
        <v>1.74</v>
      </c>
      <c r="F60" s="4" t="n">
        <v>1.88</v>
      </c>
      <c r="G60" s="4" t="n">
        <v>2.14</v>
      </c>
      <c r="H60" s="4" t="n">
        <v>2.64</v>
      </c>
      <c r="I60" s="4" t="n">
        <v>1.26</v>
      </c>
      <c r="J60" s="4" t="n">
        <v>2.48</v>
      </c>
      <c r="K60" s="4" t="n">
        <v>0.96</v>
      </c>
      <c r="L60" s="5" t="n">
        <f aca="false">AVERAGE(2.94,2.2)</f>
        <v>2.57</v>
      </c>
      <c r="M60" s="5" t="n">
        <f aca="false">AVERAGE(B60:L60)</f>
        <v>1.93545454545455</v>
      </c>
    </row>
    <row r="61" customFormat="false" ht="15" hidden="false" customHeight="false" outlineLevel="0" collapsed="false">
      <c r="A61" s="3" t="s">
        <v>73</v>
      </c>
      <c r="B61" s="4" t="n">
        <v>1.34</v>
      </c>
      <c r="C61" s="4" t="n">
        <v>1.65</v>
      </c>
      <c r="D61" s="4" t="n">
        <v>1.35</v>
      </c>
      <c r="E61" s="4" t="n">
        <v>2.12</v>
      </c>
      <c r="F61" s="4" t="n">
        <v>1.54</v>
      </c>
      <c r="G61" s="4" t="n">
        <v>3.48</v>
      </c>
      <c r="H61" s="4" t="n">
        <v>1.56</v>
      </c>
      <c r="I61" s="4" t="n">
        <v>1.43</v>
      </c>
      <c r="J61" s="4" t="n">
        <v>2.85</v>
      </c>
      <c r="K61" s="4" t="n">
        <v>1.35</v>
      </c>
      <c r="L61" s="5" t="n">
        <f aca="false">AVERAGE(1.86,1.48,1.07)</f>
        <v>1.47</v>
      </c>
      <c r="M61" s="5" t="n">
        <f aca="false">AVERAGE(B61:L61)</f>
        <v>1.83090909090909</v>
      </c>
    </row>
    <row r="62" customFormat="false" ht="15" hidden="false" customHeight="false" outlineLevel="0" collapsed="false">
      <c r="A62" s="3" t="s">
        <v>74</v>
      </c>
      <c r="B62" s="4" t="n">
        <v>1.52</v>
      </c>
      <c r="C62" s="4" t="n">
        <v>2.96</v>
      </c>
      <c r="D62" s="4" t="n">
        <v>1.89</v>
      </c>
      <c r="E62" s="4" t="n">
        <v>2.1</v>
      </c>
      <c r="F62" s="4" t="n">
        <v>1.46</v>
      </c>
      <c r="G62" s="4" t="n">
        <v>1.12</v>
      </c>
      <c r="H62" s="4" t="n">
        <v>2.65</v>
      </c>
      <c r="I62" s="4" t="n">
        <v>2.04</v>
      </c>
      <c r="J62" s="4" t="n">
        <v>1.06</v>
      </c>
      <c r="K62" s="4" t="n">
        <v>1.34</v>
      </c>
      <c r="L62" s="5" t="n">
        <f aca="false">AVERAGE(1.96,1.64)</f>
        <v>1.8</v>
      </c>
      <c r="M62" s="5" t="n">
        <f aca="false">AVERAGE(B62:L62)</f>
        <v>1.81272727272727</v>
      </c>
    </row>
    <row r="63" customFormat="false" ht="15" hidden="false" customHeight="false" outlineLevel="0" collapsed="false">
      <c r="A63" s="3" t="s">
        <v>75</v>
      </c>
      <c r="B63" s="4" t="n">
        <v>1.41</v>
      </c>
      <c r="C63" s="4" t="n">
        <v>1.11</v>
      </c>
      <c r="D63" s="4" t="n">
        <v>1.16</v>
      </c>
      <c r="E63" s="4" t="n">
        <v>3.12</v>
      </c>
      <c r="F63" s="4" t="n">
        <v>1.78</v>
      </c>
      <c r="G63" s="4" t="n">
        <v>1.89</v>
      </c>
      <c r="H63" s="4" t="n">
        <v>2.57</v>
      </c>
      <c r="I63" s="4" t="n">
        <v>1.54</v>
      </c>
      <c r="J63" s="4" t="n">
        <v>2.16</v>
      </c>
      <c r="K63" s="4" t="n">
        <v>1.04</v>
      </c>
      <c r="L63" s="5" t="n">
        <v>2.14</v>
      </c>
      <c r="M63" s="5" t="n">
        <f aca="false">AVERAGE(B63:L63)</f>
        <v>1.81090909090909</v>
      </c>
    </row>
    <row r="64" customFormat="false" ht="15" hidden="false" customHeight="false" outlineLevel="0" collapsed="false">
      <c r="A64" s="3" t="s">
        <v>76</v>
      </c>
      <c r="B64" s="4" t="n">
        <v>1.58</v>
      </c>
      <c r="C64" s="4" t="n">
        <v>1.99</v>
      </c>
      <c r="D64" s="4" t="s">
        <v>15</v>
      </c>
      <c r="E64" s="4" t="n">
        <v>1.94</v>
      </c>
      <c r="F64" s="4" t="n">
        <v>2.13</v>
      </c>
      <c r="G64" s="4" t="n">
        <v>1.28</v>
      </c>
      <c r="H64" s="4" t="n">
        <v>1.67</v>
      </c>
      <c r="I64" s="4" t="n">
        <v>1.62</v>
      </c>
      <c r="J64" s="4" t="n">
        <v>2.86</v>
      </c>
      <c r="K64" s="4" t="n">
        <v>1.23</v>
      </c>
      <c r="L64" s="5" t="n">
        <v>1.65</v>
      </c>
      <c r="M64" s="5" t="n">
        <f aca="false">AVERAGE(B64:L64)</f>
        <v>1.795</v>
      </c>
    </row>
    <row r="65" customFormat="false" ht="15" hidden="false" customHeight="false" outlineLevel="0" collapsed="false">
      <c r="A65" s="3" t="s">
        <v>77</v>
      </c>
      <c r="B65" s="4" t="n">
        <v>1.65</v>
      </c>
      <c r="C65" s="4" t="n">
        <v>1.44</v>
      </c>
      <c r="D65" s="4" t="n">
        <v>1.98</v>
      </c>
      <c r="E65" s="4" t="n">
        <v>2.04</v>
      </c>
      <c r="F65" s="4" t="n">
        <v>2.1</v>
      </c>
      <c r="G65" s="4" t="n">
        <v>2.54</v>
      </c>
      <c r="H65" s="4" t="n">
        <v>1.11</v>
      </c>
      <c r="I65" s="4" t="n">
        <v>1.76</v>
      </c>
      <c r="J65" s="4" t="n">
        <v>1</v>
      </c>
      <c r="K65" s="4" t="n">
        <v>1.3</v>
      </c>
      <c r="L65" s="5" t="n">
        <f aca="false">AVERAGE(2.83,2.7)</f>
        <v>2.765</v>
      </c>
      <c r="M65" s="5" t="n">
        <f aca="false">AVERAGE(B65:L65)</f>
        <v>1.78954545454545</v>
      </c>
    </row>
    <row r="66" customFormat="false" ht="15" hidden="false" customHeight="false" outlineLevel="0" collapsed="false">
      <c r="A66" s="3" t="s">
        <v>78</v>
      </c>
      <c r="B66" s="4" t="n">
        <v>1.91</v>
      </c>
      <c r="C66" s="4" t="n">
        <v>1.37</v>
      </c>
      <c r="D66" s="4" t="n">
        <v>1.7</v>
      </c>
      <c r="E66" s="4" t="n">
        <v>1.29</v>
      </c>
      <c r="F66" s="4" t="n">
        <v>1.37</v>
      </c>
      <c r="G66" s="4" t="n">
        <v>1.97</v>
      </c>
      <c r="H66" s="4" t="n">
        <v>1.43</v>
      </c>
      <c r="I66" s="4" t="n">
        <v>1.65</v>
      </c>
      <c r="J66" s="4" t="n">
        <v>2.52</v>
      </c>
      <c r="K66" s="4" t="s">
        <v>15</v>
      </c>
      <c r="L66" s="5" t="n">
        <v>2.51</v>
      </c>
      <c r="M66" s="5" t="n">
        <f aca="false">AVERAGE(B66:L66)</f>
        <v>1.772</v>
      </c>
    </row>
    <row r="67" customFormat="false" ht="15" hidden="false" customHeight="false" outlineLevel="0" collapsed="false">
      <c r="A67" s="3" t="s">
        <v>79</v>
      </c>
      <c r="B67" s="4" t="n">
        <v>1.2</v>
      </c>
      <c r="C67" s="4" t="n">
        <v>2.08</v>
      </c>
      <c r="D67" s="4" t="n">
        <v>1.64</v>
      </c>
      <c r="E67" s="4" t="n">
        <v>1.79</v>
      </c>
      <c r="F67" s="4" t="n">
        <v>1.06</v>
      </c>
      <c r="G67" s="4" t="n">
        <v>2.24</v>
      </c>
      <c r="H67" s="4" t="n">
        <v>1.86</v>
      </c>
      <c r="I67" s="4" t="n">
        <v>1.18</v>
      </c>
      <c r="J67" s="4" t="n">
        <v>2.38</v>
      </c>
      <c r="K67" s="4" t="s">
        <v>15</v>
      </c>
      <c r="L67" s="5" t="n">
        <f aca="false">AVERAGE(2.3,2.05)</f>
        <v>2.175</v>
      </c>
      <c r="M67" s="5" t="n">
        <f aca="false">AVERAGE(B67:L67)</f>
        <v>1.7605</v>
      </c>
    </row>
    <row r="68" customFormat="false" ht="15" hidden="false" customHeight="false" outlineLevel="0" collapsed="false">
      <c r="A68" s="3" t="s">
        <v>80</v>
      </c>
      <c r="B68" s="4" t="n">
        <v>1.79</v>
      </c>
      <c r="C68" s="4" t="n">
        <v>1.79</v>
      </c>
      <c r="D68" s="4" t="n">
        <v>1.56</v>
      </c>
      <c r="E68" s="4" t="s">
        <v>15</v>
      </c>
      <c r="F68" s="4" t="n">
        <v>1.82</v>
      </c>
      <c r="G68" s="4" t="n">
        <v>1.98</v>
      </c>
      <c r="H68" s="4" t="n">
        <v>2.48</v>
      </c>
      <c r="I68" s="4" t="n">
        <v>1.33</v>
      </c>
      <c r="J68" s="4" t="n">
        <v>2.25</v>
      </c>
      <c r="K68" s="4" t="n">
        <v>1.15</v>
      </c>
      <c r="L68" s="5" t="n">
        <v>1.33</v>
      </c>
      <c r="M68" s="5" t="n">
        <f aca="false">AVERAGE(B68:L68)</f>
        <v>1.748</v>
      </c>
    </row>
    <row r="69" customFormat="false" ht="15" hidden="false" customHeight="false" outlineLevel="0" collapsed="false">
      <c r="A69" s="3" t="s">
        <v>81</v>
      </c>
      <c r="B69" s="4" t="n">
        <v>1.82</v>
      </c>
      <c r="C69" s="4" t="n">
        <v>1.38</v>
      </c>
      <c r="D69" s="4" t="n">
        <v>1.4</v>
      </c>
      <c r="E69" s="4" t="s">
        <v>15</v>
      </c>
      <c r="F69" s="4" t="n">
        <v>1.5</v>
      </c>
      <c r="G69" s="4" t="n">
        <v>2.27</v>
      </c>
      <c r="H69" s="4" t="n">
        <v>2.36</v>
      </c>
      <c r="I69" s="4" t="n">
        <v>1.38</v>
      </c>
      <c r="J69" s="4" t="n">
        <v>1.4</v>
      </c>
      <c r="K69" s="4" t="n">
        <v>1.91</v>
      </c>
      <c r="L69" s="5" t="n">
        <v>1.73</v>
      </c>
      <c r="M69" s="5" t="n">
        <f aca="false">AVERAGE(B69:L69)</f>
        <v>1.715</v>
      </c>
    </row>
    <row r="70" customFormat="false" ht="15" hidden="false" customHeight="false" outlineLevel="0" collapsed="false">
      <c r="A70" s="3" t="s">
        <v>82</v>
      </c>
      <c r="B70" s="4" t="n">
        <v>1.41</v>
      </c>
      <c r="C70" s="4" t="n">
        <v>2.29</v>
      </c>
      <c r="D70" s="4" t="s">
        <v>15</v>
      </c>
      <c r="E70" s="4" t="n">
        <v>1.2</v>
      </c>
      <c r="F70" s="4" t="n">
        <v>1.93</v>
      </c>
      <c r="G70" s="4" t="n">
        <v>1.08</v>
      </c>
      <c r="H70" s="4" t="n">
        <v>1.43</v>
      </c>
      <c r="I70" s="4" t="n">
        <v>1.69</v>
      </c>
      <c r="J70" s="4" t="n">
        <v>3.06</v>
      </c>
      <c r="K70" s="4" t="n">
        <v>1.06</v>
      </c>
      <c r="L70" s="5" t="n">
        <f aca="false">AVERAGE(2.59,1.66,1.62)</f>
        <v>1.95666666666667</v>
      </c>
      <c r="M70" s="5" t="n">
        <f aca="false">AVERAGE(B70:L70)</f>
        <v>1.71066666666667</v>
      </c>
    </row>
    <row r="71" customFormat="false" ht="15" hidden="false" customHeight="false" outlineLevel="0" collapsed="false">
      <c r="A71" s="3" t="s">
        <v>83</v>
      </c>
      <c r="B71" s="4" t="n">
        <v>1.17</v>
      </c>
      <c r="C71" s="4" t="n">
        <v>1.44</v>
      </c>
      <c r="D71" s="4" t="n">
        <v>1.37</v>
      </c>
      <c r="E71" s="4" t="n">
        <v>1.53</v>
      </c>
      <c r="F71" s="4" t="n">
        <v>1.38</v>
      </c>
      <c r="G71" s="4" t="n">
        <v>1.21</v>
      </c>
      <c r="H71" s="4" t="n">
        <v>1.89</v>
      </c>
      <c r="I71" s="4" t="n">
        <v>1.28</v>
      </c>
      <c r="J71" s="4" t="n">
        <v>2.71</v>
      </c>
      <c r="K71" s="4" t="s">
        <v>15</v>
      </c>
      <c r="L71" s="5" t="n">
        <f aca="false">AVERAGE(2.62,2.56,2.19)</f>
        <v>2.45666666666667</v>
      </c>
      <c r="M71" s="5" t="n">
        <f aca="false">AVERAGE(B71:L71)</f>
        <v>1.64366666666667</v>
      </c>
    </row>
    <row r="72" customFormat="false" ht="15" hidden="false" customHeight="false" outlineLevel="0" collapsed="false">
      <c r="A72" s="3" t="s">
        <v>84</v>
      </c>
      <c r="B72" s="4" t="n">
        <v>1.71</v>
      </c>
      <c r="C72" s="4" t="n">
        <v>1.38</v>
      </c>
      <c r="D72" s="4" t="n">
        <v>1.35</v>
      </c>
      <c r="E72" s="4" t="s">
        <v>15</v>
      </c>
      <c r="F72" s="4" t="n">
        <v>2.7</v>
      </c>
      <c r="G72" s="4" t="n">
        <v>1.85</v>
      </c>
      <c r="H72" s="4" t="n">
        <v>1.01</v>
      </c>
      <c r="I72" s="4" t="n">
        <v>1.47</v>
      </c>
      <c r="J72" s="4" t="n">
        <v>1.87</v>
      </c>
      <c r="K72" s="4" t="n">
        <v>1.06</v>
      </c>
      <c r="L72" s="5" t="n">
        <v>1.72</v>
      </c>
      <c r="M72" s="5" t="n">
        <f aca="false">AVERAGE(B72:L72)</f>
        <v>1.612</v>
      </c>
    </row>
    <row r="73" customFormat="false" ht="15" hidden="false" customHeight="false" outlineLevel="0" collapsed="false">
      <c r="A73" s="3" t="s">
        <v>85</v>
      </c>
      <c r="B73" s="4" t="n">
        <v>1.51</v>
      </c>
      <c r="C73" s="4" t="n">
        <v>1.41</v>
      </c>
      <c r="D73" s="4" t="n">
        <v>1.7</v>
      </c>
      <c r="E73" s="4" t="n">
        <v>1.52</v>
      </c>
      <c r="F73" s="4" t="n">
        <v>1.73</v>
      </c>
      <c r="G73" s="4" t="n">
        <v>1.59</v>
      </c>
      <c r="H73" s="4" t="n">
        <v>1.78</v>
      </c>
      <c r="I73" s="4" t="n">
        <v>1.39</v>
      </c>
      <c r="J73" s="4" t="n">
        <v>2.01</v>
      </c>
      <c r="K73" s="4" t="n">
        <v>1.16</v>
      </c>
      <c r="L73" s="5" t="n">
        <f aca="false">AVERAGE(2.08,1.75)</f>
        <v>1.915</v>
      </c>
      <c r="M73" s="5" t="n">
        <f aca="false">AVERAGE(B73:L73)</f>
        <v>1.61045454545455</v>
      </c>
    </row>
    <row r="74" customFormat="false" ht="15" hidden="false" customHeight="false" outlineLevel="0" collapsed="false">
      <c r="A74" s="3" t="s">
        <v>86</v>
      </c>
      <c r="B74" s="4" t="n">
        <v>1.85</v>
      </c>
      <c r="C74" s="4" t="n">
        <v>1.65</v>
      </c>
      <c r="D74" s="4" t="s">
        <v>15</v>
      </c>
      <c r="E74" s="4" t="n">
        <v>1.55</v>
      </c>
      <c r="F74" s="4" t="n">
        <v>1.17</v>
      </c>
      <c r="G74" s="4" t="n">
        <v>1.14</v>
      </c>
      <c r="H74" s="4" t="n">
        <v>1.22</v>
      </c>
      <c r="I74" s="4" t="n">
        <v>1.44</v>
      </c>
      <c r="J74" s="4" t="n">
        <v>2.97</v>
      </c>
      <c r="K74" s="4" t="n">
        <v>1.34</v>
      </c>
      <c r="L74" s="5" t="n">
        <v>1.49</v>
      </c>
      <c r="M74" s="5" t="n">
        <f aca="false">AVERAGE(B74:L74)</f>
        <v>1.582</v>
      </c>
    </row>
    <row r="75" customFormat="false" ht="15" hidden="false" customHeight="false" outlineLevel="0" collapsed="false">
      <c r="A75" s="3" t="s">
        <v>87</v>
      </c>
      <c r="B75" s="4" t="n">
        <v>1.11</v>
      </c>
      <c r="C75" s="4" t="n">
        <v>1.75</v>
      </c>
      <c r="D75" s="4" t="n">
        <v>1.29</v>
      </c>
      <c r="E75" s="4" t="s">
        <v>15</v>
      </c>
      <c r="F75" s="4" t="n">
        <v>1.26</v>
      </c>
      <c r="G75" s="4" t="n">
        <v>1.39</v>
      </c>
      <c r="H75" s="4" t="n">
        <v>1.65</v>
      </c>
      <c r="I75" s="4" t="n">
        <v>1.66</v>
      </c>
      <c r="J75" s="4" t="n">
        <v>2.05</v>
      </c>
      <c r="K75" s="4" t="n">
        <v>1.39</v>
      </c>
      <c r="L75" s="5" t="n">
        <v>1.19</v>
      </c>
      <c r="M75" s="5" t="n">
        <f aca="false">AVERAGE(B75:L75)</f>
        <v>1.474</v>
      </c>
    </row>
    <row r="76" customFormat="false" ht="15" hidden="false" customHeight="false" outlineLevel="0" collapsed="false">
      <c r="A76" s="3" t="s">
        <v>88</v>
      </c>
      <c r="B76" s="4" t="n">
        <v>1.36</v>
      </c>
      <c r="C76" s="4" t="n">
        <v>1.75</v>
      </c>
      <c r="D76" s="4" t="n">
        <v>1.27</v>
      </c>
      <c r="E76" s="4" t="s">
        <v>15</v>
      </c>
      <c r="F76" s="4" t="n">
        <v>1.39</v>
      </c>
      <c r="G76" s="4" t="n">
        <v>1.34</v>
      </c>
      <c r="H76" s="4" t="n">
        <v>1.62</v>
      </c>
      <c r="I76" s="4" t="n">
        <v>1.46</v>
      </c>
      <c r="J76" s="4" t="n">
        <v>1.51</v>
      </c>
      <c r="K76" s="4" t="n">
        <v>1.16</v>
      </c>
      <c r="L76" s="5" t="n">
        <f aca="false">AVERAGE(1.7,1.47)</f>
        <v>1.585</v>
      </c>
      <c r="M76" s="5" t="n">
        <f aca="false">AVERAGE(B76:L76)</f>
        <v>1.4445</v>
      </c>
    </row>
    <row r="77" customFormat="false" ht="15" hidden="false" customHeight="false" outlineLevel="0" collapsed="false">
      <c r="A77" s="3" t="s">
        <v>89</v>
      </c>
      <c r="B77" s="4" t="n">
        <v>1.3</v>
      </c>
      <c r="C77" s="4" t="n">
        <v>1.34</v>
      </c>
      <c r="D77" s="4" t="n">
        <v>1.16</v>
      </c>
      <c r="E77" s="4" t="n">
        <v>1.11</v>
      </c>
      <c r="F77" s="4" t="n">
        <v>1.27</v>
      </c>
      <c r="G77" s="4" t="n">
        <v>1.33</v>
      </c>
      <c r="H77" s="4" t="n">
        <v>1.31</v>
      </c>
      <c r="I77" s="4" t="n">
        <v>1.13</v>
      </c>
      <c r="J77" s="4" t="n">
        <v>2.06</v>
      </c>
      <c r="K77" s="4" t="n">
        <v>1.03</v>
      </c>
      <c r="L77" s="5" t="n">
        <f aca="false">AVERAGE(2.7,2.41,2.17)</f>
        <v>2.42666666666667</v>
      </c>
      <c r="M77" s="5" t="n">
        <f aca="false">AVERAGE(B77:L77)</f>
        <v>1.40606060606061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LibreOffice/24.2.2.2$Linux_X86_64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2023-06-28T13:25:20Z</dcterms:created>
  <dc:creator>Nicolas</dc:creator>
  <dc:description/>
  <dc:language>fr-FR</dc:language>
  <cp:lastModifiedBy>Gilles Marodon</cp:lastModifiedBy>
  <dcterms:modified xsi:type="dcterms:W3CDTF">2024-04-23T17:33:12Z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