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80" windowHeight="4130" activeTab="1"/>
  </bookViews>
  <sheets>
    <sheet name="cDNA qPCR" sheetId="1" r:id="rId1"/>
    <sheet name="gDNA qPCR" sheetId="4" r:id="rId2"/>
  </sheets>
  <definedNames>
    <definedName name="_xlnm._FilterDatabase" localSheetId="0" hidden="1">'cDNA qPCR'!$A$1:$N$1</definedName>
    <definedName name="_xlnm._FilterDatabase" localSheetId="1" hidden="1">'gDNA qPCR'!$A$1:$N$1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" l="1"/>
  <c r="G46" i="4"/>
  <c r="G49" i="4"/>
  <c r="G52" i="4"/>
  <c r="G55" i="4"/>
  <c r="G40" i="4"/>
  <c r="L2" i="4"/>
  <c r="M2" i="4" s="1"/>
  <c r="E63" i="4"/>
  <c r="F63" i="4" s="1"/>
  <c r="D63" i="4"/>
  <c r="H60" i="4"/>
  <c r="E60" i="4"/>
  <c r="D60" i="4"/>
  <c r="D37" i="4"/>
  <c r="D32" i="4"/>
  <c r="D29" i="4"/>
  <c r="D26" i="4"/>
  <c r="D23" i="4"/>
  <c r="D20" i="4"/>
  <c r="D17" i="4"/>
  <c r="D14" i="4"/>
  <c r="D11" i="4"/>
  <c r="E32" i="4"/>
  <c r="E29" i="4"/>
  <c r="E26" i="4"/>
  <c r="E23" i="4"/>
  <c r="E20" i="4"/>
  <c r="E17" i="4"/>
  <c r="E14" i="4"/>
  <c r="E11" i="4"/>
  <c r="F32" i="4"/>
  <c r="F29" i="4"/>
  <c r="F26" i="4"/>
  <c r="F23" i="4"/>
  <c r="F20" i="4"/>
  <c r="F17" i="4"/>
  <c r="F14" i="4"/>
  <c r="F11" i="4"/>
  <c r="E55" i="4"/>
  <c r="D55" i="4"/>
  <c r="E52" i="4"/>
  <c r="D52" i="4"/>
  <c r="E49" i="4"/>
  <c r="D49" i="4"/>
  <c r="E46" i="4"/>
  <c r="D46" i="4"/>
  <c r="E43" i="4"/>
  <c r="D43" i="4"/>
  <c r="E40" i="4"/>
  <c r="D40" i="4"/>
  <c r="H37" i="4"/>
  <c r="E37" i="4"/>
  <c r="M13" i="4"/>
  <c r="E8" i="4"/>
  <c r="D8" i="4"/>
  <c r="F8" i="4" s="1"/>
  <c r="E5" i="4"/>
  <c r="D5" i="4"/>
  <c r="M16" i="4"/>
  <c r="H2" i="4"/>
  <c r="E2" i="4"/>
  <c r="D2" i="4"/>
  <c r="M15" i="1"/>
  <c r="M10" i="1"/>
  <c r="M4" i="1"/>
  <c r="L2" i="1"/>
  <c r="M19" i="1" s="1"/>
  <c r="H37" i="1"/>
  <c r="H2" i="1"/>
  <c r="E40" i="1"/>
  <c r="E43" i="1"/>
  <c r="E46" i="1"/>
  <c r="E49" i="1"/>
  <c r="E52" i="1"/>
  <c r="E55" i="1"/>
  <c r="E58" i="1"/>
  <c r="D40" i="1"/>
  <c r="D43" i="1"/>
  <c r="D46" i="1"/>
  <c r="F46" i="1" s="1"/>
  <c r="D49" i="1"/>
  <c r="D52" i="1"/>
  <c r="D55" i="1"/>
  <c r="D58" i="1"/>
  <c r="E37" i="1"/>
  <c r="D37" i="1"/>
  <c r="F37" i="1" s="1"/>
  <c r="D32" i="1"/>
  <c r="F20" i="1"/>
  <c r="E5" i="1"/>
  <c r="E8" i="1"/>
  <c r="E11" i="1"/>
  <c r="E14" i="1"/>
  <c r="E17" i="1"/>
  <c r="E20" i="1"/>
  <c r="E23" i="1"/>
  <c r="E26" i="1"/>
  <c r="E29" i="1"/>
  <c r="E32" i="1"/>
  <c r="E2" i="1"/>
  <c r="D5" i="1"/>
  <c r="F5" i="1" s="1"/>
  <c r="D8" i="1"/>
  <c r="D11" i="1"/>
  <c r="D14" i="1"/>
  <c r="D17" i="1"/>
  <c r="F17" i="1" s="1"/>
  <c r="D20" i="1"/>
  <c r="D23" i="1"/>
  <c r="D26" i="1"/>
  <c r="D29" i="1"/>
  <c r="F29" i="1" s="1"/>
  <c r="D2" i="1"/>
  <c r="F46" i="4" l="1"/>
  <c r="F2" i="4"/>
  <c r="G26" i="4" s="1"/>
  <c r="H26" i="4" s="1"/>
  <c r="F43" i="4"/>
  <c r="F49" i="4"/>
  <c r="F55" i="4"/>
  <c r="M5" i="4"/>
  <c r="N5" i="4" s="1"/>
  <c r="M17" i="4"/>
  <c r="M6" i="4"/>
  <c r="M11" i="4"/>
  <c r="N11" i="4" s="1"/>
  <c r="M18" i="4"/>
  <c r="M7" i="4"/>
  <c r="M12" i="4"/>
  <c r="M19" i="4"/>
  <c r="H63" i="4"/>
  <c r="F60" i="4"/>
  <c r="G63" i="4" s="1"/>
  <c r="F52" i="4"/>
  <c r="F40" i="4"/>
  <c r="F37" i="4"/>
  <c r="G11" i="4"/>
  <c r="H11" i="4" s="1"/>
  <c r="G17" i="4"/>
  <c r="H17" i="4" s="1"/>
  <c r="F5" i="4"/>
  <c r="G5" i="4" s="1"/>
  <c r="H5" i="4" s="1"/>
  <c r="G8" i="4"/>
  <c r="H8" i="4" s="1"/>
  <c r="G14" i="4"/>
  <c r="H14" i="4" s="1"/>
  <c r="M3" i="4"/>
  <c r="M9" i="4"/>
  <c r="M15" i="4"/>
  <c r="N17" i="4"/>
  <c r="M4" i="4"/>
  <c r="M8" i="4"/>
  <c r="M10" i="4"/>
  <c r="M14" i="4"/>
  <c r="F55" i="1"/>
  <c r="F43" i="1"/>
  <c r="M5" i="1"/>
  <c r="M12" i="1"/>
  <c r="M16" i="1"/>
  <c r="F23" i="1"/>
  <c r="F11" i="1"/>
  <c r="F32" i="1"/>
  <c r="F52" i="1"/>
  <c r="F40" i="1"/>
  <c r="G40" i="1" s="1"/>
  <c r="H40" i="1" s="1"/>
  <c r="M2" i="1"/>
  <c r="O2" i="1" s="1"/>
  <c r="M6" i="1"/>
  <c r="M13" i="1"/>
  <c r="M17" i="1"/>
  <c r="N17" i="1" s="1"/>
  <c r="F2" i="1"/>
  <c r="G5" i="1" s="1"/>
  <c r="H5" i="1" s="1"/>
  <c r="F49" i="1"/>
  <c r="G49" i="1" s="1"/>
  <c r="H49" i="1" s="1"/>
  <c r="F58" i="1"/>
  <c r="G58" i="1" s="1"/>
  <c r="H58" i="1" s="1"/>
  <c r="M3" i="1"/>
  <c r="M8" i="1"/>
  <c r="M14" i="1"/>
  <c r="N14" i="1" s="1"/>
  <c r="M18" i="1"/>
  <c r="F8" i="1"/>
  <c r="O17" i="1"/>
  <c r="O14" i="1"/>
  <c r="M7" i="1"/>
  <c r="M9" i="1"/>
  <c r="N8" i="1" s="1"/>
  <c r="M11" i="1"/>
  <c r="G46" i="1"/>
  <c r="H46" i="1" s="1"/>
  <c r="G55" i="1"/>
  <c r="H55" i="1" s="1"/>
  <c r="G43" i="1"/>
  <c r="H43" i="1" s="1"/>
  <c r="G52" i="1"/>
  <c r="H52" i="1" s="1"/>
  <c r="F14" i="1"/>
  <c r="F26" i="1"/>
  <c r="G26" i="1" s="1"/>
  <c r="H26" i="1" s="1"/>
  <c r="G20" i="4" l="1"/>
  <c r="H20" i="4" s="1"/>
  <c r="G23" i="4"/>
  <c r="H23" i="4" s="1"/>
  <c r="G29" i="4"/>
  <c r="H29" i="4" s="1"/>
  <c r="G32" i="4"/>
  <c r="H32" i="4" s="1"/>
  <c r="H52" i="4"/>
  <c r="H43" i="4"/>
  <c r="H46" i="4"/>
  <c r="H40" i="4"/>
  <c r="H49" i="4"/>
  <c r="O17" i="4"/>
  <c r="O2" i="4"/>
  <c r="O11" i="4"/>
  <c r="O5" i="4"/>
  <c r="H55" i="4"/>
  <c r="N8" i="4"/>
  <c r="O8" i="4"/>
  <c r="O14" i="4"/>
  <c r="N14" i="4"/>
  <c r="G20" i="1"/>
  <c r="H20" i="1" s="1"/>
  <c r="G8" i="1"/>
  <c r="H8" i="1" s="1"/>
  <c r="G29" i="1"/>
  <c r="H29" i="1" s="1"/>
  <c r="G11" i="1"/>
  <c r="H11" i="1" s="1"/>
  <c r="G14" i="1"/>
  <c r="H14" i="1" s="1"/>
  <c r="N5" i="1"/>
  <c r="G23" i="1"/>
  <c r="H23" i="1" s="1"/>
  <c r="G17" i="1"/>
  <c r="H17" i="1" s="1"/>
  <c r="G32" i="1"/>
  <c r="H32" i="1" s="1"/>
  <c r="O11" i="1"/>
  <c r="N11" i="1"/>
  <c r="O8" i="1"/>
  <c r="O5" i="1"/>
</calcChain>
</file>

<file path=xl/sharedStrings.xml><?xml version="1.0" encoding="utf-8"?>
<sst xmlns="http://schemas.openxmlformats.org/spreadsheetml/2006/main" count="127" uniqueCount="49">
  <si>
    <t>Sample Name</t>
  </si>
  <si>
    <t>LacZ EQ.Ct Mean</t>
    <phoneticPr fontId="1" type="noConversion"/>
  </si>
  <si>
    <t>ACT1 EQ.Ct Mean</t>
    <phoneticPr fontId="1" type="noConversion"/>
  </si>
  <si>
    <t>∆∆Ct</t>
    <phoneticPr fontId="1" type="noConversion"/>
  </si>
  <si>
    <t>LacZ-NVH-1</t>
  </si>
  <si>
    <t>LacZ-NVH-1</t>
    <phoneticPr fontId="1" type="noConversion"/>
  </si>
  <si>
    <t>LacZ-NVH-2</t>
  </si>
  <si>
    <t>Rad51-NTD-LacZ-NVH-1</t>
  </si>
  <si>
    <t>Rad51-NTD-LacZ-NVH-1</t>
    <phoneticPr fontId="1" type="noConversion"/>
  </si>
  <si>
    <t>Rad51-NTD-LacZ-NVH-2</t>
  </si>
  <si>
    <t>Rad51-NTD-3SA-LacZ-NVH-1</t>
    <phoneticPr fontId="1" type="noConversion"/>
  </si>
  <si>
    <t>Rad51-NTD-3SA-
LacZ-NVH-1</t>
    <phoneticPr fontId="1" type="noConversion"/>
  </si>
  <si>
    <t>Rad51-NTD-3SA-
LacZ-NVH-2</t>
  </si>
  <si>
    <t>Rad51-NTD-3SA-
LacZ-NVH-3</t>
    <phoneticPr fontId="1" type="noConversion"/>
  </si>
  <si>
    <t>LacZ-NVH-3</t>
  </si>
  <si>
    <t>LacZ-NVH-3</t>
    <phoneticPr fontId="1" type="noConversion"/>
  </si>
  <si>
    <t>Rad51-NTD-LacZ-NVH-3</t>
  </si>
  <si>
    <t>Rad51-NTD-LacZ-NVH-3</t>
    <phoneticPr fontId="1" type="noConversion"/>
  </si>
  <si>
    <t>Rad51-NTD-6SQA-
LacZ-NVH-3</t>
    <phoneticPr fontId="1" type="noConversion"/>
  </si>
  <si>
    <t>Rad51-NTD-6SQA-
LacZ-NVH-1</t>
    <phoneticPr fontId="1" type="noConversion"/>
  </si>
  <si>
    <t>Rad51-NTD-6SQA-
LacZ-NVH-2</t>
  </si>
  <si>
    <t>Rad51-NTD-9SQA-
LacZ-NVH-1</t>
    <phoneticPr fontId="1" type="noConversion"/>
  </si>
  <si>
    <t>Rad51-NTD-9SQA-
LacZ-NVH-2</t>
    <phoneticPr fontId="1" type="noConversion"/>
  </si>
  <si>
    <t>Rad51-NTD-9SQA-
LacZ-NVH-3</t>
  </si>
  <si>
    <t>Rad51-NTD-12SQA-
LacZ-NVH-1</t>
    <phoneticPr fontId="1" type="noConversion"/>
  </si>
  <si>
    <t>Rad51-NTD-12SQA-
LacZ-NVH-2</t>
  </si>
  <si>
    <t>Rad51-NTD-12SQA-
LacZ-NVH-3</t>
    <phoneticPr fontId="1" type="noConversion"/>
  </si>
  <si>
    <t>∆Ct</t>
    <phoneticPr fontId="1" type="noConversion"/>
  </si>
  <si>
    <t xml:space="preserve"> LacZ Ct</t>
    <phoneticPr fontId="1" type="noConversion"/>
  </si>
  <si>
    <t>ACT1 Ct</t>
    <phoneticPr fontId="1" type="noConversion"/>
  </si>
  <si>
    <r>
      <t>RQ(2</t>
    </r>
    <r>
      <rPr>
        <vertAlign val="superscript"/>
        <sz val="10"/>
        <color theme="1"/>
        <rFont val="Arial"/>
        <family val="2"/>
      </rPr>
      <t>-</t>
    </r>
    <r>
      <rPr>
        <vertAlign val="superscript"/>
        <sz val="10"/>
        <color theme="1"/>
        <rFont val="Symbol"/>
        <family val="1"/>
        <charset val="2"/>
      </rPr>
      <t>DD</t>
    </r>
    <r>
      <rPr>
        <vertAlign val="superscript"/>
        <sz val="10"/>
        <color theme="1"/>
        <rFont val="Arial"/>
        <family val="2"/>
      </rPr>
      <t>Ϲt</t>
    </r>
    <r>
      <rPr>
        <sz val="10"/>
        <color theme="1"/>
        <rFont val="Arial"/>
        <family val="2"/>
      </rPr>
      <t>)</t>
    </r>
    <phoneticPr fontId="1" type="noConversion"/>
  </si>
  <si>
    <t>RQ</t>
    <phoneticPr fontId="1" type="noConversion"/>
  </si>
  <si>
    <t>mean</t>
    <phoneticPr fontId="1" type="noConversion"/>
  </si>
  <si>
    <t>SD</t>
    <phoneticPr fontId="1" type="noConversion"/>
  </si>
  <si>
    <t>Rad51-NTD-3SA-LacZ-NVH-2</t>
  </si>
  <si>
    <t>Rad51-NTD-3SA-LacZ-NVH-3</t>
  </si>
  <si>
    <t>Rad51-NTD-6SQA-LacZ-NVH-1</t>
    <phoneticPr fontId="1" type="noConversion"/>
  </si>
  <si>
    <t>Rad51-NTD-6SQA-LacZ-NVH-2</t>
  </si>
  <si>
    <t>Rad51-NTD-6SQA-LacZ-NVH-3</t>
  </si>
  <si>
    <t>Rad51-NTD-9SQA-LacZ-NVH-1</t>
    <phoneticPr fontId="1" type="noConversion"/>
  </si>
  <si>
    <t>Rad51-NTD-9SQA-LacZ-NVH-2</t>
  </si>
  <si>
    <t>Rad51-NTD-9SQA-LacZ-NVH-3</t>
  </si>
  <si>
    <t>Rad51-NTD-12SQA-LacZ-NVH-1</t>
    <phoneticPr fontId="1" type="noConversion"/>
  </si>
  <si>
    <t>Rad51-NTD-12SQA-LacZ-NVH-2</t>
  </si>
  <si>
    <t>Rad51-NTD-12SQA-LacZ-NVH-3</t>
  </si>
  <si>
    <t>Sample Name</t>
    <phoneticPr fontId="1" type="noConversion"/>
  </si>
  <si>
    <t>control avg.</t>
    <phoneticPr fontId="1" type="noConversion"/>
  </si>
  <si>
    <t>normalized to control avg.</t>
    <phoneticPr fontId="1" type="noConversion"/>
  </si>
  <si>
    <t>Rad51-NTD-LacZ-NVH-2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</si>
</sst>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0"/>
    <numFmt numFmtId="188" formatCode="0.000_);[Red]\(0.000\)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theme="1"/>
      <name val="Symbol"/>
      <family val="1"/>
      <charset val="2"/>
    </font>
    <font>
      <sz val="10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8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8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88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88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8" fontId="2" fillId="0" borderId="2" xfId="0" applyNumberFormat="1" applyFont="1" applyFill="1" applyBorder="1" applyAlignment="1">
      <alignment horizontal="center" vertical="center"/>
    </xf>
    <xf numFmtId="188" fontId="2" fillId="0" borderId="3" xfId="0" applyNumberFormat="1" applyFont="1" applyFill="1" applyBorder="1" applyAlignment="1">
      <alignment horizontal="center" vertical="center"/>
    </xf>
    <xf numFmtId="188" fontId="2" fillId="0" borderId="4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80" fontId="2" fillId="0" borderId="9" xfId="0" applyNumberFormat="1" applyFont="1" applyFill="1" applyBorder="1" applyAlignment="1">
      <alignment horizontal="center" vertical="center"/>
    </xf>
    <xf numFmtId="180" fontId="2" fillId="0" borderId="9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/>
    </xf>
    <xf numFmtId="180" fontId="2" fillId="0" borderId="5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 wrapText="1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 wrapText="1"/>
    </xf>
    <xf numFmtId="180" fontId="2" fillId="0" borderId="12" xfId="0" applyNumberFormat="1" applyFont="1" applyFill="1" applyBorder="1" applyAlignment="1">
      <alignment horizontal="center" vertical="center"/>
    </xf>
    <xf numFmtId="180" fontId="2" fillId="0" borderId="12" xfId="0" applyNumberFormat="1" applyFont="1" applyFill="1" applyBorder="1" applyAlignment="1">
      <alignment horizontal="center" vertical="center"/>
    </xf>
    <xf numFmtId="180" fontId="5" fillId="0" borderId="12" xfId="0" applyNumberFormat="1" applyFont="1" applyFill="1" applyBorder="1" applyAlignment="1">
      <alignment horizontal="center" vertical="center"/>
    </xf>
    <xf numFmtId="180" fontId="2" fillId="0" borderId="7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75" zoomScaleNormal="75" workbookViewId="0">
      <selection activeCell="M29" sqref="M29"/>
    </sheetView>
  </sheetViews>
  <sheetFormatPr defaultRowHeight="17" x14ac:dyDescent="0.4"/>
  <cols>
    <col min="1" max="1" width="23.81640625" style="2" customWidth="1"/>
    <col min="2" max="2" width="9.08984375" style="2" customWidth="1"/>
    <col min="3" max="3" width="10.36328125" style="2" customWidth="1"/>
    <col min="4" max="4" width="16.6328125" style="4" customWidth="1"/>
    <col min="5" max="5" width="16.7265625" style="4" customWidth="1"/>
    <col min="6" max="6" width="10.453125" style="4" customWidth="1"/>
    <col min="7" max="7" width="10.453125" style="1" customWidth="1"/>
    <col min="8" max="8" width="13.1796875" customWidth="1"/>
    <col min="10" max="10" width="27.54296875" customWidth="1"/>
    <col min="11" max="11" width="7.7265625" style="3" customWidth="1"/>
    <col min="12" max="12" width="11.54296875" style="3" customWidth="1"/>
    <col min="13" max="13" width="21.90625" style="3" customWidth="1"/>
    <col min="14" max="14" width="16.1796875" style="3" bestFit="1" customWidth="1"/>
    <col min="15" max="15" width="10.90625" style="3" bestFit="1" customWidth="1"/>
  </cols>
  <sheetData>
    <row r="1" spans="1:15" x14ac:dyDescent="0.4">
      <c r="A1" s="5" t="s">
        <v>0</v>
      </c>
      <c r="B1" s="6" t="s">
        <v>28</v>
      </c>
      <c r="C1" s="6" t="s">
        <v>29</v>
      </c>
      <c r="D1" s="7" t="s">
        <v>1</v>
      </c>
      <c r="E1" s="7" t="s">
        <v>2</v>
      </c>
      <c r="F1" s="7" t="s">
        <v>27</v>
      </c>
      <c r="G1" s="8" t="s">
        <v>3</v>
      </c>
      <c r="H1" s="5" t="s">
        <v>30</v>
      </c>
      <c r="J1" s="5" t="s">
        <v>45</v>
      </c>
      <c r="K1" s="5" t="s">
        <v>31</v>
      </c>
      <c r="L1" s="5" t="s">
        <v>46</v>
      </c>
      <c r="M1" s="5" t="s">
        <v>47</v>
      </c>
      <c r="N1" s="5" t="s">
        <v>32</v>
      </c>
      <c r="O1" s="5" t="s">
        <v>33</v>
      </c>
    </row>
    <row r="2" spans="1:15" x14ac:dyDescent="0.4">
      <c r="A2" s="9" t="s">
        <v>5</v>
      </c>
      <c r="B2" s="5">
        <v>23.96</v>
      </c>
      <c r="C2" s="5">
        <v>17.463000000000001</v>
      </c>
      <c r="D2" s="10">
        <f>AVERAGE(B2:B4)</f>
        <v>23.84</v>
      </c>
      <c r="E2" s="10">
        <f>AVERAGE(C2:C4)</f>
        <v>17.478666666666665</v>
      </c>
      <c r="F2" s="10">
        <f>D2-E2</f>
        <v>6.3613333333333344</v>
      </c>
      <c r="G2" s="11">
        <v>0</v>
      </c>
      <c r="H2" s="12">
        <f>2^-G2</f>
        <v>1</v>
      </c>
      <c r="J2" s="30" t="s">
        <v>4</v>
      </c>
      <c r="K2" s="46">
        <v>1</v>
      </c>
      <c r="L2" s="31">
        <f>AVERAGE(K2:K4)</f>
        <v>1.0709569566666666</v>
      </c>
      <c r="M2" s="45">
        <f>K2/L2</f>
        <v>0.933744343108318</v>
      </c>
      <c r="N2" s="33">
        <v>1</v>
      </c>
      <c r="O2" s="34">
        <f>STDEV(M2:M4)</f>
        <v>0.19780178383631253</v>
      </c>
    </row>
    <row r="3" spans="1:15" x14ac:dyDescent="0.4">
      <c r="A3" s="13"/>
      <c r="B3" s="5">
        <v>23.850999999999999</v>
      </c>
      <c r="C3" s="5">
        <v>17.518000000000001</v>
      </c>
      <c r="D3" s="10"/>
      <c r="E3" s="10"/>
      <c r="F3" s="10"/>
      <c r="G3" s="14"/>
      <c r="H3" s="15"/>
      <c r="J3" s="35" t="s">
        <v>6</v>
      </c>
      <c r="K3" s="47">
        <v>0.90370697</v>
      </c>
      <c r="L3" s="36"/>
      <c r="M3" s="45">
        <f>K3/L2</f>
        <v>0.84383127106505851</v>
      </c>
      <c r="N3" s="38"/>
      <c r="O3" s="39"/>
    </row>
    <row r="4" spans="1:15" x14ac:dyDescent="0.4">
      <c r="A4" s="16"/>
      <c r="B4" s="5">
        <v>23.709</v>
      </c>
      <c r="C4" s="5">
        <v>17.454999999999998</v>
      </c>
      <c r="D4" s="10"/>
      <c r="E4" s="10"/>
      <c r="F4" s="10"/>
      <c r="G4" s="17"/>
      <c r="H4" s="18"/>
      <c r="J4" s="40" t="s">
        <v>14</v>
      </c>
      <c r="K4" s="48">
        <v>1.3091638999999999</v>
      </c>
      <c r="L4" s="41"/>
      <c r="M4" s="45">
        <f>K4/L2</f>
        <v>1.2224243858266237</v>
      </c>
      <c r="N4" s="43"/>
      <c r="O4" s="44"/>
    </row>
    <row r="5" spans="1:15" x14ac:dyDescent="0.4">
      <c r="A5" s="9" t="s">
        <v>6</v>
      </c>
      <c r="B5" s="5">
        <v>23.527999999999999</v>
      </c>
      <c r="C5" s="5">
        <v>17.100999999999999</v>
      </c>
      <c r="D5" s="10">
        <f t="shared" ref="D5:E5" si="0">AVERAGE(B5:B7)</f>
        <v>23.609333333333336</v>
      </c>
      <c r="E5" s="10">
        <f t="shared" si="0"/>
        <v>17.102333333333331</v>
      </c>
      <c r="F5" s="10">
        <f t="shared" ref="F5" si="1">D5-E5</f>
        <v>6.507000000000005</v>
      </c>
      <c r="G5" s="19">
        <f>F5-$F$2</f>
        <v>0.14566666666667061</v>
      </c>
      <c r="H5" s="19">
        <f>2^-G5</f>
        <v>0.90396156209391609</v>
      </c>
      <c r="J5" s="30" t="s">
        <v>7</v>
      </c>
      <c r="K5" s="46">
        <v>0.43932626000000002</v>
      </c>
      <c r="L5" s="32"/>
      <c r="M5" s="45">
        <f>K5/L2</f>
        <v>0.41021841005393417</v>
      </c>
      <c r="N5" s="31">
        <f>AVERAGE(M5:M7)</f>
        <v>0.50310654408591282</v>
      </c>
      <c r="O5" s="34">
        <f>STDEV(M5:M7)</f>
        <v>0.11669943255871192</v>
      </c>
    </row>
    <row r="6" spans="1:15" x14ac:dyDescent="0.4">
      <c r="A6" s="13"/>
      <c r="B6" s="5">
        <v>23.706</v>
      </c>
      <c r="C6" s="5">
        <v>17.038</v>
      </c>
      <c r="D6" s="10"/>
      <c r="E6" s="10"/>
      <c r="F6" s="10"/>
      <c r="G6" s="20"/>
      <c r="H6" s="20"/>
      <c r="J6" s="35" t="s">
        <v>9</v>
      </c>
      <c r="K6" s="47">
        <v>0.49800260000000002</v>
      </c>
      <c r="L6" s="37"/>
      <c r="M6" s="45">
        <f>K6/L2</f>
        <v>0.46500711060323446</v>
      </c>
      <c r="N6" s="36"/>
      <c r="O6" s="39"/>
    </row>
    <row r="7" spans="1:15" x14ac:dyDescent="0.4">
      <c r="A7" s="16"/>
      <c r="B7" s="5">
        <v>23.594000000000001</v>
      </c>
      <c r="C7" s="5">
        <v>17.167999999999999</v>
      </c>
      <c r="D7" s="10"/>
      <c r="E7" s="10"/>
      <c r="F7" s="10"/>
      <c r="G7" s="21"/>
      <c r="H7" s="21"/>
      <c r="J7" s="40" t="s">
        <v>16</v>
      </c>
      <c r="K7" s="48">
        <v>0.67908749999999996</v>
      </c>
      <c r="L7" s="42"/>
      <c r="M7" s="45">
        <f>K7/L2</f>
        <v>0.63409411160056983</v>
      </c>
      <c r="N7" s="41"/>
      <c r="O7" s="44"/>
    </row>
    <row r="8" spans="1:15" x14ac:dyDescent="0.4">
      <c r="A8" s="9" t="s">
        <v>8</v>
      </c>
      <c r="B8" s="5">
        <v>24.713999999999999</v>
      </c>
      <c r="C8" s="5">
        <v>16.983000000000001</v>
      </c>
      <c r="D8" s="10">
        <f t="shared" ref="D8:E8" si="2">AVERAGE(B8:B10)</f>
        <v>24.604333333333333</v>
      </c>
      <c r="E8" s="10">
        <f t="shared" si="2"/>
        <v>17.056333333333331</v>
      </c>
      <c r="F8" s="10">
        <f t="shared" ref="F8" si="3">D8-E8</f>
        <v>7.5480000000000018</v>
      </c>
      <c r="G8" s="19">
        <f>F8-$F$2</f>
        <v>1.1866666666666674</v>
      </c>
      <c r="H8" s="19">
        <f t="shared" ref="H8" si="4">2^-G8</f>
        <v>0.43931672611060668</v>
      </c>
      <c r="J8" s="30" t="s">
        <v>10</v>
      </c>
      <c r="K8" s="46">
        <v>0.43838036000000002</v>
      </c>
      <c r="L8" s="32"/>
      <c r="M8" s="45">
        <f>K8/L2</f>
        <v>0.40933518127978802</v>
      </c>
      <c r="N8" s="31">
        <f>AVERAGE(M8:M10)</f>
        <v>0.49515289109642929</v>
      </c>
      <c r="O8" s="34">
        <f>STDEV(M8:M10)</f>
        <v>0.13512331818419432</v>
      </c>
    </row>
    <row r="9" spans="1:15" x14ac:dyDescent="0.4">
      <c r="A9" s="13"/>
      <c r="B9" s="5">
        <v>24.597999999999999</v>
      </c>
      <c r="C9" s="5">
        <v>17.088000000000001</v>
      </c>
      <c r="D9" s="10"/>
      <c r="E9" s="10"/>
      <c r="F9" s="10"/>
      <c r="G9" s="20"/>
      <c r="H9" s="20"/>
      <c r="J9" s="35" t="s">
        <v>34</v>
      </c>
      <c r="K9" s="47">
        <v>0.69709694</v>
      </c>
      <c r="L9" s="37"/>
      <c r="M9" s="45">
        <f>K9/L2</f>
        <v>0.65091032432311857</v>
      </c>
      <c r="N9" s="36"/>
      <c r="O9" s="39"/>
    </row>
    <row r="10" spans="1:15" x14ac:dyDescent="0.4">
      <c r="A10" s="16"/>
      <c r="B10" s="5">
        <v>24.501000000000001</v>
      </c>
      <c r="C10" s="5">
        <v>17.097999999999999</v>
      </c>
      <c r="D10" s="10"/>
      <c r="E10" s="10"/>
      <c r="F10" s="10"/>
      <c r="G10" s="21"/>
      <c r="H10" s="21"/>
      <c r="J10" s="40" t="s">
        <v>35</v>
      </c>
      <c r="K10" s="48">
        <v>0.45538499999999998</v>
      </c>
      <c r="L10" s="42"/>
      <c r="M10" s="45">
        <f>K10/L2</f>
        <v>0.4252131676863814</v>
      </c>
      <c r="N10" s="41"/>
      <c r="O10" s="44"/>
    </row>
    <row r="11" spans="1:15" x14ac:dyDescent="0.4">
      <c r="A11" s="9" t="s">
        <v>9</v>
      </c>
      <c r="B11" s="5">
        <v>23.960999999999999</v>
      </c>
      <c r="C11" s="5">
        <v>16.670000000000002</v>
      </c>
      <c r="D11" s="10">
        <f t="shared" ref="D11:E11" si="5">AVERAGE(B11:B13)</f>
        <v>24.020333333333337</v>
      </c>
      <c r="E11" s="10">
        <f t="shared" si="5"/>
        <v>16.654</v>
      </c>
      <c r="F11" s="10">
        <f t="shared" ref="F11" si="6">D11-E11</f>
        <v>7.366333333333337</v>
      </c>
      <c r="G11" s="11">
        <f t="shared" ref="G11" si="7">F11-$F$2</f>
        <v>1.0050000000000026</v>
      </c>
      <c r="H11" s="19">
        <f t="shared" ref="H11" si="8">2^-G11</f>
        <v>0.498270131413933</v>
      </c>
      <c r="J11" s="30" t="s">
        <v>36</v>
      </c>
      <c r="K11" s="46">
        <v>0.6075294</v>
      </c>
      <c r="L11" s="32"/>
      <c r="M11" s="45">
        <f>K11/L2</f>
        <v>0.56727714052199063</v>
      </c>
      <c r="N11" s="31">
        <f>AVERAGE(M11:M13)</f>
        <v>0.6714301779579458</v>
      </c>
      <c r="O11" s="34">
        <f>STDEV(M11:M13)</f>
        <v>9.0373412426099226E-2</v>
      </c>
    </row>
    <row r="12" spans="1:15" x14ac:dyDescent="0.4">
      <c r="A12" s="13"/>
      <c r="B12" s="5">
        <v>23.991</v>
      </c>
      <c r="C12" s="5">
        <v>16.638999999999999</v>
      </c>
      <c r="D12" s="10"/>
      <c r="E12" s="10"/>
      <c r="F12" s="10"/>
      <c r="G12" s="14"/>
      <c r="H12" s="20"/>
      <c r="J12" s="35" t="s">
        <v>37</v>
      </c>
      <c r="K12" s="47">
        <v>0.7688374</v>
      </c>
      <c r="L12" s="37"/>
      <c r="M12" s="45">
        <f>K12/L2</f>
        <v>0.71789757302010715</v>
      </c>
      <c r="N12" s="36"/>
      <c r="O12" s="39"/>
    </row>
    <row r="13" spans="1:15" x14ac:dyDescent="0.4">
      <c r="A13" s="16"/>
      <c r="B13" s="5">
        <v>24.109000000000002</v>
      </c>
      <c r="C13" s="5">
        <v>16.652999999999999</v>
      </c>
      <c r="D13" s="10"/>
      <c r="E13" s="10"/>
      <c r="F13" s="10"/>
      <c r="G13" s="17"/>
      <c r="H13" s="21"/>
      <c r="J13" s="40" t="s">
        <v>38</v>
      </c>
      <c r="K13" s="48">
        <v>0.78085165999999995</v>
      </c>
      <c r="L13" s="42"/>
      <c r="M13" s="45">
        <f>K13/L2</f>
        <v>0.72911582033173961</v>
      </c>
      <c r="N13" s="41"/>
      <c r="O13" s="44"/>
    </row>
    <row r="14" spans="1:15" x14ac:dyDescent="0.4">
      <c r="A14" s="22" t="s">
        <v>11</v>
      </c>
      <c r="B14" s="5">
        <v>24.582000000000001</v>
      </c>
      <c r="C14" s="5">
        <v>16.925999999999998</v>
      </c>
      <c r="D14" s="10">
        <f t="shared" ref="D14:E14" si="9">AVERAGE(B14:B16)</f>
        <v>24.471666666666664</v>
      </c>
      <c r="E14" s="10">
        <f t="shared" si="9"/>
        <v>16.920666666666666</v>
      </c>
      <c r="F14" s="10">
        <f t="shared" ref="F14" si="10">D14-E14</f>
        <v>7.5509999999999984</v>
      </c>
      <c r="G14" s="19">
        <f t="shared" ref="G14" si="11">F14-$F$2</f>
        <v>1.189666666666664</v>
      </c>
      <c r="H14" s="19">
        <f t="shared" ref="H14" si="12">2^-G14</f>
        <v>0.43840414182205889</v>
      </c>
      <c r="J14" s="30" t="s">
        <v>39</v>
      </c>
      <c r="K14" s="46">
        <v>0.82763432999999997</v>
      </c>
      <c r="L14" s="32"/>
      <c r="M14" s="45">
        <f>K14/L2</f>
        <v>0.77279887379974288</v>
      </c>
      <c r="N14" s="31">
        <f>AVERAGE(M14:M16)</f>
        <v>0.78789018682222978</v>
      </c>
      <c r="O14" s="34">
        <f>STDEV(M14:M16)</f>
        <v>2.5354761297188881E-2</v>
      </c>
    </row>
    <row r="15" spans="1:15" x14ac:dyDescent="0.4">
      <c r="A15" s="13"/>
      <c r="B15" s="5">
        <v>24.446999999999999</v>
      </c>
      <c r="C15" s="5">
        <v>16.893999999999998</v>
      </c>
      <c r="D15" s="10"/>
      <c r="E15" s="10"/>
      <c r="F15" s="10"/>
      <c r="G15" s="20"/>
      <c r="H15" s="20"/>
      <c r="J15" s="35" t="s">
        <v>40</v>
      </c>
      <c r="K15" s="47">
        <v>0.82860909999999999</v>
      </c>
      <c r="L15" s="37"/>
      <c r="M15" s="45">
        <f>K15/L2</f>
        <v>0.77370905977307458</v>
      </c>
      <c r="N15" s="36"/>
      <c r="O15" s="39"/>
    </row>
    <row r="16" spans="1:15" x14ac:dyDescent="0.4">
      <c r="A16" s="16"/>
      <c r="B16" s="5">
        <v>24.385999999999999</v>
      </c>
      <c r="C16" s="5">
        <v>16.942</v>
      </c>
      <c r="D16" s="10"/>
      <c r="E16" s="10"/>
      <c r="F16" s="10"/>
      <c r="G16" s="21"/>
      <c r="H16" s="21"/>
      <c r="J16" s="40" t="s">
        <v>41</v>
      </c>
      <c r="K16" s="48">
        <v>0.87514599999999998</v>
      </c>
      <c r="L16" s="42"/>
      <c r="M16" s="45">
        <f>K16/L2</f>
        <v>0.81716262689387209</v>
      </c>
      <c r="N16" s="41"/>
      <c r="O16" s="44"/>
    </row>
    <row r="17" spans="1:15" x14ac:dyDescent="0.4">
      <c r="A17" s="22" t="s">
        <v>12</v>
      </c>
      <c r="B17" s="5">
        <v>23.59</v>
      </c>
      <c r="C17" s="5">
        <v>16.745999999999999</v>
      </c>
      <c r="D17" s="10">
        <f t="shared" ref="D17:E17" si="13">AVERAGE(B17:B19)</f>
        <v>23.617333333333335</v>
      </c>
      <c r="E17" s="10">
        <f t="shared" si="13"/>
        <v>16.735333333333333</v>
      </c>
      <c r="F17" s="10">
        <f t="shared" ref="F17" si="14">D17-E17</f>
        <v>6.8820000000000014</v>
      </c>
      <c r="G17" s="19">
        <f t="shared" ref="G17" si="15">F17-$F$2</f>
        <v>0.52066666666666706</v>
      </c>
      <c r="H17" s="19">
        <f t="shared" ref="H17" si="16">2^-G17</f>
        <v>0.69704965340695679</v>
      </c>
      <c r="J17" s="30" t="s">
        <v>42</v>
      </c>
      <c r="K17" s="46">
        <v>1.4382409</v>
      </c>
      <c r="L17" s="32"/>
      <c r="M17" s="45">
        <f>K17/L2</f>
        <v>1.3429493044020162</v>
      </c>
      <c r="N17" s="31">
        <f>AVERAGE(M17:M19)</f>
        <v>1.1370266057409273</v>
      </c>
      <c r="O17" s="34">
        <f>STDEV(M17:M19)</f>
        <v>0.23630026213101105</v>
      </c>
    </row>
    <row r="18" spans="1:15" x14ac:dyDescent="0.4">
      <c r="A18" s="13"/>
      <c r="B18" s="5">
        <v>23.577999999999999</v>
      </c>
      <c r="C18" s="5">
        <v>16.768000000000001</v>
      </c>
      <c r="D18" s="10"/>
      <c r="E18" s="10"/>
      <c r="F18" s="10"/>
      <c r="G18" s="20"/>
      <c r="H18" s="20"/>
      <c r="J18" s="35" t="s">
        <v>43</v>
      </c>
      <c r="K18" s="47">
        <v>0.94140756000000003</v>
      </c>
      <c r="L18" s="37"/>
      <c r="M18" s="45">
        <f>K18/L2</f>
        <v>0.87903398370940455</v>
      </c>
      <c r="N18" s="36"/>
      <c r="O18" s="39"/>
    </row>
    <row r="19" spans="1:15" x14ac:dyDescent="0.4">
      <c r="A19" s="16"/>
      <c r="B19" s="5">
        <v>23.684000000000001</v>
      </c>
      <c r="C19" s="5">
        <v>16.692</v>
      </c>
      <c r="D19" s="10"/>
      <c r="E19" s="10"/>
      <c r="F19" s="10"/>
      <c r="G19" s="21"/>
      <c r="H19" s="21"/>
      <c r="J19" s="40" t="s">
        <v>44</v>
      </c>
      <c r="K19" s="48">
        <v>1.2734711999999999</v>
      </c>
      <c r="L19" s="42"/>
      <c r="M19" s="45">
        <f>K19/L2</f>
        <v>1.1890965291113613</v>
      </c>
      <c r="N19" s="41"/>
      <c r="O19" s="44"/>
    </row>
    <row r="20" spans="1:15" x14ac:dyDescent="0.4">
      <c r="A20" s="22" t="s">
        <v>19</v>
      </c>
      <c r="B20" s="5">
        <v>24.152000000000001</v>
      </c>
      <c r="C20" s="5">
        <v>17.079999999999998</v>
      </c>
      <c r="D20" s="10">
        <f t="shared" ref="D20:E20" si="17">AVERAGE(B20:B22)</f>
        <v>24.106333333333335</v>
      </c>
      <c r="E20" s="10">
        <f t="shared" si="17"/>
        <v>17.026333333333337</v>
      </c>
      <c r="F20" s="10">
        <f t="shared" ref="F20" si="18">D20-E20</f>
        <v>7.0799999999999983</v>
      </c>
      <c r="G20" s="19">
        <f t="shared" ref="G20" si="19">F20-$F$2</f>
        <v>0.7186666666666639</v>
      </c>
      <c r="H20" s="19">
        <f t="shared" ref="H20" si="20">2^-G20</f>
        <v>0.60765877872396934</v>
      </c>
    </row>
    <row r="21" spans="1:15" x14ac:dyDescent="0.4">
      <c r="A21" s="13"/>
      <c r="B21" s="5">
        <v>24.091999999999999</v>
      </c>
      <c r="C21" s="5">
        <v>16.998000000000001</v>
      </c>
      <c r="D21" s="10"/>
      <c r="E21" s="10"/>
      <c r="F21" s="10"/>
      <c r="G21" s="20"/>
      <c r="H21" s="20"/>
    </row>
    <row r="22" spans="1:15" x14ac:dyDescent="0.4">
      <c r="A22" s="16"/>
      <c r="B22" s="5">
        <v>24.074999999999999</v>
      </c>
      <c r="C22" s="5">
        <v>17.001000000000001</v>
      </c>
      <c r="D22" s="10"/>
      <c r="E22" s="10"/>
      <c r="F22" s="10"/>
      <c r="G22" s="21"/>
      <c r="H22" s="21"/>
    </row>
    <row r="23" spans="1:15" x14ac:dyDescent="0.4">
      <c r="A23" s="22" t="s">
        <v>20</v>
      </c>
      <c r="B23" s="5">
        <v>23.797000000000001</v>
      </c>
      <c r="C23" s="5">
        <v>17.132999999999999</v>
      </c>
      <c r="D23" s="10">
        <f t="shared" ref="D23:E23" si="21">AVERAGE(B23:B25)</f>
        <v>23.861000000000001</v>
      </c>
      <c r="E23" s="10">
        <f t="shared" si="21"/>
        <v>17.120999999999999</v>
      </c>
      <c r="F23" s="10">
        <f t="shared" ref="F23" si="22">D23-E23</f>
        <v>6.740000000000002</v>
      </c>
      <c r="G23" s="19">
        <f t="shared" ref="G23" si="23">F23-$F$2</f>
        <v>0.3786666666666676</v>
      </c>
      <c r="H23" s="19">
        <f t="shared" ref="H23" si="24">2^-G23</f>
        <v>0.76914810605378936</v>
      </c>
    </row>
    <row r="24" spans="1:15" x14ac:dyDescent="0.4">
      <c r="A24" s="13"/>
      <c r="B24" s="5">
        <v>23.896999999999998</v>
      </c>
      <c r="C24" s="5">
        <v>17.149999999999999</v>
      </c>
      <c r="D24" s="10"/>
      <c r="E24" s="10"/>
      <c r="F24" s="10"/>
      <c r="G24" s="20"/>
      <c r="H24" s="20"/>
    </row>
    <row r="25" spans="1:15" x14ac:dyDescent="0.4">
      <c r="A25" s="16"/>
      <c r="B25" s="5">
        <v>23.888999999999999</v>
      </c>
      <c r="C25" s="5">
        <v>17.079999999999998</v>
      </c>
      <c r="D25" s="10"/>
      <c r="E25" s="10"/>
      <c r="F25" s="10"/>
      <c r="G25" s="21"/>
      <c r="H25" s="21"/>
    </row>
    <row r="26" spans="1:15" x14ac:dyDescent="0.4">
      <c r="A26" s="22" t="s">
        <v>21</v>
      </c>
      <c r="B26" s="5">
        <v>23.792000000000002</v>
      </c>
      <c r="C26" s="5">
        <v>17.097999999999999</v>
      </c>
      <c r="D26" s="10">
        <f t="shared" ref="D26:E26" si="25">AVERAGE(B26:B28)</f>
        <v>23.756</v>
      </c>
      <c r="E26" s="10">
        <f t="shared" si="25"/>
        <v>17.12233333333333</v>
      </c>
      <c r="F26" s="10">
        <f t="shared" ref="F26" si="26">D26-E26</f>
        <v>6.6336666666666702</v>
      </c>
      <c r="G26" s="19">
        <f t="shared" ref="G26" si="27">F26-$F$2</f>
        <v>0.27233333333333576</v>
      </c>
      <c r="H26" s="19">
        <f t="shared" ref="H26" si="28">2^-G26</f>
        <v>0.82797933538526036</v>
      </c>
    </row>
    <row r="27" spans="1:15" x14ac:dyDescent="0.4">
      <c r="A27" s="13"/>
      <c r="B27" s="5">
        <v>23.709</v>
      </c>
      <c r="C27" s="5">
        <v>17.135999999999999</v>
      </c>
      <c r="D27" s="10"/>
      <c r="E27" s="10"/>
      <c r="F27" s="10"/>
      <c r="G27" s="20"/>
      <c r="H27" s="20"/>
    </row>
    <row r="28" spans="1:15" x14ac:dyDescent="0.4">
      <c r="A28" s="16"/>
      <c r="B28" s="5">
        <v>23.766999999999999</v>
      </c>
      <c r="C28" s="5">
        <v>17.132999999999999</v>
      </c>
      <c r="D28" s="10"/>
      <c r="E28" s="10"/>
      <c r="F28" s="10"/>
      <c r="G28" s="21"/>
      <c r="H28" s="21"/>
    </row>
    <row r="29" spans="1:15" x14ac:dyDescent="0.4">
      <c r="A29" s="22" t="s">
        <v>24</v>
      </c>
      <c r="B29" s="5">
        <v>23.641999999999999</v>
      </c>
      <c r="C29" s="5">
        <v>17.850000000000001</v>
      </c>
      <c r="D29" s="10">
        <f t="shared" ref="D29:E29" si="29">AVERAGE(B29:B31)</f>
        <v>23.611000000000001</v>
      </c>
      <c r="E29" s="10">
        <f t="shared" si="29"/>
        <v>17.774333333333331</v>
      </c>
      <c r="F29" s="10">
        <f t="shared" ref="F29" si="30">D29-E29</f>
        <v>5.8366666666666696</v>
      </c>
      <c r="G29" s="19">
        <f>F29-$F$2</f>
        <v>-0.52466666666666484</v>
      </c>
      <c r="H29" s="19">
        <f t="shared" ref="H29" si="31">2^-G29</f>
        <v>1.4386011541643042</v>
      </c>
    </row>
    <row r="30" spans="1:15" x14ac:dyDescent="0.4">
      <c r="A30" s="13"/>
      <c r="B30" s="5">
        <v>23.605</v>
      </c>
      <c r="C30" s="5">
        <v>17.733000000000001</v>
      </c>
      <c r="D30" s="10"/>
      <c r="E30" s="10"/>
      <c r="F30" s="10"/>
      <c r="G30" s="20"/>
      <c r="H30" s="20"/>
    </row>
    <row r="31" spans="1:15" x14ac:dyDescent="0.4">
      <c r="A31" s="16"/>
      <c r="B31" s="5">
        <v>23.585999999999999</v>
      </c>
      <c r="C31" s="5">
        <v>17.739999999999998</v>
      </c>
      <c r="D31" s="10"/>
      <c r="E31" s="10"/>
      <c r="F31" s="10"/>
      <c r="G31" s="21"/>
      <c r="H31" s="21"/>
    </row>
    <row r="32" spans="1:15" x14ac:dyDescent="0.4">
      <c r="A32" s="22" t="s">
        <v>25</v>
      </c>
      <c r="B32" s="5">
        <v>23.449000000000002</v>
      </c>
      <c r="C32" s="5">
        <v>17.071999999999999</v>
      </c>
      <c r="D32" s="10">
        <f>AVERAGE(B32:B34)</f>
        <v>23.538333333333338</v>
      </c>
      <c r="E32" s="10">
        <f t="shared" ref="E32" si="32">AVERAGE(C32:C34)</f>
        <v>17.090333333333334</v>
      </c>
      <c r="F32" s="10">
        <f t="shared" ref="F32" si="33">D32-E32</f>
        <v>6.448000000000004</v>
      </c>
      <c r="G32" s="19">
        <f t="shared" ref="G32" si="34">F32-$F$2</f>
        <v>8.6666666666669556E-2</v>
      </c>
      <c r="H32" s="19">
        <f t="shared" ref="H32" si="35">2^-G32</f>
        <v>0.9416960173873451</v>
      </c>
    </row>
    <row r="33" spans="1:8" x14ac:dyDescent="0.4">
      <c r="A33" s="13"/>
      <c r="B33" s="5">
        <v>23.63</v>
      </c>
      <c r="C33" s="5">
        <v>17.11</v>
      </c>
      <c r="D33" s="10"/>
      <c r="E33" s="10"/>
      <c r="F33" s="10"/>
      <c r="G33" s="20"/>
      <c r="H33" s="20"/>
    </row>
    <row r="34" spans="1:8" x14ac:dyDescent="0.4">
      <c r="A34" s="16"/>
      <c r="B34" s="5">
        <v>23.536000000000001</v>
      </c>
      <c r="C34" s="5">
        <v>17.088999999999999</v>
      </c>
      <c r="D34" s="10"/>
      <c r="E34" s="10"/>
      <c r="F34" s="10"/>
      <c r="G34" s="21"/>
      <c r="H34" s="21"/>
    </row>
    <row r="35" spans="1:8" x14ac:dyDescent="0.4">
      <c r="A35" s="23"/>
      <c r="B35" s="23"/>
      <c r="C35" s="23"/>
      <c r="D35" s="24"/>
      <c r="E35" s="24"/>
      <c r="F35" s="24"/>
      <c r="G35" s="25"/>
      <c r="H35" s="26"/>
    </row>
    <row r="36" spans="1:8" x14ac:dyDescent="0.4">
      <c r="A36" s="5" t="s">
        <v>0</v>
      </c>
      <c r="B36" s="6" t="s">
        <v>28</v>
      </c>
      <c r="C36" s="6" t="s">
        <v>29</v>
      </c>
      <c r="D36" s="7" t="s">
        <v>1</v>
      </c>
      <c r="E36" s="7" t="s">
        <v>2</v>
      </c>
      <c r="F36" s="7" t="s">
        <v>27</v>
      </c>
      <c r="G36" s="8" t="s">
        <v>3</v>
      </c>
      <c r="H36" s="5" t="s">
        <v>30</v>
      </c>
    </row>
    <row r="37" spans="1:8" x14ac:dyDescent="0.4">
      <c r="A37" s="9" t="s">
        <v>5</v>
      </c>
      <c r="B37" s="5">
        <v>24.09</v>
      </c>
      <c r="C37" s="5">
        <v>17.382000000000001</v>
      </c>
      <c r="D37" s="10">
        <f>AVERAGE(B37:B39)</f>
        <v>24.096999999999998</v>
      </c>
      <c r="E37" s="10">
        <f>AVERAGE(C37:C39)</f>
        <v>17.431666666666668</v>
      </c>
      <c r="F37" s="27">
        <f>D37-E37</f>
        <v>6.6653333333333293</v>
      </c>
      <c r="G37" s="11">
        <v>0</v>
      </c>
      <c r="H37" s="12">
        <f>2^-G37</f>
        <v>1</v>
      </c>
    </row>
    <row r="38" spans="1:8" x14ac:dyDescent="0.4">
      <c r="A38" s="13"/>
      <c r="B38" s="5">
        <v>24.093</v>
      </c>
      <c r="C38" s="5">
        <v>17.459</v>
      </c>
      <c r="D38" s="10"/>
      <c r="E38" s="10"/>
      <c r="F38" s="28"/>
      <c r="G38" s="14"/>
      <c r="H38" s="15"/>
    </row>
    <row r="39" spans="1:8" x14ac:dyDescent="0.4">
      <c r="A39" s="16"/>
      <c r="B39" s="5">
        <v>24.108000000000001</v>
      </c>
      <c r="C39" s="5">
        <v>17.454000000000001</v>
      </c>
      <c r="D39" s="10"/>
      <c r="E39" s="10"/>
      <c r="F39" s="29"/>
      <c r="G39" s="17"/>
      <c r="H39" s="18"/>
    </row>
    <row r="40" spans="1:8" ht="17" customHeight="1" x14ac:dyDescent="0.4">
      <c r="A40" s="9" t="s">
        <v>15</v>
      </c>
      <c r="B40" s="5">
        <v>23.722999999999999</v>
      </c>
      <c r="C40" s="5">
        <v>17.274999999999999</v>
      </c>
      <c r="D40" s="10">
        <f t="shared" ref="D40:E40" si="36">AVERAGE(B40:B42)</f>
        <v>23.605</v>
      </c>
      <c r="E40" s="10">
        <f t="shared" si="36"/>
        <v>17.328666666666663</v>
      </c>
      <c r="F40" s="27">
        <f t="shared" ref="F40" si="37">D40-E40</f>
        <v>6.2763333333333371</v>
      </c>
      <c r="G40" s="11">
        <f>F40-$F$37</f>
        <v>-0.38899999999999224</v>
      </c>
      <c r="H40" s="19">
        <f t="shared" ref="H40" si="38">2^-G40</f>
        <v>1.309485423083558</v>
      </c>
    </row>
    <row r="41" spans="1:8" x14ac:dyDescent="0.4">
      <c r="A41" s="13"/>
      <c r="B41" s="5">
        <v>23.5</v>
      </c>
      <c r="C41" s="5">
        <v>17.468</v>
      </c>
      <c r="D41" s="10"/>
      <c r="E41" s="10"/>
      <c r="F41" s="28"/>
      <c r="G41" s="14"/>
      <c r="H41" s="20"/>
    </row>
    <row r="42" spans="1:8" x14ac:dyDescent="0.4">
      <c r="A42" s="16"/>
      <c r="B42" s="5">
        <v>23.591999999999999</v>
      </c>
      <c r="C42" s="5">
        <v>17.242999999999999</v>
      </c>
      <c r="D42" s="10"/>
      <c r="E42" s="10"/>
      <c r="F42" s="29"/>
      <c r="G42" s="17"/>
      <c r="H42" s="21"/>
    </row>
    <row r="43" spans="1:8" x14ac:dyDescent="0.4">
      <c r="A43" s="9" t="s">
        <v>17</v>
      </c>
      <c r="B43" s="5">
        <v>23.916</v>
      </c>
      <c r="C43" s="5">
        <v>16.643999999999998</v>
      </c>
      <c r="D43" s="10">
        <f t="shared" ref="D43:E43" si="39">AVERAGE(B43:B45)</f>
        <v>23.858000000000001</v>
      </c>
      <c r="E43" s="10">
        <f t="shared" si="39"/>
        <v>16.635000000000002</v>
      </c>
      <c r="F43" s="27">
        <f t="shared" ref="F43" si="40">D43-E43</f>
        <v>7.222999999999999</v>
      </c>
      <c r="G43" s="19">
        <f t="shared" ref="G43" si="41">F43-$F$37</f>
        <v>0.55766666666666964</v>
      </c>
      <c r="H43" s="19">
        <f t="shared" ref="H43" si="42">2^-G43</f>
        <v>0.67940009889577346</v>
      </c>
    </row>
    <row r="44" spans="1:8" x14ac:dyDescent="0.4">
      <c r="A44" s="13"/>
      <c r="B44" s="5">
        <v>23.876999999999999</v>
      </c>
      <c r="C44" s="5">
        <v>16.699000000000002</v>
      </c>
      <c r="D44" s="10"/>
      <c r="E44" s="10"/>
      <c r="F44" s="28"/>
      <c r="G44" s="20"/>
      <c r="H44" s="20"/>
    </row>
    <row r="45" spans="1:8" x14ac:dyDescent="0.4">
      <c r="A45" s="16"/>
      <c r="B45" s="5">
        <v>23.780999999999999</v>
      </c>
      <c r="C45" s="5">
        <v>16.562000000000001</v>
      </c>
      <c r="D45" s="10"/>
      <c r="E45" s="10"/>
      <c r="F45" s="29"/>
      <c r="G45" s="21"/>
      <c r="H45" s="21"/>
    </row>
    <row r="46" spans="1:8" x14ac:dyDescent="0.4">
      <c r="A46" s="22" t="s">
        <v>13</v>
      </c>
      <c r="B46" s="5">
        <v>24.919</v>
      </c>
      <c r="C46" s="5">
        <v>17.087</v>
      </c>
      <c r="D46" s="10">
        <f t="shared" ref="D46:E46" si="43">AVERAGE(B46:B48)</f>
        <v>24.882666666666665</v>
      </c>
      <c r="E46" s="10">
        <f t="shared" si="43"/>
        <v>17.082333333333334</v>
      </c>
      <c r="F46" s="27">
        <f t="shared" ref="F46" si="44">D46-E46</f>
        <v>7.8003333333333309</v>
      </c>
      <c r="G46" s="11">
        <f t="shared" ref="G46" si="45">F46-$F$37</f>
        <v>1.1350000000000016</v>
      </c>
      <c r="H46" s="19">
        <f t="shared" ref="H46" si="46">2^-G46</f>
        <v>0.45533491679598875</v>
      </c>
    </row>
    <row r="47" spans="1:8" x14ac:dyDescent="0.4">
      <c r="A47" s="13"/>
      <c r="B47" s="5">
        <v>24.989000000000001</v>
      </c>
      <c r="C47" s="5">
        <v>17.100000000000001</v>
      </c>
      <c r="D47" s="10"/>
      <c r="E47" s="10"/>
      <c r="F47" s="28"/>
      <c r="G47" s="14"/>
      <c r="H47" s="20"/>
    </row>
    <row r="48" spans="1:8" x14ac:dyDescent="0.4">
      <c r="A48" s="16"/>
      <c r="B48" s="5">
        <v>24.74</v>
      </c>
      <c r="C48" s="5">
        <v>17.059999999999999</v>
      </c>
      <c r="D48" s="10"/>
      <c r="E48" s="10"/>
      <c r="F48" s="29"/>
      <c r="G48" s="17"/>
      <c r="H48" s="21"/>
    </row>
    <row r="49" spans="1:8" x14ac:dyDescent="0.4">
      <c r="A49" s="22" t="s">
        <v>18</v>
      </c>
      <c r="B49" s="5">
        <v>24.227</v>
      </c>
      <c r="C49" s="5">
        <v>17.126999999999999</v>
      </c>
      <c r="D49" s="10">
        <f t="shared" ref="D49:E49" si="47">AVERAGE(B49:B51)</f>
        <v>24.172666666666668</v>
      </c>
      <c r="E49" s="10">
        <f t="shared" si="47"/>
        <v>17.150666666666666</v>
      </c>
      <c r="F49" s="27">
        <f t="shared" ref="F49" si="48">D49-E49</f>
        <v>7.022000000000002</v>
      </c>
      <c r="G49" s="19">
        <f t="shared" ref="G49" si="49">F49-$F$37</f>
        <v>0.35666666666667268</v>
      </c>
      <c r="H49" s="19">
        <f t="shared" ref="H49" si="50">2^-G49</f>
        <v>0.78096691343493996</v>
      </c>
    </row>
    <row r="50" spans="1:8" x14ac:dyDescent="0.4">
      <c r="A50" s="13"/>
      <c r="B50" s="5">
        <v>24.135000000000002</v>
      </c>
      <c r="C50" s="5">
        <v>17.155000000000001</v>
      </c>
      <c r="D50" s="10"/>
      <c r="E50" s="10"/>
      <c r="F50" s="28"/>
      <c r="G50" s="20"/>
      <c r="H50" s="20"/>
    </row>
    <row r="51" spans="1:8" x14ac:dyDescent="0.4">
      <c r="A51" s="16"/>
      <c r="B51" s="5">
        <v>24.155999999999999</v>
      </c>
      <c r="C51" s="5">
        <v>17.170000000000002</v>
      </c>
      <c r="D51" s="10"/>
      <c r="E51" s="10"/>
      <c r="F51" s="29"/>
      <c r="G51" s="21"/>
      <c r="H51" s="21"/>
    </row>
    <row r="52" spans="1:8" x14ac:dyDescent="0.4">
      <c r="A52" s="22" t="s">
        <v>22</v>
      </c>
      <c r="B52" s="5">
        <v>23.908000000000001</v>
      </c>
      <c r="C52" s="5">
        <v>17.081</v>
      </c>
      <c r="D52" s="10">
        <f t="shared" ref="D52:E52" si="51">AVERAGE(B52:B54)</f>
        <v>23.995999999999999</v>
      </c>
      <c r="E52" s="10">
        <f t="shared" si="51"/>
        <v>17.059666666666669</v>
      </c>
      <c r="F52" s="27">
        <f>D52-E52</f>
        <v>6.9363333333333301</v>
      </c>
      <c r="G52" s="11">
        <f t="shared" ref="G52" si="52">F52-$F$37</f>
        <v>0.2710000000000008</v>
      </c>
      <c r="H52" s="19">
        <f t="shared" ref="H52" si="53">2^-G52</f>
        <v>0.82874490448799165</v>
      </c>
    </row>
    <row r="53" spans="1:8" x14ac:dyDescent="0.4">
      <c r="A53" s="13"/>
      <c r="B53" s="5">
        <v>24.04</v>
      </c>
      <c r="C53" s="5">
        <v>17.059000000000001</v>
      </c>
      <c r="D53" s="10"/>
      <c r="E53" s="10"/>
      <c r="F53" s="28"/>
      <c r="G53" s="14"/>
      <c r="H53" s="20"/>
    </row>
    <row r="54" spans="1:8" x14ac:dyDescent="0.4">
      <c r="A54" s="16"/>
      <c r="B54" s="5">
        <v>24.04</v>
      </c>
      <c r="C54" s="5">
        <v>17.039000000000001</v>
      </c>
      <c r="D54" s="10"/>
      <c r="E54" s="10"/>
      <c r="F54" s="29"/>
      <c r="G54" s="17"/>
      <c r="H54" s="21"/>
    </row>
    <row r="55" spans="1:8" x14ac:dyDescent="0.4">
      <c r="A55" s="22" t="s">
        <v>23</v>
      </c>
      <c r="B55" s="5">
        <v>24.187000000000001</v>
      </c>
      <c r="C55" s="5">
        <v>17.3</v>
      </c>
      <c r="D55" s="10">
        <f t="shared" ref="D55:E55" si="54">AVERAGE(B55:B57)</f>
        <v>24.179333333333332</v>
      </c>
      <c r="E55" s="10">
        <f t="shared" si="54"/>
        <v>17.321666666666665</v>
      </c>
      <c r="F55" s="27">
        <f t="shared" ref="F55" si="55">D55-E55</f>
        <v>6.8576666666666668</v>
      </c>
      <c r="G55" s="19">
        <f t="shared" ref="G55" si="56">F55-$F$37</f>
        <v>0.19233333333333746</v>
      </c>
      <c r="H55" s="19">
        <f t="shared" ref="H55" si="57">2^-G55</f>
        <v>0.87518909471424078</v>
      </c>
    </row>
    <row r="56" spans="1:8" x14ac:dyDescent="0.4">
      <c r="A56" s="13"/>
      <c r="B56" s="5">
        <v>24.114999999999998</v>
      </c>
      <c r="C56" s="5">
        <v>17.332999999999998</v>
      </c>
      <c r="D56" s="10"/>
      <c r="E56" s="10"/>
      <c r="F56" s="28"/>
      <c r="G56" s="20"/>
      <c r="H56" s="20"/>
    </row>
    <row r="57" spans="1:8" x14ac:dyDescent="0.4">
      <c r="A57" s="16"/>
      <c r="B57" s="5">
        <v>24.236000000000001</v>
      </c>
      <c r="C57" s="5">
        <v>17.332000000000001</v>
      </c>
      <c r="D57" s="10"/>
      <c r="E57" s="10"/>
      <c r="F57" s="29"/>
      <c r="G57" s="21"/>
      <c r="H57" s="21"/>
    </row>
    <row r="58" spans="1:8" x14ac:dyDescent="0.4">
      <c r="A58" s="22" t="s">
        <v>26</v>
      </c>
      <c r="B58" s="5">
        <v>23.940999999999999</v>
      </c>
      <c r="C58" s="5">
        <v>17.678999999999998</v>
      </c>
      <c r="D58" s="10">
        <f t="shared" ref="D58:E58" si="58">AVERAGE(B58:B60)</f>
        <v>23.905000000000001</v>
      </c>
      <c r="E58" s="10">
        <f t="shared" si="58"/>
        <v>17.588666666666665</v>
      </c>
      <c r="F58" s="27">
        <f t="shared" ref="F58" si="59">D58-E58</f>
        <v>6.3163333333333362</v>
      </c>
      <c r="G58" s="11">
        <f t="shared" ref="G58" si="60">F58-$F$37</f>
        <v>-0.34899999999999309</v>
      </c>
      <c r="H58" s="19">
        <f t="shared" ref="H58" si="61">2^-G58</f>
        <v>1.2736774753264932</v>
      </c>
    </row>
    <row r="59" spans="1:8" x14ac:dyDescent="0.4">
      <c r="A59" s="13"/>
      <c r="B59" s="5">
        <v>23.911000000000001</v>
      </c>
      <c r="C59" s="5">
        <v>17.556999999999999</v>
      </c>
      <c r="D59" s="10"/>
      <c r="E59" s="10"/>
      <c r="F59" s="28"/>
      <c r="G59" s="14"/>
      <c r="H59" s="20"/>
    </row>
    <row r="60" spans="1:8" x14ac:dyDescent="0.4">
      <c r="A60" s="16"/>
      <c r="B60" s="5">
        <v>23.863</v>
      </c>
      <c r="C60" s="5">
        <v>17.53</v>
      </c>
      <c r="D60" s="10"/>
      <c r="E60" s="10"/>
      <c r="F60" s="29"/>
      <c r="G60" s="17"/>
      <c r="H60" s="21"/>
    </row>
  </sheetData>
  <mergeCells count="127">
    <mergeCell ref="O2:O4"/>
    <mergeCell ref="O5:O7"/>
    <mergeCell ref="O8:O10"/>
    <mergeCell ref="O11:O13"/>
    <mergeCell ref="O14:O16"/>
    <mergeCell ref="O17:O19"/>
    <mergeCell ref="A58:A60"/>
    <mergeCell ref="L2:L4"/>
    <mergeCell ref="N2:N4"/>
    <mergeCell ref="N5:N7"/>
    <mergeCell ref="N8:N10"/>
    <mergeCell ref="N11:N13"/>
    <mergeCell ref="N14:N16"/>
    <mergeCell ref="N17:N19"/>
    <mergeCell ref="A49:A51"/>
    <mergeCell ref="A26:A28"/>
    <mergeCell ref="A52:A54"/>
    <mergeCell ref="A55:A57"/>
    <mergeCell ref="A29:A31"/>
    <mergeCell ref="A32:A34"/>
    <mergeCell ref="A17:A19"/>
    <mergeCell ref="A40:A42"/>
    <mergeCell ref="A37:A39"/>
    <mergeCell ref="A43:A45"/>
    <mergeCell ref="A46:A48"/>
    <mergeCell ref="A20:A22"/>
    <mergeCell ref="A23:A25"/>
    <mergeCell ref="H46:H48"/>
    <mergeCell ref="H49:H51"/>
    <mergeCell ref="H52:H54"/>
    <mergeCell ref="H55:H57"/>
    <mergeCell ref="H58:H60"/>
    <mergeCell ref="A2:A4"/>
    <mergeCell ref="A5:A7"/>
    <mergeCell ref="A8:A10"/>
    <mergeCell ref="A11:A13"/>
    <mergeCell ref="A14:A16"/>
    <mergeCell ref="H23:H25"/>
    <mergeCell ref="H26:H28"/>
    <mergeCell ref="H29:H31"/>
    <mergeCell ref="H32:H34"/>
    <mergeCell ref="H37:H39"/>
    <mergeCell ref="H40:H42"/>
    <mergeCell ref="G46:G48"/>
    <mergeCell ref="G49:G51"/>
    <mergeCell ref="G52:G54"/>
    <mergeCell ref="G55:G57"/>
    <mergeCell ref="G58:G60"/>
    <mergeCell ref="H8:H10"/>
    <mergeCell ref="H11:H13"/>
    <mergeCell ref="H14:H16"/>
    <mergeCell ref="H17:H19"/>
    <mergeCell ref="H20:H22"/>
    <mergeCell ref="G37:G39"/>
    <mergeCell ref="G40:G42"/>
    <mergeCell ref="G43:G45"/>
    <mergeCell ref="H43:H45"/>
    <mergeCell ref="G17:G19"/>
    <mergeCell ref="G20:G22"/>
    <mergeCell ref="G23:G25"/>
    <mergeCell ref="G26:G28"/>
    <mergeCell ref="G29:G31"/>
    <mergeCell ref="G32:G34"/>
    <mergeCell ref="F55:F57"/>
    <mergeCell ref="F58:F60"/>
    <mergeCell ref="H2:H4"/>
    <mergeCell ref="H5:H7"/>
    <mergeCell ref="G5:G7"/>
    <mergeCell ref="G2:G4"/>
    <mergeCell ref="G8:G10"/>
    <mergeCell ref="G11:G13"/>
    <mergeCell ref="G14:G16"/>
    <mergeCell ref="F37:F39"/>
    <mergeCell ref="F40:F42"/>
    <mergeCell ref="F43:F45"/>
    <mergeCell ref="F46:F48"/>
    <mergeCell ref="F49:F51"/>
    <mergeCell ref="F52:F54"/>
    <mergeCell ref="D52:D54"/>
    <mergeCell ref="D55:D57"/>
    <mergeCell ref="D58:D60"/>
    <mergeCell ref="E40:E42"/>
    <mergeCell ref="E43:E45"/>
    <mergeCell ref="E46:E48"/>
    <mergeCell ref="E49:E51"/>
    <mergeCell ref="E52:E54"/>
    <mergeCell ref="E55:E57"/>
    <mergeCell ref="E58:E60"/>
    <mergeCell ref="D37:D39"/>
    <mergeCell ref="E37:E39"/>
    <mergeCell ref="D40:D42"/>
    <mergeCell ref="D43:D45"/>
    <mergeCell ref="D46:D48"/>
    <mergeCell ref="D49:D51"/>
    <mergeCell ref="F20:F22"/>
    <mergeCell ref="F23:F25"/>
    <mergeCell ref="F26:F28"/>
    <mergeCell ref="F29:F31"/>
    <mergeCell ref="F32:F34"/>
    <mergeCell ref="F2:F4"/>
    <mergeCell ref="F5:F7"/>
    <mergeCell ref="F8:F10"/>
    <mergeCell ref="F11:F13"/>
    <mergeCell ref="F14:F16"/>
    <mergeCell ref="F17:F19"/>
    <mergeCell ref="E20:E22"/>
    <mergeCell ref="E23:E25"/>
    <mergeCell ref="E26:E28"/>
    <mergeCell ref="E29:E31"/>
    <mergeCell ref="E32:E34"/>
    <mergeCell ref="E2:E4"/>
    <mergeCell ref="E5:E7"/>
    <mergeCell ref="E8:E10"/>
    <mergeCell ref="E11:E13"/>
    <mergeCell ref="E14:E16"/>
    <mergeCell ref="E17:E19"/>
    <mergeCell ref="D20:D22"/>
    <mergeCell ref="D23:D25"/>
    <mergeCell ref="D26:D28"/>
    <mergeCell ref="D29:D31"/>
    <mergeCell ref="D32:D34"/>
    <mergeCell ref="D2:D4"/>
    <mergeCell ref="D5:D7"/>
    <mergeCell ref="D8:D10"/>
    <mergeCell ref="D11:D13"/>
    <mergeCell ref="D14:D16"/>
    <mergeCell ref="D17:D1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75" zoomScaleNormal="75" workbookViewId="0">
      <selection activeCell="M48" sqref="M48"/>
    </sheetView>
  </sheetViews>
  <sheetFormatPr defaultRowHeight="17" x14ac:dyDescent="0.4"/>
  <cols>
    <col min="1" max="1" width="23.81640625" style="2" customWidth="1"/>
    <col min="2" max="2" width="9.08984375" style="2" customWidth="1"/>
    <col min="3" max="3" width="10.36328125" style="2" customWidth="1"/>
    <col min="4" max="4" width="16.6328125" style="4" customWidth="1"/>
    <col min="5" max="5" width="16.7265625" style="4" customWidth="1"/>
    <col min="6" max="6" width="10.453125" style="4" customWidth="1"/>
    <col min="7" max="7" width="10.453125" style="1" customWidth="1"/>
    <col min="8" max="8" width="13.1796875" customWidth="1"/>
    <col min="10" max="10" width="27.54296875" customWidth="1"/>
    <col min="11" max="11" width="7.7265625" style="3" customWidth="1"/>
    <col min="12" max="12" width="11.54296875" style="3" customWidth="1"/>
    <col min="13" max="13" width="21.90625" style="3" customWidth="1"/>
    <col min="14" max="14" width="16.1796875" style="3" bestFit="1" customWidth="1"/>
    <col min="15" max="15" width="10.90625" style="3" bestFit="1" customWidth="1"/>
  </cols>
  <sheetData>
    <row r="1" spans="1:15" x14ac:dyDescent="0.4">
      <c r="A1" s="5" t="s">
        <v>0</v>
      </c>
      <c r="B1" s="6" t="s">
        <v>28</v>
      </c>
      <c r="C1" s="6" t="s">
        <v>29</v>
      </c>
      <c r="D1" s="7" t="s">
        <v>1</v>
      </c>
      <c r="E1" s="7" t="s">
        <v>2</v>
      </c>
      <c r="F1" s="7" t="s">
        <v>27</v>
      </c>
      <c r="G1" s="8" t="s">
        <v>3</v>
      </c>
      <c r="H1" s="5" t="s">
        <v>30</v>
      </c>
      <c r="J1" s="5" t="s">
        <v>45</v>
      </c>
      <c r="K1" s="5" t="s">
        <v>31</v>
      </c>
      <c r="L1" s="5" t="s">
        <v>46</v>
      </c>
      <c r="M1" s="5" t="s">
        <v>47</v>
      </c>
      <c r="N1" s="5" t="s">
        <v>32</v>
      </c>
      <c r="O1" s="5" t="s">
        <v>33</v>
      </c>
    </row>
    <row r="2" spans="1:15" ht="17" customHeight="1" x14ac:dyDescent="0.4">
      <c r="A2" s="9" t="s">
        <v>5</v>
      </c>
      <c r="B2" s="51">
        <v>26.306000000000001</v>
      </c>
      <c r="C2" s="51">
        <v>21.620999999999999</v>
      </c>
      <c r="D2" s="10">
        <f>AVERAGE(B2:B4)</f>
        <v>26.265666666666664</v>
      </c>
      <c r="E2" s="10">
        <f>AVERAGE(C2:C4)</f>
        <v>21.645333333333337</v>
      </c>
      <c r="F2" s="10">
        <f>D2-E2</f>
        <v>4.6203333333333276</v>
      </c>
      <c r="G2" s="11">
        <v>0</v>
      </c>
      <c r="H2" s="12">
        <f>2^-G2</f>
        <v>1</v>
      </c>
      <c r="J2" s="30" t="s">
        <v>4</v>
      </c>
      <c r="K2" s="52">
        <v>1</v>
      </c>
      <c r="L2" s="31">
        <f>AVERAGE(K2:K4)</f>
        <v>1.0802995333333334</v>
      </c>
      <c r="M2" s="45">
        <f>K2/L2</f>
        <v>0.92566919557433847</v>
      </c>
      <c r="N2" s="33">
        <v>1</v>
      </c>
      <c r="O2" s="34">
        <f>STDEV(M2:M4)</f>
        <v>8.2476042519223219E-2</v>
      </c>
    </row>
    <row r="3" spans="1:15" ht="17" customHeight="1" x14ac:dyDescent="0.4">
      <c r="A3" s="13"/>
      <c r="B3" s="51">
        <v>26.277999999999999</v>
      </c>
      <c r="C3" s="51">
        <v>21.712</v>
      </c>
      <c r="D3" s="10"/>
      <c r="E3" s="10"/>
      <c r="F3" s="10"/>
      <c r="G3" s="14"/>
      <c r="H3" s="15"/>
      <c r="J3" s="35" t="s">
        <v>6</v>
      </c>
      <c r="K3" s="52">
        <v>1.0647484</v>
      </c>
      <c r="L3" s="36"/>
      <c r="M3" s="45">
        <f>K3/L2</f>
        <v>0.98560479491706399</v>
      </c>
      <c r="N3" s="38"/>
      <c r="O3" s="39"/>
    </row>
    <row r="4" spans="1:15" ht="17" customHeight="1" x14ac:dyDescent="0.4">
      <c r="A4" s="16"/>
      <c r="B4" s="51">
        <v>26.213000000000001</v>
      </c>
      <c r="C4" s="51">
        <v>21.603000000000002</v>
      </c>
      <c r="D4" s="10"/>
      <c r="E4" s="10"/>
      <c r="F4" s="10"/>
      <c r="G4" s="17"/>
      <c r="H4" s="18"/>
      <c r="J4" s="40" t="s">
        <v>14</v>
      </c>
      <c r="K4" s="52">
        <v>1.1761501999999999</v>
      </c>
      <c r="L4" s="41"/>
      <c r="M4" s="45">
        <f>K4/L2</f>
        <v>1.0887260095085973</v>
      </c>
      <c r="N4" s="43"/>
      <c r="O4" s="44"/>
    </row>
    <row r="5" spans="1:15" ht="17" customHeight="1" x14ac:dyDescent="0.4">
      <c r="A5" s="9" t="s">
        <v>6</v>
      </c>
      <c r="B5" s="51">
        <v>25.954999999999998</v>
      </c>
      <c r="C5" s="51">
        <v>21.451000000000001</v>
      </c>
      <c r="D5" s="10">
        <f t="shared" ref="D5:E5" si="0">AVERAGE(B5:B7)</f>
        <v>26.013666666666666</v>
      </c>
      <c r="E5" s="10">
        <f t="shared" si="0"/>
        <v>21.483666666666664</v>
      </c>
      <c r="F5" s="10">
        <f t="shared" ref="F5" si="1">D5-E5</f>
        <v>4.5300000000000011</v>
      </c>
      <c r="G5" s="19">
        <f>F5-$F$2</f>
        <v>-9.0333333333326493E-2</v>
      </c>
      <c r="H5" s="19">
        <f>2^-G5</f>
        <v>1.0646161325958818</v>
      </c>
      <c r="J5" s="30" t="s">
        <v>7</v>
      </c>
      <c r="K5" s="52">
        <v>0.66088309999999995</v>
      </c>
      <c r="L5" s="32"/>
      <c r="M5" s="45">
        <f>K5/L2</f>
        <v>0.61175912754567507</v>
      </c>
      <c r="N5" s="31">
        <f>AVERAGE(M5:M7)</f>
        <v>0.95861931626000263</v>
      </c>
      <c r="O5" s="34">
        <f>STDEV(M5:M7)</f>
        <v>0.3021584810007234</v>
      </c>
    </row>
    <row r="6" spans="1:15" ht="17" customHeight="1" x14ac:dyDescent="0.4">
      <c r="A6" s="13"/>
      <c r="B6" s="51">
        <v>25.986999999999998</v>
      </c>
      <c r="C6" s="51">
        <v>21.481000000000002</v>
      </c>
      <c r="D6" s="10"/>
      <c r="E6" s="10"/>
      <c r="F6" s="10"/>
      <c r="G6" s="20"/>
      <c r="H6" s="20"/>
      <c r="J6" s="35" t="s">
        <v>9</v>
      </c>
      <c r="K6" s="52">
        <v>1.1876850999999999</v>
      </c>
      <c r="L6" s="37"/>
      <c r="M6" s="45">
        <f>K6/L2</f>
        <v>1.0994035111126277</v>
      </c>
      <c r="N6" s="36"/>
      <c r="O6" s="39"/>
    </row>
    <row r="7" spans="1:15" ht="17" customHeight="1" x14ac:dyDescent="0.4">
      <c r="A7" s="16"/>
      <c r="B7" s="51">
        <v>26.099</v>
      </c>
      <c r="C7" s="51">
        <v>21.518999999999998</v>
      </c>
      <c r="D7" s="10"/>
      <c r="E7" s="10"/>
      <c r="F7" s="10"/>
      <c r="G7" s="21"/>
      <c r="H7" s="21"/>
      <c r="J7" s="40" t="s">
        <v>16</v>
      </c>
      <c r="K7" s="52">
        <v>1.2582198</v>
      </c>
      <c r="L7" s="42"/>
      <c r="M7" s="45">
        <f>K7/L2</f>
        <v>1.164695310121705</v>
      </c>
      <c r="N7" s="41"/>
      <c r="O7" s="44"/>
    </row>
    <row r="8" spans="1:15" ht="17" customHeight="1" x14ac:dyDescent="0.4">
      <c r="A8" s="9" t="s">
        <v>48</v>
      </c>
      <c r="B8" s="51">
        <v>25.47</v>
      </c>
      <c r="C8" s="51">
        <v>20.95</v>
      </c>
      <c r="D8" s="10">
        <f t="shared" ref="D8:E8" si="2">AVERAGE(B8:B10)</f>
        <v>25.401666666666667</v>
      </c>
      <c r="E8" s="10">
        <f t="shared" si="2"/>
        <v>21.029</v>
      </c>
      <c r="F8" s="10">
        <f t="shared" ref="F8" si="3">D8-E8</f>
        <v>4.3726666666666674</v>
      </c>
      <c r="G8" s="19">
        <f t="shared" ref="G8" si="4">F8-$F$2</f>
        <v>-0.24766666666666026</v>
      </c>
      <c r="H8" s="19">
        <f t="shared" ref="H8" si="5">2^-G8</f>
        <v>1.1872853132243475</v>
      </c>
      <c r="J8" s="30" t="s">
        <v>10</v>
      </c>
      <c r="K8" s="52">
        <v>1.0194061999999999</v>
      </c>
      <c r="L8" s="32"/>
      <c r="M8" s="45">
        <f>K8/L2</f>
        <v>0.9436329171174932</v>
      </c>
      <c r="N8" s="31">
        <f>AVERAGE(M8:M10)</f>
        <v>0.94271033348590416</v>
      </c>
      <c r="O8" s="34">
        <f>STDEV(M8:M10)</f>
        <v>0.23797876515347099</v>
      </c>
    </row>
    <row r="9" spans="1:15" ht="17" customHeight="1" x14ac:dyDescent="0.4">
      <c r="A9" s="13"/>
      <c r="B9" s="51">
        <v>25.224</v>
      </c>
      <c r="C9" s="51">
        <v>21.088000000000001</v>
      </c>
      <c r="D9" s="10"/>
      <c r="E9" s="10"/>
      <c r="F9" s="10"/>
      <c r="G9" s="20"/>
      <c r="H9" s="20"/>
      <c r="J9" s="35" t="s">
        <v>34</v>
      </c>
      <c r="K9" s="52">
        <v>1.2749980999999999</v>
      </c>
      <c r="L9" s="37"/>
      <c r="M9" s="45">
        <f>K9/L2</f>
        <v>1.1802264655858099</v>
      </c>
      <c r="N9" s="36"/>
      <c r="O9" s="39"/>
    </row>
    <row r="10" spans="1:15" ht="17" customHeight="1" x14ac:dyDescent="0.4">
      <c r="A10" s="16"/>
      <c r="B10" s="51">
        <v>25.510999999999999</v>
      </c>
      <c r="C10" s="51">
        <v>21.048999999999999</v>
      </c>
      <c r="D10" s="10"/>
      <c r="E10" s="10"/>
      <c r="F10" s="10"/>
      <c r="G10" s="21"/>
      <c r="H10" s="21"/>
      <c r="J10" s="40" t="s">
        <v>35</v>
      </c>
      <c r="K10" s="52">
        <v>0.76082430000000001</v>
      </c>
      <c r="L10" s="42"/>
      <c r="M10" s="45">
        <f>K10/L2</f>
        <v>0.70427161775440916</v>
      </c>
      <c r="N10" s="41"/>
      <c r="O10" s="44"/>
    </row>
    <row r="11" spans="1:15" ht="17" customHeight="1" x14ac:dyDescent="0.4">
      <c r="A11" s="22" t="s">
        <v>11</v>
      </c>
      <c r="B11" s="51">
        <v>25.815999999999999</v>
      </c>
      <c r="C11" s="51">
        <v>21.119</v>
      </c>
      <c r="D11" s="10">
        <f t="shared" ref="D11" si="6">AVERAGE(B11:B13)</f>
        <v>25.778666666666666</v>
      </c>
      <c r="E11" s="10">
        <f t="shared" ref="E11" si="7">AVERAGE(C11:C13)</f>
        <v>21.186</v>
      </c>
      <c r="F11" s="10">
        <f t="shared" ref="F11" si="8">D11-E11</f>
        <v>4.5926666666666662</v>
      </c>
      <c r="G11" s="19">
        <f t="shared" ref="G11" si="9">F11-$F$2</f>
        <v>-2.7666666666661399E-2</v>
      </c>
      <c r="H11" s="19">
        <f t="shared" ref="H11" si="10">2^-G11</f>
        <v>1.0193621331245979</v>
      </c>
      <c r="J11" s="30" t="s">
        <v>36</v>
      </c>
      <c r="K11" s="52">
        <v>0.80425500000000005</v>
      </c>
      <c r="L11" s="32"/>
      <c r="M11" s="45">
        <f>K11/L2</f>
        <v>0.74447407888663963</v>
      </c>
      <c r="N11" s="31">
        <f>AVERAGE(M11:M13)</f>
        <v>0.88460623235790214</v>
      </c>
      <c r="O11" s="34">
        <f>STDEV(M11:M13)</f>
        <v>0.18802920828604122</v>
      </c>
    </row>
    <row r="12" spans="1:15" ht="17" customHeight="1" x14ac:dyDescent="0.4">
      <c r="A12" s="49"/>
      <c r="B12" s="51">
        <v>25.713999999999999</v>
      </c>
      <c r="C12" s="51">
        <v>21.152000000000001</v>
      </c>
      <c r="D12" s="10"/>
      <c r="E12" s="10"/>
      <c r="F12" s="10"/>
      <c r="G12" s="20"/>
      <c r="H12" s="20"/>
      <c r="J12" s="35" t="s">
        <v>37</v>
      </c>
      <c r="K12" s="52">
        <v>0.87617750000000005</v>
      </c>
      <c r="L12" s="37"/>
      <c r="M12" s="45">
        <f>K12/L2</f>
        <v>0.81105052160533497</v>
      </c>
      <c r="N12" s="36"/>
      <c r="O12" s="39"/>
    </row>
    <row r="13" spans="1:15" ht="17" customHeight="1" x14ac:dyDescent="0.4">
      <c r="A13" s="50"/>
      <c r="B13" s="51">
        <v>25.806000000000001</v>
      </c>
      <c r="C13" s="51">
        <v>21.286999999999999</v>
      </c>
      <c r="D13" s="10"/>
      <c r="E13" s="10"/>
      <c r="F13" s="10"/>
      <c r="G13" s="21"/>
      <c r="H13" s="21"/>
      <c r="J13" s="40" t="s">
        <v>38</v>
      </c>
      <c r="K13" s="52">
        <v>1.1864866000000001</v>
      </c>
      <c r="L13" s="42"/>
      <c r="M13" s="45">
        <f>K13/L2</f>
        <v>1.098294096581732</v>
      </c>
      <c r="N13" s="41"/>
      <c r="O13" s="44"/>
    </row>
    <row r="14" spans="1:15" ht="17" customHeight="1" x14ac:dyDescent="0.4">
      <c r="A14" s="22" t="s">
        <v>12</v>
      </c>
      <c r="B14" s="51">
        <v>25.465</v>
      </c>
      <c r="C14" s="51">
        <v>21.103000000000002</v>
      </c>
      <c r="D14" s="10">
        <f t="shared" ref="D14" si="11">AVERAGE(B14:B16)</f>
        <v>25.373000000000001</v>
      </c>
      <c r="E14" s="10">
        <f t="shared" ref="E14" si="12">AVERAGE(C14:C16)</f>
        <v>21.102999999999998</v>
      </c>
      <c r="F14" s="10">
        <f t="shared" ref="F14" si="13">D14-E14</f>
        <v>4.2700000000000031</v>
      </c>
      <c r="G14" s="19">
        <f t="shared" ref="G14" si="14">F14-$F$2</f>
        <v>-0.3503333333333245</v>
      </c>
      <c r="H14" s="19">
        <f t="shared" ref="H14" si="15">2^-G14</f>
        <v>1.2748551473773284</v>
      </c>
      <c r="J14" s="30" t="s">
        <v>39</v>
      </c>
      <c r="K14" s="52">
        <v>1.3052111</v>
      </c>
      <c r="L14" s="32"/>
      <c r="M14" s="45">
        <f>K14/L2</f>
        <v>1.2081937089916974</v>
      </c>
      <c r="N14" s="31">
        <f>AVERAGE(M14:M16)</f>
        <v>1.0177650729337844</v>
      </c>
      <c r="O14" s="34">
        <f>STDEV(M14:M16)</f>
        <v>0.17002111657891553</v>
      </c>
    </row>
    <row r="15" spans="1:15" ht="17" customHeight="1" x14ac:dyDescent="0.4">
      <c r="A15" s="49"/>
      <c r="B15" s="51">
        <v>25.193000000000001</v>
      </c>
      <c r="C15" s="51">
        <v>21.108000000000001</v>
      </c>
      <c r="D15" s="10"/>
      <c r="E15" s="10"/>
      <c r="F15" s="10"/>
      <c r="G15" s="20"/>
      <c r="H15" s="20"/>
      <c r="J15" s="35" t="s">
        <v>40</v>
      </c>
      <c r="K15" s="52">
        <v>0.95196000000000003</v>
      </c>
      <c r="L15" s="37"/>
      <c r="M15" s="45">
        <f>K15/L2</f>
        <v>0.88120004741894731</v>
      </c>
      <c r="N15" s="36"/>
      <c r="O15" s="39"/>
    </row>
    <row r="16" spans="1:15" ht="17" customHeight="1" x14ac:dyDescent="0.4">
      <c r="A16" s="50"/>
      <c r="B16" s="51">
        <v>25.460999999999999</v>
      </c>
      <c r="C16" s="51">
        <v>21.097999999999999</v>
      </c>
      <c r="D16" s="10"/>
      <c r="E16" s="10"/>
      <c r="F16" s="10"/>
      <c r="G16" s="21"/>
      <c r="H16" s="21"/>
      <c r="J16" s="40" t="s">
        <v>41</v>
      </c>
      <c r="K16" s="52">
        <v>1.0413022999999999</v>
      </c>
      <c r="L16" s="42"/>
      <c r="M16" s="45">
        <f>K16/L2</f>
        <v>0.9639014623907084</v>
      </c>
      <c r="N16" s="41"/>
      <c r="O16" s="44"/>
    </row>
    <row r="17" spans="1:15" ht="17" customHeight="1" x14ac:dyDescent="0.4">
      <c r="A17" s="22" t="s">
        <v>19</v>
      </c>
      <c r="B17" s="51">
        <v>26.164999999999999</v>
      </c>
      <c r="C17" s="51">
        <v>21.221</v>
      </c>
      <c r="D17" s="10">
        <f t="shared" ref="D17" si="16">AVERAGE(B17:B19)</f>
        <v>26.175666666666668</v>
      </c>
      <c r="E17" s="10">
        <f t="shared" ref="E17" si="17">AVERAGE(C17:C19)</f>
        <v>21.240666666666666</v>
      </c>
      <c r="F17" s="10">
        <f t="shared" ref="F17" si="18">D17-E17</f>
        <v>4.9350000000000023</v>
      </c>
      <c r="G17" s="19">
        <f t="shared" ref="G17" si="19">F17-$F$2</f>
        <v>0.31466666666667464</v>
      </c>
      <c r="H17" s="19">
        <f t="shared" ref="H17" si="20">2^-G17</f>
        <v>0.80403674121699809</v>
      </c>
      <c r="J17" s="30" t="s">
        <v>42</v>
      </c>
      <c r="K17" s="52">
        <v>1.3763559000000001</v>
      </c>
      <c r="L17" s="32"/>
      <c r="M17" s="45">
        <f>K17/L2</f>
        <v>1.2740502587769948</v>
      </c>
      <c r="N17" s="31">
        <f>AVERAGE(M17:M19)</f>
        <v>1.1041800443864551</v>
      </c>
      <c r="O17" s="34">
        <f>STDEV(M17:M19)</f>
        <v>0.19651337983164219</v>
      </c>
    </row>
    <row r="18" spans="1:15" ht="17" customHeight="1" x14ac:dyDescent="0.4">
      <c r="A18" s="49"/>
      <c r="B18" s="51">
        <v>26.213000000000001</v>
      </c>
      <c r="C18" s="51">
        <v>21.242000000000001</v>
      </c>
      <c r="D18" s="10"/>
      <c r="E18" s="10"/>
      <c r="F18" s="10"/>
      <c r="G18" s="20"/>
      <c r="H18" s="20"/>
      <c r="J18" s="35" t="s">
        <v>43</v>
      </c>
      <c r="K18" s="52">
        <v>0.96033716000000002</v>
      </c>
      <c r="L18" s="37"/>
      <c r="M18" s="45">
        <f>K18/L2</f>
        <v>0.88895452637734484</v>
      </c>
      <c r="N18" s="36"/>
      <c r="O18" s="39"/>
    </row>
    <row r="19" spans="1:15" ht="17" customHeight="1" x14ac:dyDescent="0.4">
      <c r="A19" s="50"/>
      <c r="B19" s="51">
        <v>26.149000000000001</v>
      </c>
      <c r="C19" s="51">
        <v>21.259</v>
      </c>
      <c r="D19" s="10"/>
      <c r="E19" s="10"/>
      <c r="F19" s="10"/>
      <c r="G19" s="21"/>
      <c r="H19" s="21"/>
      <c r="J19" s="40" t="s">
        <v>44</v>
      </c>
      <c r="K19" s="52">
        <v>1.2418425</v>
      </c>
      <c r="L19" s="42"/>
      <c r="M19" s="45">
        <f>K19/L2</f>
        <v>1.1495353480050254</v>
      </c>
      <c r="N19" s="41"/>
      <c r="O19" s="44"/>
    </row>
    <row r="20" spans="1:15" ht="17" customHeight="1" x14ac:dyDescent="0.4">
      <c r="A20" s="22" t="s">
        <v>20</v>
      </c>
      <c r="B20" s="51">
        <v>25.981000000000002</v>
      </c>
      <c r="C20" s="51">
        <v>21.143999999999998</v>
      </c>
      <c r="D20" s="10">
        <f t="shared" ref="D20" si="21">AVERAGE(B20:B22)</f>
        <v>25.978999999999999</v>
      </c>
      <c r="E20" s="10">
        <f t="shared" ref="E20" si="22">AVERAGE(C20:C22)</f>
        <v>21.167333333333332</v>
      </c>
      <c r="F20" s="10">
        <f t="shared" ref="F20" si="23">D20-E20</f>
        <v>4.8116666666666674</v>
      </c>
      <c r="G20" s="19">
        <f t="shared" ref="G20" si="24">F20-$F$2</f>
        <v>0.19133333333333979</v>
      </c>
      <c r="H20" s="19">
        <f t="shared" ref="H20" si="25">2^-G20</f>
        <v>0.87579593985990156</v>
      </c>
    </row>
    <row r="21" spans="1:15" ht="17" customHeight="1" x14ac:dyDescent="0.4">
      <c r="A21" s="49"/>
      <c r="B21" s="51">
        <v>25.888000000000002</v>
      </c>
      <c r="C21" s="51">
        <v>21.155000000000001</v>
      </c>
      <c r="D21" s="10"/>
      <c r="E21" s="10"/>
      <c r="F21" s="10"/>
      <c r="G21" s="20"/>
      <c r="H21" s="20"/>
    </row>
    <row r="22" spans="1:15" ht="17" customHeight="1" x14ac:dyDescent="0.4">
      <c r="A22" s="50"/>
      <c r="B22" s="51">
        <v>26.068000000000001</v>
      </c>
      <c r="C22" s="51">
        <v>21.202999999999999</v>
      </c>
      <c r="D22" s="10"/>
      <c r="E22" s="10"/>
      <c r="F22" s="10"/>
      <c r="G22" s="21"/>
      <c r="H22" s="21"/>
    </row>
    <row r="23" spans="1:15" ht="17" customHeight="1" x14ac:dyDescent="0.4">
      <c r="A23" s="22" t="s">
        <v>21</v>
      </c>
      <c r="B23" s="51">
        <v>25.231000000000002</v>
      </c>
      <c r="C23" s="51">
        <v>20.983000000000001</v>
      </c>
      <c r="D23" s="10">
        <f t="shared" ref="D23" si="26">AVERAGE(B23:B25)</f>
        <v>25.244333333333334</v>
      </c>
      <c r="E23" s="10">
        <f t="shared" ref="E23" si="27">AVERAGE(C23:C25)</f>
        <v>21.007999999999999</v>
      </c>
      <c r="F23" s="10">
        <f t="shared" ref="F23" si="28">D23-E23</f>
        <v>4.2363333333333344</v>
      </c>
      <c r="G23" s="19">
        <f t="shared" ref="G23" si="29">F23-$F$2</f>
        <v>-0.38399999999999324</v>
      </c>
      <c r="H23" s="19">
        <f t="shared" ref="H23" si="30">2^-G23</f>
        <v>1.3049549476889515</v>
      </c>
    </row>
    <row r="24" spans="1:15" ht="17" customHeight="1" x14ac:dyDescent="0.4">
      <c r="A24" s="49"/>
      <c r="B24" s="51">
        <v>25.193000000000001</v>
      </c>
      <c r="C24" s="51">
        <v>21.068999999999999</v>
      </c>
      <c r="D24" s="10"/>
      <c r="E24" s="10"/>
      <c r="F24" s="10"/>
      <c r="G24" s="20"/>
      <c r="H24" s="20"/>
    </row>
    <row r="25" spans="1:15" ht="17" customHeight="1" x14ac:dyDescent="0.4">
      <c r="A25" s="50"/>
      <c r="B25" s="51">
        <v>25.309000000000001</v>
      </c>
      <c r="C25" s="51">
        <v>20.972000000000001</v>
      </c>
      <c r="D25" s="10"/>
      <c r="E25" s="10"/>
      <c r="F25" s="10"/>
      <c r="G25" s="21"/>
      <c r="H25" s="21"/>
    </row>
    <row r="26" spans="1:15" ht="17" customHeight="1" x14ac:dyDescent="0.4">
      <c r="A26" s="22" t="s">
        <v>22</v>
      </c>
      <c r="B26" s="51">
        <v>25.838999999999999</v>
      </c>
      <c r="C26" s="51">
        <v>21.187000000000001</v>
      </c>
      <c r="D26" s="10">
        <f t="shared" ref="D26" si="31">AVERAGE(B26:B28)</f>
        <v>25.933666666666667</v>
      </c>
      <c r="E26" s="10">
        <f t="shared" ref="E26" si="32">AVERAGE(C26:C28)</f>
        <v>21.242000000000001</v>
      </c>
      <c r="F26" s="10">
        <f t="shared" ref="F26" si="33">D26-E26</f>
        <v>4.6916666666666664</v>
      </c>
      <c r="G26" s="19">
        <f t="shared" ref="G26" si="34">F26-$F$2</f>
        <v>7.13333333333388E-2</v>
      </c>
      <c r="H26" s="19">
        <f t="shared" ref="H26" si="35">2^-G26</f>
        <v>0.95175798030453063</v>
      </c>
    </row>
    <row r="27" spans="1:15" ht="17" customHeight="1" x14ac:dyDescent="0.4">
      <c r="A27" s="49"/>
      <c r="B27" s="51">
        <v>25.978999999999999</v>
      </c>
      <c r="C27" s="51">
        <v>21.356000000000002</v>
      </c>
      <c r="D27" s="10"/>
      <c r="E27" s="10"/>
      <c r="F27" s="10"/>
      <c r="G27" s="20"/>
      <c r="H27" s="20"/>
    </row>
    <row r="28" spans="1:15" ht="17" customHeight="1" x14ac:dyDescent="0.4">
      <c r="A28" s="50"/>
      <c r="B28" s="51">
        <v>25.983000000000001</v>
      </c>
      <c r="C28" s="51">
        <v>21.183</v>
      </c>
      <c r="D28" s="10"/>
      <c r="E28" s="10"/>
      <c r="F28" s="10"/>
      <c r="G28" s="21"/>
      <c r="H28" s="21"/>
    </row>
    <row r="29" spans="1:15" ht="17" customHeight="1" x14ac:dyDescent="0.4">
      <c r="A29" s="22" t="s">
        <v>24</v>
      </c>
      <c r="B29" s="51">
        <v>25.623999999999999</v>
      </c>
      <c r="C29" s="51">
        <v>21.469000000000001</v>
      </c>
      <c r="D29" s="10">
        <f t="shared" ref="D29" si="36">AVERAGE(B29:B31)</f>
        <v>25.663666666666668</v>
      </c>
      <c r="E29" s="10">
        <f t="shared" ref="E29" si="37">AVERAGE(C29:C31)</f>
        <v>21.503333333333334</v>
      </c>
      <c r="F29" s="10">
        <f t="shared" ref="F29" si="38">D29-E29</f>
        <v>4.1603333333333339</v>
      </c>
      <c r="G29" s="19">
        <f t="shared" ref="G29" si="39">F29-$F$2</f>
        <v>-0.45999999999999375</v>
      </c>
      <c r="H29" s="19">
        <f t="shared" ref="H29" si="40">2^-G29</f>
        <v>1.3755418181397376</v>
      </c>
    </row>
    <row r="30" spans="1:15" ht="17" customHeight="1" x14ac:dyDescent="0.4">
      <c r="A30" s="49"/>
      <c r="B30" s="51">
        <v>25.57</v>
      </c>
      <c r="C30" s="51">
        <v>21.545000000000002</v>
      </c>
      <c r="D30" s="10"/>
      <c r="E30" s="10"/>
      <c r="F30" s="10"/>
      <c r="G30" s="20"/>
      <c r="H30" s="20"/>
    </row>
    <row r="31" spans="1:15" ht="17" customHeight="1" x14ac:dyDescent="0.4">
      <c r="A31" s="50"/>
      <c r="B31" s="51">
        <v>25.797000000000001</v>
      </c>
      <c r="C31" s="51">
        <v>21.495999999999999</v>
      </c>
      <c r="D31" s="10"/>
      <c r="E31" s="10"/>
      <c r="F31" s="10"/>
      <c r="G31" s="21"/>
      <c r="H31" s="21"/>
    </row>
    <row r="32" spans="1:15" ht="17" customHeight="1" x14ac:dyDescent="0.4">
      <c r="A32" s="22" t="s">
        <v>25</v>
      </c>
      <c r="B32" s="51">
        <v>25.954000000000001</v>
      </c>
      <c r="C32" s="51">
        <v>21.207999999999998</v>
      </c>
      <c r="D32" s="10">
        <f t="shared" ref="D32" si="41">AVERAGE(B32:B34)</f>
        <v>25.940666666666669</v>
      </c>
      <c r="E32" s="10">
        <f t="shared" ref="E32" si="42">AVERAGE(C32:C34)</f>
        <v>21.261666666666667</v>
      </c>
      <c r="F32" s="10">
        <f t="shared" ref="F32" si="43">D32-E32</f>
        <v>4.679000000000002</v>
      </c>
      <c r="G32" s="19">
        <f>F32-$F$2</f>
        <v>5.8666666666674416E-2</v>
      </c>
      <c r="H32" s="19">
        <f t="shared" ref="H32" si="44">2^-G32</f>
        <v>0.96015107741675765</v>
      </c>
    </row>
    <row r="33" spans="1:8" ht="17" customHeight="1" x14ac:dyDescent="0.4">
      <c r="A33" s="49"/>
      <c r="B33" s="51">
        <v>25.957999999999998</v>
      </c>
      <c r="C33" s="51">
        <v>21.201000000000001</v>
      </c>
      <c r="D33" s="10"/>
      <c r="E33" s="10"/>
      <c r="F33" s="10"/>
      <c r="G33" s="20"/>
      <c r="H33" s="20"/>
    </row>
    <row r="34" spans="1:8" ht="17" customHeight="1" x14ac:dyDescent="0.4">
      <c r="A34" s="50"/>
      <c r="B34" s="51">
        <v>25.91</v>
      </c>
      <c r="C34" s="51">
        <v>21.376000000000001</v>
      </c>
      <c r="D34" s="10"/>
      <c r="E34" s="10"/>
      <c r="F34" s="10"/>
      <c r="G34" s="21"/>
      <c r="H34" s="21"/>
    </row>
    <row r="35" spans="1:8" x14ac:dyDescent="0.4">
      <c r="A35" s="23"/>
      <c r="B35" s="23"/>
      <c r="C35" s="23"/>
      <c r="D35" s="24"/>
      <c r="E35" s="24"/>
      <c r="F35" s="24"/>
      <c r="G35" s="25"/>
      <c r="H35" s="26"/>
    </row>
    <row r="36" spans="1:8" x14ac:dyDescent="0.4">
      <c r="A36" s="5" t="s">
        <v>0</v>
      </c>
      <c r="B36" s="6" t="s">
        <v>28</v>
      </c>
      <c r="C36" s="6" t="s">
        <v>29</v>
      </c>
      <c r="D36" s="7" t="s">
        <v>1</v>
      </c>
      <c r="E36" s="7" t="s">
        <v>2</v>
      </c>
      <c r="F36" s="7" t="s">
        <v>27</v>
      </c>
      <c r="G36" s="8" t="s">
        <v>3</v>
      </c>
      <c r="H36" s="5" t="s">
        <v>30</v>
      </c>
    </row>
    <row r="37" spans="1:8" x14ac:dyDescent="0.4">
      <c r="A37" s="9" t="s">
        <v>5</v>
      </c>
      <c r="B37" s="8">
        <v>26.108000000000001</v>
      </c>
      <c r="C37" s="8">
        <v>21.666</v>
      </c>
      <c r="D37" s="10">
        <f>AVERAGE(B37:B39)</f>
        <v>26.172000000000001</v>
      </c>
      <c r="E37" s="10">
        <f>AVERAGE(C37:C39)</f>
        <v>21.643666666666665</v>
      </c>
      <c r="F37" s="27">
        <f>D37-E37</f>
        <v>4.528333333333336</v>
      </c>
      <c r="G37" s="11">
        <v>0</v>
      </c>
      <c r="H37" s="12">
        <f>2^-G37</f>
        <v>1</v>
      </c>
    </row>
    <row r="38" spans="1:8" x14ac:dyDescent="0.4">
      <c r="A38" s="13"/>
      <c r="B38" s="8">
        <v>26.268000000000001</v>
      </c>
      <c r="C38" s="8">
        <v>21.61</v>
      </c>
      <c r="D38" s="10"/>
      <c r="E38" s="10"/>
      <c r="F38" s="28"/>
      <c r="G38" s="14"/>
      <c r="H38" s="15"/>
    </row>
    <row r="39" spans="1:8" x14ac:dyDescent="0.4">
      <c r="A39" s="16"/>
      <c r="B39" s="8">
        <v>26.14</v>
      </c>
      <c r="C39" s="8">
        <v>21.655000000000001</v>
      </c>
      <c r="D39" s="10"/>
      <c r="E39" s="10"/>
      <c r="F39" s="29"/>
      <c r="G39" s="17"/>
      <c r="H39" s="18"/>
    </row>
    <row r="40" spans="1:8" ht="17" customHeight="1" x14ac:dyDescent="0.4">
      <c r="A40" s="9" t="s">
        <v>15</v>
      </c>
      <c r="B40" s="5">
        <v>25.872</v>
      </c>
      <c r="C40" s="5">
        <v>21.451000000000001</v>
      </c>
      <c r="D40" s="10">
        <f t="shared" ref="D40:E40" si="45">AVERAGE(B40:B42)</f>
        <v>25.778000000000002</v>
      </c>
      <c r="E40" s="10">
        <f t="shared" si="45"/>
        <v>21.483999999999998</v>
      </c>
      <c r="F40" s="27">
        <f t="shared" ref="F40" si="46">D40-E40</f>
        <v>4.294000000000004</v>
      </c>
      <c r="G40" s="19">
        <f>F40-$F$37</f>
        <v>-0.23433333333333195</v>
      </c>
      <c r="H40" s="19">
        <f t="shared" ref="H40" si="47">2^-G40</f>
        <v>1.1763630164634875</v>
      </c>
    </row>
    <row r="41" spans="1:8" x14ac:dyDescent="0.4">
      <c r="A41" s="13"/>
      <c r="B41" s="5">
        <v>25.698</v>
      </c>
      <c r="C41" s="5">
        <v>21.558</v>
      </c>
      <c r="D41" s="10"/>
      <c r="E41" s="10"/>
      <c r="F41" s="28"/>
      <c r="G41" s="20"/>
      <c r="H41" s="20"/>
    </row>
    <row r="42" spans="1:8" x14ac:dyDescent="0.4">
      <c r="A42" s="16"/>
      <c r="B42" s="5">
        <v>25.763999999999999</v>
      </c>
      <c r="C42" s="5">
        <v>21.443000000000001</v>
      </c>
      <c r="D42" s="10"/>
      <c r="E42" s="10"/>
      <c r="F42" s="29"/>
      <c r="G42" s="21"/>
      <c r="H42" s="21"/>
    </row>
    <row r="43" spans="1:8" x14ac:dyDescent="0.4">
      <c r="A43" s="9" t="s">
        <v>17</v>
      </c>
      <c r="B43" s="5">
        <v>25.712</v>
      </c>
      <c r="C43" s="5">
        <v>21.437999999999999</v>
      </c>
      <c r="D43" s="10">
        <f t="shared" ref="D43:E43" si="48">AVERAGE(B43:B45)</f>
        <v>25.65133333333333</v>
      </c>
      <c r="E43" s="10">
        <f t="shared" si="48"/>
        <v>21.455333333333332</v>
      </c>
      <c r="F43" s="27">
        <f t="shared" ref="F43" si="49">D43-E43</f>
        <v>4.195999999999998</v>
      </c>
      <c r="G43" s="19">
        <f t="shared" ref="G43" si="50">F43-$F$37</f>
        <v>-0.33233333333333803</v>
      </c>
      <c r="H43" s="19">
        <f t="shared" ref="H43" si="51">2^-G43</f>
        <v>1.2590480417679286</v>
      </c>
    </row>
    <row r="44" spans="1:8" x14ac:dyDescent="0.4">
      <c r="A44" s="13"/>
      <c r="B44" s="5">
        <v>25.748999999999999</v>
      </c>
      <c r="C44" s="5">
        <v>21.466000000000001</v>
      </c>
      <c r="D44" s="10"/>
      <c r="E44" s="10"/>
      <c r="F44" s="28"/>
      <c r="G44" s="20"/>
      <c r="H44" s="20"/>
    </row>
    <row r="45" spans="1:8" x14ac:dyDescent="0.4">
      <c r="A45" s="16"/>
      <c r="B45" s="5">
        <v>25.492999999999999</v>
      </c>
      <c r="C45" s="5">
        <v>21.462</v>
      </c>
      <c r="D45" s="10"/>
      <c r="E45" s="10"/>
      <c r="F45" s="29"/>
      <c r="G45" s="21"/>
      <c r="H45" s="21"/>
    </row>
    <row r="46" spans="1:8" x14ac:dyDescent="0.4">
      <c r="A46" s="22" t="s">
        <v>13</v>
      </c>
      <c r="B46" s="5">
        <v>25.882000000000001</v>
      </c>
      <c r="C46" s="5">
        <v>20.972999999999999</v>
      </c>
      <c r="D46" s="10">
        <f t="shared" ref="D46:E46" si="52">AVERAGE(B46:B48)</f>
        <v>25.91</v>
      </c>
      <c r="E46" s="10">
        <f t="shared" si="52"/>
        <v>20.988</v>
      </c>
      <c r="F46" s="27">
        <f t="shared" ref="F46" si="53">D46-E46</f>
        <v>4.9220000000000006</v>
      </c>
      <c r="G46" s="19">
        <f t="shared" ref="G46" si="54">F46-$F$37</f>
        <v>0.39366666666666461</v>
      </c>
      <c r="H46" s="19">
        <f t="shared" ref="H46" si="55">2^-G46</f>
        <v>0.76119254292528371</v>
      </c>
    </row>
    <row r="47" spans="1:8" x14ac:dyDescent="0.4">
      <c r="A47" s="13"/>
      <c r="B47" s="5">
        <v>25.962</v>
      </c>
      <c r="C47" s="5">
        <v>20.972999999999999</v>
      </c>
      <c r="D47" s="10"/>
      <c r="E47" s="10"/>
      <c r="F47" s="28"/>
      <c r="G47" s="20"/>
      <c r="H47" s="20"/>
    </row>
    <row r="48" spans="1:8" x14ac:dyDescent="0.4">
      <c r="A48" s="16"/>
      <c r="B48" s="5">
        <v>25.885999999999999</v>
      </c>
      <c r="C48" s="5">
        <v>21.018000000000001</v>
      </c>
      <c r="D48" s="10"/>
      <c r="E48" s="10"/>
      <c r="F48" s="29"/>
      <c r="G48" s="21"/>
      <c r="H48" s="21"/>
    </row>
    <row r="49" spans="1:8" x14ac:dyDescent="0.4">
      <c r="A49" s="22" t="s">
        <v>18</v>
      </c>
      <c r="B49" s="5">
        <v>26.472999999999999</v>
      </c>
      <c r="C49" s="5">
        <v>22.096</v>
      </c>
      <c r="D49" s="10">
        <f t="shared" ref="D49:E49" si="56">AVERAGE(B49:B51)</f>
        <v>26.347333333333335</v>
      </c>
      <c r="E49" s="10">
        <f t="shared" si="56"/>
        <v>22.066000000000003</v>
      </c>
      <c r="F49" s="27">
        <f t="shared" ref="F49" si="57">D49-E49</f>
        <v>4.2813333333333325</v>
      </c>
      <c r="G49" s="19">
        <f t="shared" ref="G49" si="58">F49-$F$37</f>
        <v>-0.24700000000000344</v>
      </c>
      <c r="H49" s="19">
        <f t="shared" ref="H49" si="59">2^-G49</f>
        <v>1.1867367976565348</v>
      </c>
    </row>
    <row r="50" spans="1:8" x14ac:dyDescent="0.4">
      <c r="A50" s="13"/>
      <c r="B50" s="5">
        <v>26.282</v>
      </c>
      <c r="C50" s="5">
        <v>22.045000000000002</v>
      </c>
      <c r="D50" s="10"/>
      <c r="E50" s="10"/>
      <c r="F50" s="28"/>
      <c r="G50" s="20"/>
      <c r="H50" s="20"/>
    </row>
    <row r="51" spans="1:8" x14ac:dyDescent="0.4">
      <c r="A51" s="16"/>
      <c r="B51" s="5">
        <v>26.286999999999999</v>
      </c>
      <c r="C51" s="5">
        <v>22.056999999999999</v>
      </c>
      <c r="D51" s="10"/>
      <c r="E51" s="10"/>
      <c r="F51" s="29"/>
      <c r="G51" s="21"/>
      <c r="H51" s="21"/>
    </row>
    <row r="52" spans="1:8" x14ac:dyDescent="0.4">
      <c r="A52" s="22" t="s">
        <v>23</v>
      </c>
      <c r="B52" s="5">
        <v>25.992999999999999</v>
      </c>
      <c r="C52" s="5">
        <v>21.484999999999999</v>
      </c>
      <c r="D52" s="10">
        <f t="shared" ref="D52:E52" si="60">AVERAGE(B52:B54)</f>
        <v>25.956333333333333</v>
      </c>
      <c r="E52" s="10">
        <f t="shared" si="60"/>
        <v>21.486999999999998</v>
      </c>
      <c r="F52" s="27">
        <f t="shared" ref="F52" si="61">D52-E52</f>
        <v>4.4693333333333349</v>
      </c>
      <c r="G52" s="19">
        <f t="shared" ref="G52" si="62">F52-$F$37</f>
        <v>-5.9000000000001052E-2</v>
      </c>
      <c r="H52" s="19">
        <f t="shared" ref="H52" si="63">2^-G52</f>
        <v>1.0417434290082221</v>
      </c>
    </row>
    <row r="53" spans="1:8" x14ac:dyDescent="0.4">
      <c r="A53" s="13"/>
      <c r="B53" s="5">
        <v>25.997</v>
      </c>
      <c r="C53" s="5">
        <v>21.544</v>
      </c>
      <c r="D53" s="10"/>
      <c r="E53" s="10"/>
      <c r="F53" s="28"/>
      <c r="G53" s="20"/>
      <c r="H53" s="20"/>
    </row>
    <row r="54" spans="1:8" x14ac:dyDescent="0.4">
      <c r="A54" s="16"/>
      <c r="B54" s="5">
        <v>25.879000000000001</v>
      </c>
      <c r="C54" s="5">
        <v>21.431999999999999</v>
      </c>
      <c r="D54" s="10"/>
      <c r="E54" s="10"/>
      <c r="F54" s="29"/>
      <c r="G54" s="21"/>
      <c r="H54" s="21"/>
    </row>
    <row r="55" spans="1:8" x14ac:dyDescent="0.4">
      <c r="A55" s="22" t="s">
        <v>26</v>
      </c>
      <c r="B55" s="5">
        <v>25.734000000000002</v>
      </c>
      <c r="C55" s="5">
        <v>21.501000000000001</v>
      </c>
      <c r="D55" s="10">
        <f t="shared" ref="D55:E55" si="64">AVERAGE(B55:B57)</f>
        <v>25.719000000000005</v>
      </c>
      <c r="E55" s="10">
        <f t="shared" si="64"/>
        <v>21.503333333333334</v>
      </c>
      <c r="F55" s="27">
        <f t="shared" ref="F55" si="65">D55-E55</f>
        <v>4.2156666666666709</v>
      </c>
      <c r="G55" s="19">
        <f t="shared" ref="G55" si="66">F55-$F$37</f>
        <v>-0.31266666666666509</v>
      </c>
      <c r="H55" s="19">
        <f t="shared" ref="H55" si="67">2^-G55</f>
        <v>1.24200128540085</v>
      </c>
    </row>
    <row r="56" spans="1:8" x14ac:dyDescent="0.4">
      <c r="A56" s="13"/>
      <c r="B56" s="5">
        <v>25.773</v>
      </c>
      <c r="C56" s="5">
        <v>21.53</v>
      </c>
      <c r="D56" s="10"/>
      <c r="E56" s="10"/>
      <c r="F56" s="28"/>
      <c r="G56" s="20"/>
      <c r="H56" s="20"/>
    </row>
    <row r="57" spans="1:8" x14ac:dyDescent="0.4">
      <c r="A57" s="16"/>
      <c r="B57" s="5">
        <v>25.65</v>
      </c>
      <c r="C57" s="5">
        <v>21.478999999999999</v>
      </c>
      <c r="D57" s="10"/>
      <c r="E57" s="10"/>
      <c r="F57" s="29"/>
      <c r="G57" s="21"/>
      <c r="H57" s="21"/>
    </row>
    <row r="59" spans="1:8" x14ac:dyDescent="0.4">
      <c r="A59" s="5" t="s">
        <v>0</v>
      </c>
      <c r="B59" s="6" t="s">
        <v>28</v>
      </c>
      <c r="C59" s="6" t="s">
        <v>29</v>
      </c>
      <c r="D59" s="7" t="s">
        <v>1</v>
      </c>
      <c r="E59" s="7" t="s">
        <v>2</v>
      </c>
      <c r="F59" s="7" t="s">
        <v>27</v>
      </c>
      <c r="G59" s="8" t="s">
        <v>3</v>
      </c>
      <c r="H59" s="5" t="s">
        <v>30</v>
      </c>
    </row>
    <row r="60" spans="1:8" x14ac:dyDescent="0.4">
      <c r="A60" s="9" t="s">
        <v>5</v>
      </c>
      <c r="B60" s="8">
        <v>26.465</v>
      </c>
      <c r="C60" s="8">
        <v>21.724</v>
      </c>
      <c r="D60" s="10">
        <f>AVERAGE(B60:B62)</f>
        <v>26.506333333333334</v>
      </c>
      <c r="E60" s="10">
        <f>AVERAGE(C60:C62)</f>
        <v>21.803666666666668</v>
      </c>
      <c r="F60" s="27">
        <f>D60-E60</f>
        <v>4.7026666666666657</v>
      </c>
      <c r="G60" s="11">
        <v>0</v>
      </c>
      <c r="H60" s="12">
        <f>2^-G60</f>
        <v>1</v>
      </c>
    </row>
    <row r="61" spans="1:8" x14ac:dyDescent="0.4">
      <c r="A61" s="13"/>
      <c r="B61" s="8">
        <v>26.507999999999999</v>
      </c>
      <c r="C61" s="8">
        <v>21.849</v>
      </c>
      <c r="D61" s="10"/>
      <c r="E61" s="10"/>
      <c r="F61" s="28"/>
      <c r="G61" s="14"/>
      <c r="H61" s="15"/>
    </row>
    <row r="62" spans="1:8" x14ac:dyDescent="0.4">
      <c r="A62" s="16"/>
      <c r="B62" s="8">
        <v>26.545999999999999</v>
      </c>
      <c r="C62" s="8">
        <v>21.838000000000001</v>
      </c>
      <c r="D62" s="10"/>
      <c r="E62" s="10"/>
      <c r="F62" s="29"/>
      <c r="G62" s="17"/>
      <c r="H62" s="18"/>
    </row>
    <row r="63" spans="1:8" x14ac:dyDescent="0.4">
      <c r="A63" s="9" t="s">
        <v>8</v>
      </c>
      <c r="B63" s="5">
        <v>26.306000000000001</v>
      </c>
      <c r="C63" s="5">
        <v>20.969000000000001</v>
      </c>
      <c r="D63" s="10">
        <f t="shared" ref="D63" si="68">AVERAGE(B63:B65)</f>
        <v>26.293333333333333</v>
      </c>
      <c r="E63" s="10">
        <f t="shared" ref="E63" si="69">AVERAGE(C63:C65)</f>
        <v>20.992666666666665</v>
      </c>
      <c r="F63" s="27">
        <f t="shared" ref="F63" si="70">D63-E63</f>
        <v>5.3006666666666682</v>
      </c>
      <c r="G63" s="27">
        <f>F63-F60</f>
        <v>0.59800000000000253</v>
      </c>
      <c r="H63" s="19">
        <f t="shared" ref="H63" si="71">2^-G63</f>
        <v>0.66066920282913133</v>
      </c>
    </row>
    <row r="64" spans="1:8" x14ac:dyDescent="0.4">
      <c r="A64" s="13"/>
      <c r="B64" s="5">
        <v>26.244</v>
      </c>
      <c r="C64" s="5">
        <v>20.995000000000001</v>
      </c>
      <c r="D64" s="10"/>
      <c r="E64" s="10"/>
      <c r="F64" s="28"/>
      <c r="G64" s="14"/>
      <c r="H64" s="20"/>
    </row>
    <row r="65" spans="1:8" x14ac:dyDescent="0.4">
      <c r="A65" s="16"/>
      <c r="B65" s="5">
        <v>26.33</v>
      </c>
      <c r="C65" s="5">
        <v>21.013999999999999</v>
      </c>
      <c r="D65" s="10"/>
      <c r="E65" s="10"/>
      <c r="F65" s="29"/>
      <c r="G65" s="17"/>
      <c r="H65" s="21"/>
    </row>
  </sheetData>
  <mergeCells count="133">
    <mergeCell ref="F60:F62"/>
    <mergeCell ref="G60:G62"/>
    <mergeCell ref="H60:H62"/>
    <mergeCell ref="A63:A65"/>
    <mergeCell ref="D63:D65"/>
    <mergeCell ref="E63:E65"/>
    <mergeCell ref="F63:F65"/>
    <mergeCell ref="G63:G65"/>
    <mergeCell ref="H63:H65"/>
    <mergeCell ref="D23:D25"/>
    <mergeCell ref="D26:D28"/>
    <mergeCell ref="D32:D34"/>
    <mergeCell ref="A60:A62"/>
    <mergeCell ref="D60:D62"/>
    <mergeCell ref="E60:E62"/>
    <mergeCell ref="E14:E16"/>
    <mergeCell ref="E17:E19"/>
    <mergeCell ref="E20:E22"/>
    <mergeCell ref="E23:E25"/>
    <mergeCell ref="E26:E28"/>
    <mergeCell ref="E32:E34"/>
    <mergeCell ref="F14:F16"/>
    <mergeCell ref="F17:F19"/>
    <mergeCell ref="F20:F22"/>
    <mergeCell ref="F23:F25"/>
    <mergeCell ref="F26:F28"/>
    <mergeCell ref="F32:F34"/>
    <mergeCell ref="G14:G16"/>
    <mergeCell ref="G17:G19"/>
    <mergeCell ref="G20:G22"/>
    <mergeCell ref="G23:G25"/>
    <mergeCell ref="G26:G28"/>
    <mergeCell ref="G32:G34"/>
    <mergeCell ref="H14:H16"/>
    <mergeCell ref="H17:H19"/>
    <mergeCell ref="H20:H22"/>
    <mergeCell ref="H23:H25"/>
    <mergeCell ref="H26:H28"/>
    <mergeCell ref="H32:H34"/>
    <mergeCell ref="E8:E10"/>
    <mergeCell ref="F8:F10"/>
    <mergeCell ref="G8:G10"/>
    <mergeCell ref="H8:H10"/>
    <mergeCell ref="H11:H13"/>
    <mergeCell ref="G11:G13"/>
    <mergeCell ref="F11:F13"/>
    <mergeCell ref="E11:E13"/>
    <mergeCell ref="A8:A10"/>
    <mergeCell ref="A14:A16"/>
    <mergeCell ref="A20:A22"/>
    <mergeCell ref="A26:A28"/>
    <mergeCell ref="A32:A34"/>
    <mergeCell ref="D8:D10"/>
    <mergeCell ref="D11:D13"/>
    <mergeCell ref="D14:D16"/>
    <mergeCell ref="D17:D19"/>
    <mergeCell ref="D20:D22"/>
    <mergeCell ref="A55:A57"/>
    <mergeCell ref="D55:D57"/>
    <mergeCell ref="E55:E57"/>
    <mergeCell ref="F55:F57"/>
    <mergeCell ref="G55:G57"/>
    <mergeCell ref="H55:H57"/>
    <mergeCell ref="A52:A54"/>
    <mergeCell ref="D52:D54"/>
    <mergeCell ref="E52:E54"/>
    <mergeCell ref="F52:F54"/>
    <mergeCell ref="G52:G54"/>
    <mergeCell ref="H52:H54"/>
    <mergeCell ref="A49:A51"/>
    <mergeCell ref="D49:D51"/>
    <mergeCell ref="E49:E51"/>
    <mergeCell ref="F49:F51"/>
    <mergeCell ref="G49:G51"/>
    <mergeCell ref="H49:H51"/>
    <mergeCell ref="A46:A48"/>
    <mergeCell ref="D46:D48"/>
    <mergeCell ref="E46:E48"/>
    <mergeCell ref="F46:F48"/>
    <mergeCell ref="G46:G48"/>
    <mergeCell ref="H46:H48"/>
    <mergeCell ref="A43:A45"/>
    <mergeCell ref="D43:D45"/>
    <mergeCell ref="E43:E45"/>
    <mergeCell ref="F43:F45"/>
    <mergeCell ref="G43:G45"/>
    <mergeCell ref="H43:H45"/>
    <mergeCell ref="A40:A42"/>
    <mergeCell ref="D40:D42"/>
    <mergeCell ref="E40:E42"/>
    <mergeCell ref="F40:F42"/>
    <mergeCell ref="G40:G42"/>
    <mergeCell ref="H40:H42"/>
    <mergeCell ref="A37:A39"/>
    <mergeCell ref="D37:D39"/>
    <mergeCell ref="E37:E39"/>
    <mergeCell ref="F37:F39"/>
    <mergeCell ref="G37:G39"/>
    <mergeCell ref="H37:H39"/>
    <mergeCell ref="D29:D31"/>
    <mergeCell ref="E29:E31"/>
    <mergeCell ref="F29:F31"/>
    <mergeCell ref="G29:G31"/>
    <mergeCell ref="H29:H31"/>
    <mergeCell ref="A29:A31"/>
    <mergeCell ref="A23:A25"/>
    <mergeCell ref="N17:N19"/>
    <mergeCell ref="O17:O19"/>
    <mergeCell ref="A17:A19"/>
    <mergeCell ref="N11:N13"/>
    <mergeCell ref="O11:O13"/>
    <mergeCell ref="N14:N16"/>
    <mergeCell ref="O14:O16"/>
    <mergeCell ref="A11:A13"/>
    <mergeCell ref="O5:O7"/>
    <mergeCell ref="N8:N10"/>
    <mergeCell ref="O8:O10"/>
    <mergeCell ref="L2:L4"/>
    <mergeCell ref="N2:N4"/>
    <mergeCell ref="O2:O4"/>
    <mergeCell ref="A5:A7"/>
    <mergeCell ref="D5:D7"/>
    <mergeCell ref="E5:E7"/>
    <mergeCell ref="F5:F7"/>
    <mergeCell ref="G5:G7"/>
    <mergeCell ref="H5:H7"/>
    <mergeCell ref="N5:N7"/>
    <mergeCell ref="A2:A4"/>
    <mergeCell ref="D2:D4"/>
    <mergeCell ref="E2:E4"/>
    <mergeCell ref="F2:F4"/>
    <mergeCell ref="G2:G4"/>
    <mergeCell ref="H2:H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cDNA qPCR</vt:lpstr>
      <vt:lpstr>gDNA 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2023-01-19T03:14:32Z</dcterms:created>
  <dcterms:modified xsi:type="dcterms:W3CDTF">2023-01-19T09:27:37Z</dcterms:modified>
</cp:coreProperties>
</file>