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C:\Users\kchhabra\Box\manuscripts\2023\Current Biology\"/>
    </mc:Choice>
  </mc:AlternateContent>
  <xr:revisionPtr revIDLastSave="0" documentId="13_ncr:1_{1B3CA295-5BA6-4FD4-85DE-314249228755}" xr6:coauthVersionLast="36" xr6:coauthVersionMax="47" xr10:uidLastSave="{00000000-0000-0000-0000-000000000000}"/>
  <bookViews>
    <workbookView xWindow="-120" yWindow="-120" windowWidth="29040" windowHeight="15840" tabRatio="577" xr2:uid="{00000000-000D-0000-FFFF-FFFF00000000}"/>
  </bookViews>
  <sheets>
    <sheet name="List of metabolites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1" i="12" l="1"/>
  <c r="U67" i="12"/>
  <c r="S67" i="12"/>
  <c r="Q67" i="12"/>
  <c r="R67" i="12"/>
  <c r="P67" i="12"/>
  <c r="U78" i="12"/>
  <c r="S78" i="12"/>
  <c r="Q78" i="12"/>
  <c r="R78" i="12"/>
  <c r="P78" i="12"/>
  <c r="U20" i="12"/>
  <c r="S20" i="12"/>
  <c r="Q20" i="12"/>
  <c r="R20" i="12"/>
  <c r="P20" i="12"/>
  <c r="U16" i="12"/>
  <c r="S16" i="12"/>
  <c r="Q16" i="12"/>
  <c r="R16" i="12"/>
  <c r="P16" i="12"/>
  <c r="U6" i="12"/>
  <c r="S6" i="12"/>
  <c r="Q6" i="12"/>
  <c r="R6" i="12"/>
  <c r="P6" i="12"/>
  <c r="U8" i="12"/>
  <c r="S8" i="12"/>
  <c r="Q8" i="12"/>
  <c r="R8" i="12"/>
  <c r="P8" i="12"/>
  <c r="U7" i="12"/>
  <c r="S7" i="12"/>
  <c r="Q7" i="12"/>
  <c r="R7" i="12"/>
  <c r="P7" i="12"/>
  <c r="U69" i="12"/>
  <c r="S69" i="12"/>
  <c r="Q69" i="12"/>
  <c r="R69" i="12"/>
  <c r="P69" i="12"/>
  <c r="U75" i="12"/>
  <c r="S75" i="12"/>
  <c r="Q75" i="12"/>
  <c r="R75" i="12"/>
  <c r="P75" i="12"/>
  <c r="U13" i="12"/>
  <c r="S13" i="12"/>
  <c r="Q13" i="12"/>
  <c r="R13" i="12"/>
  <c r="P13" i="12"/>
  <c r="U66" i="12"/>
  <c r="S66" i="12"/>
  <c r="Q66" i="12"/>
  <c r="R66" i="12"/>
  <c r="P66" i="12"/>
  <c r="U65" i="12"/>
  <c r="S65" i="12"/>
  <c r="Q65" i="12"/>
  <c r="R65" i="12"/>
  <c r="P65" i="12"/>
  <c r="U64" i="12"/>
  <c r="S64" i="12"/>
  <c r="Q64" i="12"/>
  <c r="R64" i="12"/>
  <c r="P64" i="12"/>
  <c r="U82" i="12"/>
  <c r="S82" i="12"/>
  <c r="Q82" i="12"/>
  <c r="R82" i="12"/>
  <c r="P82" i="12"/>
  <c r="U86" i="12"/>
  <c r="S86" i="12"/>
  <c r="Q86" i="12"/>
  <c r="R86" i="12"/>
  <c r="P86" i="12"/>
  <c r="U81" i="12"/>
  <c r="S81" i="12"/>
  <c r="Q81" i="12"/>
  <c r="R81" i="12"/>
  <c r="P81" i="12"/>
  <c r="U79" i="12"/>
  <c r="S79" i="12"/>
  <c r="Q79" i="12"/>
  <c r="R79" i="12"/>
  <c r="P79" i="12"/>
  <c r="U84" i="12"/>
  <c r="S84" i="12"/>
  <c r="Q84" i="12"/>
  <c r="R84" i="12"/>
  <c r="P84" i="12"/>
  <c r="U63" i="12"/>
  <c r="S63" i="12"/>
  <c r="Q63" i="12"/>
  <c r="R63" i="12"/>
  <c r="P63" i="12"/>
  <c r="U85" i="12"/>
  <c r="S85" i="12"/>
  <c r="Q85" i="12"/>
  <c r="R85" i="12"/>
  <c r="P85" i="12"/>
  <c r="U62" i="12"/>
  <c r="S62" i="12"/>
  <c r="Q62" i="12"/>
  <c r="R62" i="12"/>
  <c r="P62" i="12"/>
  <c r="U83" i="12"/>
  <c r="S83" i="12"/>
  <c r="Q83" i="12"/>
  <c r="R83" i="12"/>
  <c r="P83" i="12"/>
  <c r="U21" i="12"/>
  <c r="S21" i="12"/>
  <c r="Q21" i="12"/>
  <c r="R21" i="12"/>
  <c r="P21" i="12"/>
  <c r="U9" i="12"/>
  <c r="S9" i="12"/>
  <c r="Q9" i="12"/>
  <c r="R9" i="12"/>
  <c r="P9" i="12"/>
  <c r="U12" i="12"/>
  <c r="S12" i="12"/>
  <c r="Q12" i="12"/>
  <c r="R12" i="12"/>
  <c r="P12" i="12"/>
  <c r="U72" i="12"/>
  <c r="S72" i="12"/>
  <c r="Q72" i="12"/>
  <c r="R72" i="12"/>
  <c r="P72" i="12"/>
  <c r="U71" i="12"/>
  <c r="S71" i="12"/>
  <c r="Q71" i="12"/>
  <c r="R71" i="12"/>
  <c r="P71" i="12"/>
  <c r="S31" i="12"/>
  <c r="Q31" i="12"/>
  <c r="R31" i="12"/>
  <c r="P31" i="12"/>
  <c r="U11" i="12"/>
  <c r="S11" i="12"/>
  <c r="Q11" i="12"/>
  <c r="R11" i="12"/>
  <c r="P11" i="12"/>
  <c r="U37" i="12"/>
  <c r="S37" i="12"/>
  <c r="Q37" i="12"/>
  <c r="R37" i="12"/>
  <c r="P37" i="12"/>
  <c r="U33" i="12"/>
  <c r="S33" i="12"/>
  <c r="Q33" i="12"/>
  <c r="R33" i="12"/>
  <c r="P33" i="12"/>
  <c r="U70" i="12"/>
  <c r="S70" i="12"/>
  <c r="Q70" i="12"/>
  <c r="R70" i="12"/>
  <c r="P70" i="12"/>
  <c r="U39" i="12"/>
  <c r="S39" i="12"/>
  <c r="Q39" i="12"/>
  <c r="R39" i="12"/>
  <c r="P39" i="12"/>
  <c r="U61" i="12"/>
  <c r="S61" i="12"/>
  <c r="Q61" i="12"/>
  <c r="R61" i="12"/>
  <c r="P61" i="12"/>
  <c r="U80" i="12"/>
  <c r="S80" i="12"/>
  <c r="Q80" i="12"/>
  <c r="R80" i="12"/>
  <c r="P80" i="12"/>
  <c r="U77" i="12"/>
  <c r="S77" i="12"/>
  <c r="Q77" i="12"/>
  <c r="R77" i="12"/>
  <c r="P77" i="12"/>
  <c r="U74" i="12"/>
  <c r="S74" i="12"/>
  <c r="Q74" i="12"/>
  <c r="R74" i="12"/>
  <c r="P74" i="12"/>
  <c r="U73" i="12"/>
  <c r="S73" i="12"/>
  <c r="Q73" i="12"/>
  <c r="R73" i="12"/>
  <c r="P73" i="12"/>
  <c r="U60" i="12"/>
  <c r="S60" i="12"/>
  <c r="Q60" i="12"/>
  <c r="R60" i="12"/>
  <c r="P60" i="12"/>
  <c r="U32" i="12"/>
  <c r="S32" i="12"/>
  <c r="Q32" i="12"/>
  <c r="R32" i="12"/>
  <c r="P32" i="12"/>
  <c r="U29" i="12"/>
  <c r="S29" i="12"/>
  <c r="Q29" i="12"/>
  <c r="R29" i="12"/>
  <c r="P29" i="12"/>
  <c r="U51" i="12"/>
  <c r="S51" i="12"/>
  <c r="Q51" i="12"/>
  <c r="R51" i="12"/>
  <c r="P51" i="12"/>
  <c r="U50" i="12"/>
  <c r="S50" i="12"/>
  <c r="Q50" i="12"/>
  <c r="R50" i="12"/>
  <c r="P50" i="12"/>
  <c r="U22" i="12"/>
  <c r="S22" i="12"/>
  <c r="Q22" i="12"/>
  <c r="R22" i="12"/>
  <c r="P22" i="12"/>
  <c r="U10" i="12"/>
  <c r="S10" i="12"/>
  <c r="Q10" i="12"/>
  <c r="R10" i="12"/>
  <c r="P10" i="12"/>
  <c r="U18" i="12"/>
  <c r="S18" i="12"/>
  <c r="Q18" i="12"/>
  <c r="R18" i="12"/>
  <c r="P18" i="12"/>
  <c r="U17" i="12"/>
  <c r="S17" i="12"/>
  <c r="Q17" i="12"/>
  <c r="R17" i="12"/>
  <c r="P17" i="12"/>
  <c r="U30" i="12"/>
  <c r="S30" i="12"/>
  <c r="Q30" i="12"/>
  <c r="R30" i="12"/>
  <c r="P30" i="12"/>
  <c r="U49" i="12"/>
  <c r="S49" i="12"/>
  <c r="Q49" i="12"/>
  <c r="R49" i="12"/>
  <c r="P49" i="12"/>
  <c r="U38" i="12"/>
  <c r="S38" i="12"/>
  <c r="Q38" i="12"/>
  <c r="R38" i="12"/>
  <c r="P38" i="12"/>
  <c r="U35" i="12"/>
  <c r="S35" i="12"/>
  <c r="Q35" i="12"/>
  <c r="R35" i="12"/>
  <c r="P35" i="12"/>
  <c r="U36" i="12"/>
  <c r="S36" i="12"/>
  <c r="Q36" i="12"/>
  <c r="R36" i="12"/>
  <c r="P36" i="12"/>
  <c r="U48" i="12"/>
  <c r="S48" i="12"/>
  <c r="Q48" i="12"/>
  <c r="R48" i="12"/>
  <c r="P48" i="12"/>
  <c r="U14" i="12"/>
  <c r="S14" i="12"/>
  <c r="Q14" i="12"/>
  <c r="R14" i="12"/>
  <c r="P14" i="12"/>
  <c r="U47" i="12"/>
  <c r="S47" i="12"/>
  <c r="Q47" i="12"/>
  <c r="R47" i="12"/>
  <c r="P47" i="12"/>
  <c r="U46" i="12"/>
  <c r="S46" i="12"/>
  <c r="Q46" i="12"/>
  <c r="R46" i="12"/>
  <c r="P46" i="12"/>
  <c r="U45" i="12"/>
  <c r="S45" i="12"/>
  <c r="Q45" i="12"/>
  <c r="R45" i="12"/>
  <c r="P45" i="12"/>
  <c r="U44" i="12"/>
  <c r="S44" i="12"/>
  <c r="Q44" i="12"/>
  <c r="R44" i="12"/>
  <c r="P44" i="12"/>
  <c r="U43" i="12"/>
  <c r="S43" i="12"/>
  <c r="Q43" i="12"/>
  <c r="R43" i="12"/>
  <c r="P43" i="12"/>
  <c r="U42" i="12"/>
  <c r="S42" i="12"/>
  <c r="Q42" i="12"/>
  <c r="R42" i="12"/>
  <c r="P42" i="12"/>
  <c r="U41" i="12"/>
  <c r="S41" i="12"/>
  <c r="Q41" i="12"/>
  <c r="R41" i="12"/>
  <c r="P41" i="12"/>
  <c r="U34" i="12"/>
  <c r="S34" i="12"/>
  <c r="Q34" i="12"/>
  <c r="R34" i="12"/>
  <c r="P34" i="12"/>
  <c r="U26" i="12"/>
  <c r="S26" i="12"/>
  <c r="Q26" i="12"/>
  <c r="R26" i="12"/>
  <c r="P26" i="12"/>
  <c r="U59" i="12"/>
  <c r="S59" i="12"/>
  <c r="Q59" i="12"/>
  <c r="R59" i="12"/>
  <c r="P59" i="12"/>
  <c r="U58" i="12"/>
  <c r="S58" i="12"/>
  <c r="Q58" i="12"/>
  <c r="R58" i="12"/>
  <c r="P58" i="12"/>
  <c r="U25" i="12"/>
  <c r="S25" i="12"/>
  <c r="Q25" i="12"/>
  <c r="R25" i="12"/>
  <c r="P25" i="12"/>
  <c r="U57" i="12"/>
  <c r="S57" i="12"/>
  <c r="Q57" i="12"/>
  <c r="R57" i="12"/>
  <c r="P57" i="12"/>
  <c r="U56" i="12"/>
  <c r="S56" i="12"/>
  <c r="Q56" i="12"/>
  <c r="R56" i="12"/>
  <c r="P56" i="12"/>
  <c r="U55" i="12"/>
  <c r="S55" i="12"/>
  <c r="Q55" i="12"/>
  <c r="R55" i="12"/>
  <c r="P55" i="12"/>
  <c r="U54" i="12"/>
  <c r="S54" i="12"/>
  <c r="Q54" i="12"/>
  <c r="R54" i="12"/>
  <c r="P54" i="12"/>
  <c r="U24" i="12"/>
  <c r="S24" i="12"/>
  <c r="Q24" i="12"/>
  <c r="R24" i="12"/>
  <c r="P24" i="12"/>
  <c r="U53" i="12"/>
  <c r="S53" i="12"/>
  <c r="Q53" i="12"/>
  <c r="R53" i="12"/>
  <c r="P53" i="12"/>
  <c r="U52" i="12"/>
  <c r="S52" i="12"/>
  <c r="Q52" i="12"/>
  <c r="R52" i="12"/>
  <c r="P52" i="12"/>
  <c r="T31" i="12" l="1"/>
  <c r="T65" i="12"/>
  <c r="T16" i="12"/>
  <c r="T71" i="12"/>
  <c r="T63" i="12"/>
  <c r="T61" i="12"/>
  <c r="T72" i="12"/>
  <c r="T13" i="12"/>
  <c r="T78" i="12"/>
  <c r="T51" i="12"/>
  <c r="T66" i="12"/>
  <c r="T84" i="12"/>
  <c r="T25" i="12"/>
  <c r="T44" i="12"/>
  <c r="T38" i="12"/>
  <c r="T20" i="12"/>
  <c r="T54" i="12"/>
  <c r="T36" i="12"/>
  <c r="T77" i="12"/>
  <c r="T85" i="12"/>
  <c r="T35" i="12"/>
  <c r="T52" i="12"/>
  <c r="T58" i="12"/>
  <c r="T45" i="12"/>
  <c r="T49" i="12"/>
  <c r="T29" i="12"/>
  <c r="T39" i="12"/>
  <c r="T12" i="12"/>
  <c r="T79" i="12"/>
  <c r="T75" i="12"/>
  <c r="T67" i="12"/>
  <c r="T22" i="12"/>
  <c r="T56" i="12"/>
  <c r="T42" i="12"/>
  <c r="T55" i="12"/>
  <c r="T41" i="12"/>
  <c r="T48" i="12"/>
  <c r="T10" i="12"/>
  <c r="T74" i="12"/>
  <c r="T11" i="12"/>
  <c r="T62" i="12"/>
  <c r="T64" i="12"/>
  <c r="T6" i="12"/>
  <c r="T53" i="12"/>
  <c r="T59" i="12"/>
  <c r="T46" i="12"/>
  <c r="T30" i="12"/>
  <c r="T32" i="12"/>
  <c r="T70" i="12"/>
  <c r="T9" i="12"/>
  <c r="T81" i="12"/>
  <c r="T69" i="12"/>
  <c r="T57" i="12"/>
  <c r="T43" i="12"/>
  <c r="T50" i="12"/>
  <c r="T80" i="12"/>
  <c r="T34" i="12"/>
  <c r="T14" i="12"/>
  <c r="T18" i="12"/>
  <c r="T73" i="12"/>
  <c r="T37" i="12"/>
  <c r="T83" i="12"/>
  <c r="T82" i="12"/>
  <c r="T8" i="12"/>
  <c r="T24" i="12"/>
  <c r="T26" i="12"/>
  <c r="T47" i="12"/>
  <c r="T17" i="12"/>
  <c r="T60" i="12"/>
  <c r="T33" i="12"/>
  <c r="T21" i="12"/>
  <c r="T86" i="12"/>
  <c r="T7" i="12"/>
</calcChain>
</file>

<file path=xl/sharedStrings.xml><?xml version="1.0" encoding="utf-8"?>
<sst xmlns="http://schemas.openxmlformats.org/spreadsheetml/2006/main" count="91" uniqueCount="91">
  <si>
    <t>Histidine</t>
  </si>
  <si>
    <t>Glutamine</t>
  </si>
  <si>
    <t>Serine</t>
  </si>
  <si>
    <t>Taurine</t>
  </si>
  <si>
    <t>Cysteine</t>
  </si>
  <si>
    <t>Phosphoethanolamine</t>
  </si>
  <si>
    <t>Threonine</t>
  </si>
  <si>
    <t>Urate</t>
  </si>
  <si>
    <t>Methionine</t>
  </si>
  <si>
    <t>Galactose</t>
  </si>
  <si>
    <t>Guanosine</t>
  </si>
  <si>
    <t>2-Hydroxyglutarate</t>
  </si>
  <si>
    <t>Xanthine</t>
  </si>
  <si>
    <t>Glutamate</t>
  </si>
  <si>
    <t>Aspartate</t>
  </si>
  <si>
    <t>Hypoxanthine</t>
  </si>
  <si>
    <t>Gluconate</t>
  </si>
  <si>
    <t>Inosine</t>
  </si>
  <si>
    <t>Tyrosine</t>
  </si>
  <si>
    <t>Lactate</t>
  </si>
  <si>
    <t>Cystathionine</t>
  </si>
  <si>
    <t>Methyl-malonate</t>
  </si>
  <si>
    <t>Succinate</t>
  </si>
  <si>
    <t>Malate</t>
  </si>
  <si>
    <t>3-Hydroxybutyrate</t>
  </si>
  <si>
    <t>Isocitrate</t>
  </si>
  <si>
    <t>Erythrose-4-Phosphate</t>
  </si>
  <si>
    <t>Sedoheptulose-7-Phosphate</t>
  </si>
  <si>
    <t>Dihydroxyacetone-P/Glyceraldehyde-3-P</t>
  </si>
  <si>
    <t>N-Acetyl-Glucosamine-1-Phosphate</t>
  </si>
  <si>
    <t>Phenylalanine</t>
  </si>
  <si>
    <t>Xanthosine</t>
  </si>
  <si>
    <t>Citrate</t>
  </si>
  <si>
    <t>Itaconate</t>
  </si>
  <si>
    <t>Acetyl-Carnitine</t>
  </si>
  <si>
    <t>Nic_Ad_Dinuc_Ox_(NAD+)</t>
  </si>
  <si>
    <t>Nic_Ad_Dinuc_Red_(NADH)</t>
  </si>
  <si>
    <t>Adenosine_Monophosphate_(AMP)</t>
  </si>
  <si>
    <t>Cytidine_Diphosphate_(CDP)</t>
  </si>
  <si>
    <t>S-Lactoylglutathione</t>
  </si>
  <si>
    <t>Oxaloacetate</t>
  </si>
  <si>
    <t>Glutathione_oxidized_(GSSG)</t>
  </si>
  <si>
    <t>alpha-Ketoglutarate_(a-KG)</t>
  </si>
  <si>
    <t>Fumarate</t>
  </si>
  <si>
    <t>2/3-Phosphoglycerate</t>
  </si>
  <si>
    <t>Aconitate</t>
  </si>
  <si>
    <t>Nic_Ad_Dinuc_Phos_Ox_(NADP+)</t>
  </si>
  <si>
    <t>Nic_Ad_Dinuc_Phos_Red_(NADPH)</t>
  </si>
  <si>
    <t>Phosphoenolpyruvate</t>
  </si>
  <si>
    <t>Fructose-1,6-Bisphosphate</t>
  </si>
  <si>
    <t>UDP-N-Acetyl-Glucosamine</t>
  </si>
  <si>
    <t>Guanosine_Diphosphate_(GDP)</t>
  </si>
  <si>
    <t>a-KetomethylvalerateKMV/a-Ketoisocaproate</t>
  </si>
  <si>
    <t>Flavin_Mononucleotide_(FMN)</t>
  </si>
  <si>
    <t>Kynurenate</t>
  </si>
  <si>
    <t>Guanosine_Triphosphate_(GTP)</t>
  </si>
  <si>
    <t>Adenosine_Triphosphate_(ATP)</t>
  </si>
  <si>
    <t>Cytidine_Triphosphate_(CTP)</t>
  </si>
  <si>
    <t>Flavin_Adenine_Dinucleotide_(FAD)</t>
  </si>
  <si>
    <t>Uridine_Triphosphate_(UTP)</t>
  </si>
  <si>
    <t>Malonyl-CoA</t>
  </si>
  <si>
    <t>Coenzyme-A_(CoA)</t>
  </si>
  <si>
    <t>Propanoyl-CoA</t>
  </si>
  <si>
    <t>Acetyl-CoA</t>
  </si>
  <si>
    <t>CTRL1</t>
  </si>
  <si>
    <t>CTRL2</t>
  </si>
  <si>
    <t>CTRL3</t>
  </si>
  <si>
    <t>CTRL4</t>
  </si>
  <si>
    <t>CTRL5</t>
  </si>
  <si>
    <t>CTRL6</t>
  </si>
  <si>
    <t>EXPT7</t>
  </si>
  <si>
    <t>EXPT8</t>
  </si>
  <si>
    <t>EXPT9</t>
  </si>
  <si>
    <t>EXPT10</t>
  </si>
  <si>
    <t>EXPT11</t>
  </si>
  <si>
    <t>EXPT12</t>
  </si>
  <si>
    <t>AVG CTRL</t>
  </si>
  <si>
    <t>AVG EXPT</t>
  </si>
  <si>
    <t>Ascorbate/10</t>
  </si>
  <si>
    <t>Glutathione_reduced_(GSH)/10</t>
  </si>
  <si>
    <t>Glucose-1-Phosphate/10</t>
  </si>
  <si>
    <t>Fructose-6-Phosphate/10</t>
  </si>
  <si>
    <t>Glucose-6-Phosphate/10</t>
  </si>
  <si>
    <t>Pentose-5-Phosphate/10</t>
  </si>
  <si>
    <t>UDP-Glucose/10</t>
  </si>
  <si>
    <t>Adenosine_Diphosphate_(ADP)/10</t>
  </si>
  <si>
    <t>UDP-Glucuronate/10</t>
  </si>
  <si>
    <t>P</t>
  </si>
  <si>
    <t>FOLD CHG</t>
  </si>
  <si>
    <t>CTRL SEM</t>
  </si>
  <si>
    <t>EXPT SEM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</si>
</sst>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"/>
    <numFmt numFmtId="166" formatCode="0.00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165" fontId="2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Glucose-6-P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metabolites'!$R$6:$S$6</c:f>
                <c:numCache>
                  <c:formatCode>General</c:formatCode>
                  <c:ptCount val="2"/>
                  <c:pt idx="0">
                    <c:v>1.51437186617532</c:v>
                  </c:pt>
                  <c:pt idx="1">
                    <c:v>1.0286332125968349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metabolites'!$P$6:$Q$6</c:f>
              <c:numCache>
                <c:formatCode>0.00</c:formatCode>
                <c:ptCount val="2"/>
                <c:pt idx="0">
                  <c:v>19.224363149798624</c:v>
                </c:pt>
                <c:pt idx="1">
                  <c:v>14.937843779115189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2-40A3-9177-30D36ED83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Glucose-1-P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metabolites'!$R$7:$S$7</c:f>
                <c:numCache>
                  <c:formatCode>General</c:formatCode>
                  <c:ptCount val="2"/>
                  <c:pt idx="0">
                    <c:v>1.5201129486452223</c:v>
                  </c:pt>
                  <c:pt idx="1">
                    <c:v>0.99057977495609295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metabolites'!$P$7:$Q$7</c:f>
              <c:numCache>
                <c:formatCode>0.00</c:formatCode>
                <c:ptCount val="2"/>
                <c:pt idx="0">
                  <c:v>19.984770816633471</c:v>
                </c:pt>
                <c:pt idx="1">
                  <c:v>15.535822021138294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68-43FB-9EB4-33C531C42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Fructose-6-P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metabolites'!$R$8:$S$8</c:f>
                <c:numCache>
                  <c:formatCode>General</c:formatCode>
                  <c:ptCount val="2"/>
                  <c:pt idx="0">
                    <c:v>1.2288278251566316</c:v>
                  </c:pt>
                  <c:pt idx="1">
                    <c:v>0.84521195581393382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metabolites'!$P$8:$Q$8</c:f>
              <c:numCache>
                <c:formatCode>0.00</c:formatCode>
                <c:ptCount val="2"/>
                <c:pt idx="0">
                  <c:v>15.918898069960704</c:v>
                </c:pt>
                <c:pt idx="1">
                  <c:v>12.422072884977945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7E-4671-B3A0-311AA0A32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DHAP/Gal-3-P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metabolites'!$R$10:$S$10</c:f>
                <c:numCache>
                  <c:formatCode>General</c:formatCode>
                  <c:ptCount val="2"/>
                  <c:pt idx="0">
                    <c:v>0.82786507998421033</c:v>
                  </c:pt>
                  <c:pt idx="1">
                    <c:v>0.13718458942444942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metabolites'!$P$10:$Q$10</c:f>
              <c:numCache>
                <c:formatCode>0.00</c:formatCode>
                <c:ptCount val="2"/>
                <c:pt idx="0">
                  <c:v>3.9918757653515429</c:v>
                </c:pt>
                <c:pt idx="1">
                  <c:v>2.7049936524252267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5-4662-84CF-2F21EEF62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PEP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metabolites'!$R$12:$S$12</c:f>
                <c:numCache>
                  <c:formatCode>General</c:formatCode>
                  <c:ptCount val="2"/>
                  <c:pt idx="0">
                    <c:v>1.5187998904521527E-2</c:v>
                  </c:pt>
                  <c:pt idx="1">
                    <c:v>1.8268948877398394E-2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metabolites'!$P$12:$Q$12</c:f>
              <c:numCache>
                <c:formatCode>0.00</c:formatCode>
                <c:ptCount val="2"/>
                <c:pt idx="0">
                  <c:v>9.7327612222988621E-2</c:v>
                </c:pt>
                <c:pt idx="1">
                  <c:v>0.11804851449148318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3B-47E6-BC4A-82BF5F11E4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Ac-CoA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metabolites'!$R$13:$S$13</c:f>
                <c:numCache>
                  <c:formatCode>General</c:formatCode>
                  <c:ptCount val="2"/>
                  <c:pt idx="0">
                    <c:v>4.4534931957450244E-2</c:v>
                  </c:pt>
                  <c:pt idx="1">
                    <c:v>2.2828047739388783E-2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metabolites'!$P$13:$Q$13</c:f>
              <c:numCache>
                <c:formatCode>0.00</c:formatCode>
                <c:ptCount val="2"/>
                <c:pt idx="0">
                  <c:v>0.162587141637761</c:v>
                </c:pt>
                <c:pt idx="1">
                  <c:v>0.25303715313516867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74-4E87-BE72-3C4D8A5E9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Serine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metabolites'!$R$24:$S$24</c:f>
                <c:numCache>
                  <c:formatCode>General</c:formatCode>
                  <c:ptCount val="2"/>
                  <c:pt idx="0">
                    <c:v>1.26806669646962E-2</c:v>
                  </c:pt>
                  <c:pt idx="1">
                    <c:v>4.4149164388167933E-3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metabolites'!$P$24:$Q$24</c:f>
              <c:numCache>
                <c:formatCode>0.00</c:formatCode>
                <c:ptCount val="2"/>
                <c:pt idx="0">
                  <c:v>0.12791714568402898</c:v>
                </c:pt>
                <c:pt idx="1">
                  <c:v>6.9356705336600724E-2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A-443C-9031-4C67EB938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Urate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metabolites'!$P$25:$Q$25</c:f>
              <c:numCache>
                <c:formatCode>0.00</c:formatCode>
                <c:ptCount val="2"/>
                <c:pt idx="0">
                  <c:v>16.162606333295908</c:v>
                </c:pt>
                <c:pt idx="1">
                  <c:v>10.870651652219236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B0-4AA3-8053-BB4B282E85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Guanosine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'List of metabolites'!$R$26:$S$26</c:f>
                <c:numCache>
                  <c:formatCode>General</c:formatCode>
                  <c:ptCount val="2"/>
                  <c:pt idx="0">
                    <c:v>1.1801238670136025E-2</c:v>
                  </c:pt>
                  <c:pt idx="1">
                    <c:v>3.6966321928264519E-3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'List of metabolites'!$P$5:$Q$5</c:f>
              <c:strCache>
                <c:ptCount val="2"/>
                <c:pt idx="0">
                  <c:v>AVG CTRL</c:v>
                </c:pt>
                <c:pt idx="1">
                  <c:v>AVG EXPT</c:v>
                </c:pt>
              </c:strCache>
            </c:strRef>
          </c:cat>
          <c:val>
            <c:numRef>
              <c:f>'List of metabolites'!$P$26:$Q$26</c:f>
              <c:numCache>
                <c:formatCode>0.00</c:formatCode>
                <c:ptCount val="2"/>
                <c:pt idx="0">
                  <c:v>6.2956137389443098E-2</c:v>
                </c:pt>
                <c:pt idx="1">
                  <c:v>3.1615201233471661E-2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FD-47B3-A296-8B8FFCC6F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17196063"/>
        <c:axId val="917195647"/>
      </c:barChart>
      <c:catAx>
        <c:axId val="917196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5647"/>
        <c:crosses val="autoZero"/>
        <c:auto val="1"/>
        <c:lblAlgn val="ctr"/>
        <c:lblOffset val="100"/>
        <c:noMultiLvlLbl val="0"/>
      </c:catAx>
      <c:valAx>
        <c:axId val="917195647"/>
        <c:scaling>
          <c:orientation val="minMax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19606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296333</xdr:colOff>
      <xdr:row>4</xdr:row>
      <xdr:rowOff>99482</xdr:rowOff>
    </xdr:from>
    <xdr:to>
      <xdr:col>26</xdr:col>
      <xdr:colOff>95250</xdr:colOff>
      <xdr:row>18</xdr:row>
      <xdr:rowOff>74082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1FC35D7-298E-4776-8CB0-68AC4D37C3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179917</xdr:colOff>
      <xdr:row>4</xdr:row>
      <xdr:rowOff>116416</xdr:rowOff>
    </xdr:from>
    <xdr:to>
      <xdr:col>30</xdr:col>
      <xdr:colOff>444501</xdr:colOff>
      <xdr:row>18</xdr:row>
      <xdr:rowOff>91016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BBEA791-308F-41A0-AD8B-46CDCD76E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497417</xdr:colOff>
      <xdr:row>4</xdr:row>
      <xdr:rowOff>127000</xdr:rowOff>
    </xdr:from>
    <xdr:to>
      <xdr:col>35</xdr:col>
      <xdr:colOff>148167</xdr:colOff>
      <xdr:row>18</xdr:row>
      <xdr:rowOff>101600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2F35FDE-DC6A-47E6-A815-32E3F807F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192367</xdr:colOff>
      <xdr:row>4</xdr:row>
      <xdr:rowOff>127000</xdr:rowOff>
    </xdr:from>
    <xdr:to>
      <xdr:col>39</xdr:col>
      <xdr:colOff>456951</xdr:colOff>
      <xdr:row>18</xdr:row>
      <xdr:rowOff>101601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4752309-0046-4869-8AA2-1538FC24E5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39</xdr:col>
      <xdr:colOff>512979</xdr:colOff>
      <xdr:row>4</xdr:row>
      <xdr:rowOff>115794</xdr:rowOff>
    </xdr:from>
    <xdr:to>
      <xdr:col>44</xdr:col>
      <xdr:colOff>163729</xdr:colOff>
      <xdr:row>18</xdr:row>
      <xdr:rowOff>90395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40F87D3-752E-449C-9E74-1BA5E3AD5E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262092</xdr:colOff>
      <xdr:row>4</xdr:row>
      <xdr:rowOff>127000</xdr:rowOff>
    </xdr:from>
    <xdr:to>
      <xdr:col>48</xdr:col>
      <xdr:colOff>526676</xdr:colOff>
      <xdr:row>18</xdr:row>
      <xdr:rowOff>101601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BE0F865-5794-4490-A6B3-1592E4A5EA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315988</xdr:colOff>
      <xdr:row>19</xdr:row>
      <xdr:rowOff>119441</xdr:rowOff>
    </xdr:from>
    <xdr:to>
      <xdr:col>26</xdr:col>
      <xdr:colOff>117929</xdr:colOff>
      <xdr:row>33</xdr:row>
      <xdr:rowOff>94040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41DE823-BD17-46E8-9EA1-4B733FD2D8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26</xdr:col>
      <xdr:colOff>300870</xdr:colOff>
      <xdr:row>19</xdr:row>
      <xdr:rowOff>102810</xdr:rowOff>
    </xdr:from>
    <xdr:to>
      <xdr:col>30</xdr:col>
      <xdr:colOff>563942</xdr:colOff>
      <xdr:row>33</xdr:row>
      <xdr:rowOff>77409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E4EAADB-5E1E-4789-9423-D04504C4C4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31</xdr:col>
      <xdr:colOff>210156</xdr:colOff>
      <xdr:row>19</xdr:row>
      <xdr:rowOff>123976</xdr:rowOff>
    </xdr:from>
    <xdr:to>
      <xdr:col>35</xdr:col>
      <xdr:colOff>474739</xdr:colOff>
      <xdr:row>33</xdr:row>
      <xdr:rowOff>98575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67513315-8319-4248-959C-737075E42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AEBCA-6693-4C19-AA7B-6A4727E46067}">
  <dimension ref="A1:AA104"/>
  <sheetViews>
    <sheetView tabSelected="1" topLeftCell="A13" zoomScale="85" zoomScaleNormal="85" workbookViewId="0">
      <selection activeCell="Y55" sqref="Y55"/>
    </sheetView>
  </sheetViews>
  <sheetFormatPr defaultRowHeight="11.25" customHeight="1" x14ac:dyDescent="0.2"/>
  <cols>
    <col min="1" max="1" width="42.85546875" style="3" bestFit="1" customWidth="1"/>
    <col min="2" max="2" width="7" style="2" bestFit="1" customWidth="1"/>
    <col min="3" max="7" width="7.28515625" style="2" bestFit="1" customWidth="1"/>
    <col min="8" max="8" width="2" style="2" customWidth="1"/>
    <col min="9" max="11" width="7.28515625" style="11" bestFit="1" customWidth="1"/>
    <col min="12" max="12" width="8.140625" style="11" bestFit="1" customWidth="1"/>
    <col min="13" max="13" width="7.7109375" style="11" bestFit="1" customWidth="1"/>
    <col min="14" max="14" width="8.140625" style="11" bestFit="1" customWidth="1"/>
    <col min="15" max="15" width="2.85546875" style="2" customWidth="1"/>
    <col min="16" max="17" width="10.5703125" style="2" bestFit="1" customWidth="1"/>
    <col min="18" max="19" width="10.42578125" style="2" bestFit="1" customWidth="1"/>
    <col min="20" max="20" width="10.7109375" style="2" bestFit="1" customWidth="1"/>
    <col min="21" max="21" width="5.42578125" style="2" bestFit="1" customWidth="1"/>
    <col min="22" max="22" width="7" style="2" bestFit="1" customWidth="1"/>
    <col min="23" max="16384" width="9.140625" style="7"/>
  </cols>
  <sheetData>
    <row r="1" spans="1:24" ht="11.25" customHeight="1" x14ac:dyDescent="0.2">
      <c r="A1" s="5"/>
    </row>
    <row r="2" spans="1:24" ht="11.25" customHeight="1" x14ac:dyDescent="0.2">
      <c r="A2" s="5"/>
    </row>
    <row r="3" spans="1:24" ht="11.25" customHeight="1" x14ac:dyDescent="0.2">
      <c r="A3" s="5"/>
    </row>
    <row r="4" spans="1:24" ht="11.25" customHeight="1" x14ac:dyDescent="0.2">
      <c r="A4" s="6"/>
    </row>
    <row r="5" spans="1:24" ht="11.25" customHeight="1" x14ac:dyDescent="0.2">
      <c r="A5" s="8"/>
      <c r="B5" s="4" t="s">
        <v>64</v>
      </c>
      <c r="C5" s="4" t="s">
        <v>65</v>
      </c>
      <c r="D5" s="4" t="s">
        <v>66</v>
      </c>
      <c r="E5" s="4" t="s">
        <v>67</v>
      </c>
      <c r="F5" s="4" t="s">
        <v>68</v>
      </c>
      <c r="G5" s="4" t="s">
        <v>69</v>
      </c>
      <c r="H5" s="4"/>
      <c r="I5" s="10" t="s">
        <v>70</v>
      </c>
      <c r="J5" s="10" t="s">
        <v>71</v>
      </c>
      <c r="K5" s="10" t="s">
        <v>72</v>
      </c>
      <c r="L5" s="10" t="s">
        <v>73</v>
      </c>
      <c r="M5" s="10" t="s">
        <v>74</v>
      </c>
      <c r="N5" s="10" t="s">
        <v>75</v>
      </c>
      <c r="O5" s="1"/>
      <c r="P5" s="9" t="s">
        <v>76</v>
      </c>
      <c r="Q5" s="9" t="s">
        <v>77</v>
      </c>
      <c r="R5" s="9" t="s">
        <v>89</v>
      </c>
      <c r="S5" s="9" t="s">
        <v>90</v>
      </c>
      <c r="T5" s="9" t="s">
        <v>88</v>
      </c>
      <c r="U5" s="9" t="s">
        <v>87</v>
      </c>
      <c r="V5" s="9"/>
    </row>
    <row r="6" spans="1:24" ht="11.25" customHeight="1" x14ac:dyDescent="0.2">
      <c r="A6" s="3" t="s">
        <v>82</v>
      </c>
      <c r="B6" s="11">
        <v>17.597012818637161</v>
      </c>
      <c r="C6" s="11">
        <v>16.253320616166491</v>
      </c>
      <c r="D6" s="11">
        <v>26.489572896989873</v>
      </c>
      <c r="E6" s="11">
        <v>19.538307263437254</v>
      </c>
      <c r="F6" s="11">
        <v>17.733982651780487</v>
      </c>
      <c r="G6" s="11">
        <v>17.733982651780487</v>
      </c>
      <c r="H6" s="11"/>
      <c r="I6" s="12">
        <v>11.681809021383591</v>
      </c>
      <c r="J6" s="12">
        <v>12.054464856226964</v>
      </c>
      <c r="K6" s="12">
        <v>14.933303447381642</v>
      </c>
      <c r="L6" s="12">
        <v>16.669083136081714</v>
      </c>
      <c r="M6" s="12">
        <v>17.360668869479433</v>
      </c>
      <c r="N6" s="12">
        <v>16.927733344137778</v>
      </c>
      <c r="O6" s="11"/>
      <c r="P6" s="13">
        <f t="shared" ref="P6:P14" si="0">AVERAGE(B6:G6)</f>
        <v>19.224363149798624</v>
      </c>
      <c r="Q6" s="13">
        <f t="shared" ref="Q6:Q14" si="1">AVERAGE(I6:N6)</f>
        <v>14.937843779115189</v>
      </c>
      <c r="R6" s="13">
        <f t="shared" ref="R6:R14" si="2">STDEV(B6:G6)/SQRT(6)</f>
        <v>1.51437186617532</v>
      </c>
      <c r="S6" s="13">
        <f t="shared" ref="S6:S14" si="3">STDEV(I6:N6)/SQRT(6)</f>
        <v>1.0286332125968349</v>
      </c>
      <c r="T6" s="13">
        <f t="shared" ref="T6:T14" si="4">Q6/P6</f>
        <v>0.77702671670929524</v>
      </c>
      <c r="U6" s="11">
        <f t="shared" ref="U6:U14" si="5">TTEST(B6:G6,I6:N6,2,2)</f>
        <v>4.1235136584034403E-2</v>
      </c>
      <c r="V6" s="11"/>
    </row>
    <row r="7" spans="1:24" ht="11.25" customHeight="1" x14ac:dyDescent="0.2">
      <c r="A7" s="3" t="s">
        <v>80</v>
      </c>
      <c r="B7" s="11">
        <v>18.294793035203949</v>
      </c>
      <c r="C7" s="11">
        <v>17.325037936312331</v>
      </c>
      <c r="D7" s="11">
        <v>27.26996240898761</v>
      </c>
      <c r="E7" s="11">
        <v>20.520987946638048</v>
      </c>
      <c r="F7" s="11">
        <v>18.203050537454942</v>
      </c>
      <c r="G7" s="11">
        <v>18.294793035203949</v>
      </c>
      <c r="H7" s="11"/>
      <c r="I7" s="11">
        <v>12.313026421719179</v>
      </c>
      <c r="J7" s="11">
        <v>13.029172377597698</v>
      </c>
      <c r="K7" s="11">
        <v>15.170151210653799</v>
      </c>
      <c r="L7" s="11">
        <v>17.541035393927551</v>
      </c>
      <c r="M7" s="11">
        <v>17.933970915814896</v>
      </c>
      <c r="N7" s="11">
        <v>17.227575807116654</v>
      </c>
      <c r="O7" s="11"/>
      <c r="P7" s="13">
        <f t="shared" si="0"/>
        <v>19.984770816633471</v>
      </c>
      <c r="Q7" s="13">
        <f t="shared" si="1"/>
        <v>15.535822021138294</v>
      </c>
      <c r="R7" s="13">
        <f t="shared" si="2"/>
        <v>1.5201129486452223</v>
      </c>
      <c r="S7" s="13">
        <f t="shared" si="3"/>
        <v>0.99057977495609295</v>
      </c>
      <c r="T7" s="13">
        <f t="shared" si="4"/>
        <v>0.77738304650497747</v>
      </c>
      <c r="U7" s="11">
        <f t="shared" si="5"/>
        <v>3.4138232609432773E-2</v>
      </c>
      <c r="V7" s="11"/>
    </row>
    <row r="8" spans="1:24" ht="11.25" customHeight="1" x14ac:dyDescent="0.2">
      <c r="A8" s="3" t="s">
        <v>81</v>
      </c>
      <c r="B8" s="11">
        <v>14.417237193828395</v>
      </c>
      <c r="C8" s="11">
        <v>13.488624399135839</v>
      </c>
      <c r="D8" s="11">
        <v>21.743866951069624</v>
      </c>
      <c r="E8" s="11">
        <v>16.446774143048128</v>
      </c>
      <c r="F8" s="11">
        <v>14.708442866341114</v>
      </c>
      <c r="G8" s="11">
        <v>14.708442866341114</v>
      </c>
      <c r="H8" s="11"/>
      <c r="I8" s="11">
        <v>10.311555478963658</v>
      </c>
      <c r="J8" s="11">
        <v>9.5487044682224376</v>
      </c>
      <c r="K8" s="11">
        <v>12.494966308328735</v>
      </c>
      <c r="L8" s="11">
        <v>13.390952850370965</v>
      </c>
      <c r="M8" s="11">
        <v>14.451441486044956</v>
      </c>
      <c r="N8" s="11">
        <v>14.334816717936922</v>
      </c>
      <c r="O8" s="11"/>
      <c r="P8" s="13">
        <f t="shared" si="0"/>
        <v>15.918898069960704</v>
      </c>
      <c r="Q8" s="13">
        <f t="shared" si="1"/>
        <v>12.422072884977945</v>
      </c>
      <c r="R8" s="13">
        <f t="shared" si="2"/>
        <v>1.2288278251566316</v>
      </c>
      <c r="S8" s="13">
        <f t="shared" si="3"/>
        <v>0.84521195581393382</v>
      </c>
      <c r="T8" s="13">
        <f t="shared" si="4"/>
        <v>0.7803349723319517</v>
      </c>
      <c r="U8" s="11">
        <f t="shared" si="5"/>
        <v>4.101713495347227E-2</v>
      </c>
      <c r="V8" s="11"/>
    </row>
    <row r="9" spans="1:24" ht="11.25" customHeight="1" x14ac:dyDescent="0.2">
      <c r="A9" s="3" t="s">
        <v>49</v>
      </c>
      <c r="B9" s="11">
        <v>6.7151121756944931</v>
      </c>
      <c r="C9" s="11">
        <v>4.2256290621841552</v>
      </c>
      <c r="D9" s="11">
        <v>2.8349259642675739</v>
      </c>
      <c r="E9" s="11">
        <v>1.9468881415849162</v>
      </c>
      <c r="F9" s="11">
        <v>4.438087302756851</v>
      </c>
      <c r="G9" s="11">
        <v>4.9778348877102374</v>
      </c>
      <c r="H9" s="11"/>
      <c r="I9" s="11">
        <v>5.080703938889938</v>
      </c>
      <c r="J9" s="11">
        <v>8.3422208573871401</v>
      </c>
      <c r="K9" s="11">
        <v>2.1980558898038569</v>
      </c>
      <c r="L9" s="11">
        <v>3.1521917544307048</v>
      </c>
      <c r="M9" s="11">
        <v>2.3950057662138855</v>
      </c>
      <c r="N9" s="11">
        <v>2.3322637098314796</v>
      </c>
      <c r="O9" s="11"/>
      <c r="P9" s="13">
        <f t="shared" si="0"/>
        <v>4.1897462556997045</v>
      </c>
      <c r="Q9" s="13">
        <f t="shared" si="1"/>
        <v>3.9167403194261676</v>
      </c>
      <c r="R9" s="13">
        <f t="shared" si="2"/>
        <v>0.68135815631616226</v>
      </c>
      <c r="S9" s="13">
        <f t="shared" si="3"/>
        <v>0.98833769790428405</v>
      </c>
      <c r="T9" s="13">
        <f t="shared" si="4"/>
        <v>0.93483950587648568</v>
      </c>
      <c r="U9" s="11">
        <f t="shared" si="5"/>
        <v>0.82467838051239173</v>
      </c>
      <c r="V9" s="11"/>
    </row>
    <row r="10" spans="1:24" ht="11.25" customHeight="1" x14ac:dyDescent="0.2">
      <c r="A10" s="3" t="s">
        <v>28</v>
      </c>
      <c r="B10" s="11">
        <v>3.394922901872536</v>
      </c>
      <c r="C10" s="11">
        <v>2.9162858054002334</v>
      </c>
      <c r="D10" s="11">
        <v>4.0694405374238256</v>
      </c>
      <c r="E10" s="11">
        <v>2.7481093519497017</v>
      </c>
      <c r="F10" s="11">
        <v>2.816506682737002</v>
      </c>
      <c r="G10" s="11">
        <v>8.0059893127259585</v>
      </c>
      <c r="H10" s="11"/>
      <c r="I10" s="11">
        <v>2.1296785532745317</v>
      </c>
      <c r="J10" s="11">
        <v>2.8781705687751513</v>
      </c>
      <c r="K10" s="11">
        <v>2.4933315048342592</v>
      </c>
      <c r="L10" s="11">
        <v>2.8756404738416106</v>
      </c>
      <c r="M10" s="11">
        <v>3.0520632771455869</v>
      </c>
      <c r="N10" s="11">
        <v>2.8010775366802232</v>
      </c>
      <c r="O10" s="11"/>
      <c r="P10" s="13">
        <f t="shared" si="0"/>
        <v>3.9918757653515429</v>
      </c>
      <c r="Q10" s="13">
        <f t="shared" si="1"/>
        <v>2.7049936524252267</v>
      </c>
      <c r="R10" s="13">
        <f t="shared" si="2"/>
        <v>0.82786507998421033</v>
      </c>
      <c r="S10" s="13">
        <f t="shared" si="3"/>
        <v>0.13718458942444942</v>
      </c>
      <c r="T10" s="13">
        <f t="shared" si="4"/>
        <v>0.67762470864045354</v>
      </c>
      <c r="U10" s="11">
        <f t="shared" si="5"/>
        <v>0.15614792855942644</v>
      </c>
      <c r="V10" s="11"/>
    </row>
    <row r="11" spans="1:24" ht="11.25" customHeight="1" x14ac:dyDescent="0.2">
      <c r="A11" s="3" t="s">
        <v>44</v>
      </c>
      <c r="B11" s="11">
        <v>5.031518454800282</v>
      </c>
      <c r="C11" s="11">
        <v>3.2535486508500568</v>
      </c>
      <c r="D11" s="11">
        <v>2.1379175994626611</v>
      </c>
      <c r="E11" s="11">
        <v>1.4591650115475518</v>
      </c>
      <c r="F11" s="11">
        <v>3.0840865337625574</v>
      </c>
      <c r="G11" s="11">
        <v>1.6915533716019471</v>
      </c>
      <c r="H11" s="11"/>
      <c r="I11" s="11">
        <v>3.5540033876456811</v>
      </c>
      <c r="J11" s="11">
        <v>3.7490931633855888</v>
      </c>
      <c r="K11" s="11">
        <v>2.6769554958090667</v>
      </c>
      <c r="L11" s="11">
        <v>2.91969939157973</v>
      </c>
      <c r="M11" s="11">
        <v>2.047731536077888</v>
      </c>
      <c r="N11" s="11">
        <v>1.5664994093099534</v>
      </c>
      <c r="O11" s="11"/>
      <c r="P11" s="13">
        <f t="shared" si="0"/>
        <v>2.776298270337509</v>
      </c>
      <c r="Q11" s="13">
        <f t="shared" si="1"/>
        <v>2.7523303973013178</v>
      </c>
      <c r="R11" s="13">
        <f t="shared" si="2"/>
        <v>0.53936879834673435</v>
      </c>
      <c r="S11" s="13">
        <f t="shared" si="3"/>
        <v>0.34508762358944456</v>
      </c>
      <c r="T11" s="13">
        <f t="shared" si="4"/>
        <v>0.99136696755810838</v>
      </c>
      <c r="U11" s="11">
        <f t="shared" si="5"/>
        <v>0.97087778507416134</v>
      </c>
      <c r="V11" s="11"/>
    </row>
    <row r="12" spans="1:24" ht="11.25" customHeight="1" x14ac:dyDescent="0.2">
      <c r="A12" s="3" t="s">
        <v>48</v>
      </c>
      <c r="B12" s="11">
        <v>0.13923560309882016</v>
      </c>
      <c r="C12" s="11">
        <v>8.6774640999134567E-2</v>
      </c>
      <c r="D12" s="11">
        <v>2.9449037596837147E-2</v>
      </c>
      <c r="E12" s="11">
        <v>0.10922619631129754</v>
      </c>
      <c r="F12" s="11">
        <v>0.10922619631129754</v>
      </c>
      <c r="G12" s="11">
        <v>0.1100539990205447</v>
      </c>
      <c r="H12" s="11"/>
      <c r="I12" s="11">
        <v>0.11799161295830726</v>
      </c>
      <c r="J12" s="11">
        <v>0.12329762675048596</v>
      </c>
      <c r="K12" s="11">
        <v>0.12329762675048596</v>
      </c>
      <c r="L12" s="11">
        <v>0.16165376518424152</v>
      </c>
      <c r="M12" s="11">
        <v>0.14845166426784231</v>
      </c>
      <c r="N12" s="11">
        <v>3.3598791037536192E-2</v>
      </c>
      <c r="O12" s="11"/>
      <c r="P12" s="13">
        <f t="shared" si="0"/>
        <v>9.7327612222988621E-2</v>
      </c>
      <c r="Q12" s="13">
        <f t="shared" si="1"/>
        <v>0.11804851449148318</v>
      </c>
      <c r="R12" s="13">
        <f t="shared" si="2"/>
        <v>1.5187998904521527E-2</v>
      </c>
      <c r="S12" s="13">
        <f t="shared" si="3"/>
        <v>1.8268948877398394E-2</v>
      </c>
      <c r="T12" s="13">
        <f t="shared" si="4"/>
        <v>1.2128984960713987</v>
      </c>
      <c r="U12" s="11">
        <f t="shared" si="5"/>
        <v>0.40356783393376561</v>
      </c>
      <c r="V12" s="9"/>
    </row>
    <row r="13" spans="1:24" ht="11.25" customHeight="1" x14ac:dyDescent="0.2">
      <c r="A13" s="3" t="s">
        <v>63</v>
      </c>
      <c r="B13" s="11">
        <v>0.13433063045576668</v>
      </c>
      <c r="C13" s="11">
        <v>0.15544100457089213</v>
      </c>
      <c r="D13" s="11">
        <v>0.10504065201016793</v>
      </c>
      <c r="E13" s="11">
        <v>6.957376640275563E-2</v>
      </c>
      <c r="F13" s="11">
        <v>0.37680616593121696</v>
      </c>
      <c r="G13" s="11">
        <v>0.13433063045576668</v>
      </c>
      <c r="H13" s="11"/>
      <c r="I13" s="11">
        <v>0.27197070280716351</v>
      </c>
      <c r="J13" s="11">
        <v>0.18665756022784252</v>
      </c>
      <c r="K13" s="11">
        <v>0.20087751693862863</v>
      </c>
      <c r="L13" s="11">
        <v>0.34304898380655524</v>
      </c>
      <c r="M13" s="11">
        <v>0.25762795371659275</v>
      </c>
      <c r="N13" s="11">
        <v>0.25804020131422922</v>
      </c>
      <c r="O13" s="11"/>
      <c r="P13" s="13">
        <f t="shared" si="0"/>
        <v>0.162587141637761</v>
      </c>
      <c r="Q13" s="13">
        <f t="shared" si="1"/>
        <v>0.25303715313516867</v>
      </c>
      <c r="R13" s="13">
        <f t="shared" si="2"/>
        <v>4.4534931957450244E-2</v>
      </c>
      <c r="S13" s="13">
        <f t="shared" si="3"/>
        <v>2.2828047739388783E-2</v>
      </c>
      <c r="T13" s="13">
        <f t="shared" si="4"/>
        <v>1.5563171268422162</v>
      </c>
      <c r="U13" s="11">
        <f t="shared" si="5"/>
        <v>0.10083193726656728</v>
      </c>
      <c r="V13" s="11"/>
    </row>
    <row r="14" spans="1:24" ht="11.25" customHeight="1" x14ac:dyDescent="0.2">
      <c r="A14" s="3" t="s">
        <v>19</v>
      </c>
      <c r="B14" s="11">
        <v>34.860152274580287</v>
      </c>
      <c r="C14" s="11">
        <v>28.126672443992934</v>
      </c>
      <c r="D14" s="11">
        <v>21.5079232329837</v>
      </c>
      <c r="E14" s="11">
        <v>17.126856701609952</v>
      </c>
      <c r="F14" s="11">
        <v>23.302518065168982</v>
      </c>
      <c r="G14" s="11">
        <v>39.299106198967806</v>
      </c>
      <c r="H14" s="11"/>
      <c r="I14" s="11">
        <v>31.505303230238248</v>
      </c>
      <c r="J14" s="11">
        <v>20.645187453219968</v>
      </c>
      <c r="K14" s="11">
        <v>24.492786884649949</v>
      </c>
      <c r="L14" s="11">
        <v>23.670494154893607</v>
      </c>
      <c r="M14" s="11">
        <v>19.280451306926349</v>
      </c>
      <c r="N14" s="11">
        <v>24.51449637848922</v>
      </c>
      <c r="O14" s="11"/>
      <c r="P14" s="13">
        <f t="shared" si="0"/>
        <v>27.370538152883942</v>
      </c>
      <c r="Q14" s="13">
        <f t="shared" si="1"/>
        <v>24.018119901402887</v>
      </c>
      <c r="R14" s="13">
        <f t="shared" si="2"/>
        <v>3.4390349673342051</v>
      </c>
      <c r="S14" s="13">
        <f t="shared" si="3"/>
        <v>1.7365927676757424</v>
      </c>
      <c r="T14" s="13">
        <f t="shared" si="4"/>
        <v>0.87751726938084251</v>
      </c>
      <c r="U14" s="11">
        <f t="shared" si="5"/>
        <v>0.4046140837099852</v>
      </c>
      <c r="V14" s="13"/>
      <c r="W14" s="13"/>
      <c r="X14" s="13"/>
    </row>
    <row r="15" spans="1:24" ht="11.25" customHeight="1" x14ac:dyDescent="0.2">
      <c r="B15" s="11"/>
      <c r="C15" s="11"/>
      <c r="D15" s="11"/>
      <c r="E15" s="11"/>
      <c r="F15" s="11"/>
      <c r="G15" s="11"/>
      <c r="H15" s="11"/>
      <c r="O15" s="11"/>
      <c r="P15" s="13"/>
      <c r="Q15" s="13"/>
      <c r="R15" s="13"/>
      <c r="S15" s="13"/>
      <c r="T15" s="13"/>
      <c r="U15" s="13"/>
      <c r="V15" s="11"/>
    </row>
    <row r="16" spans="1:24" ht="11.25" customHeight="1" x14ac:dyDescent="0.2">
      <c r="A16" s="3" t="s">
        <v>83</v>
      </c>
      <c r="B16" s="11">
        <v>9.506569806007537</v>
      </c>
      <c r="C16" s="11">
        <v>8.445260747619491</v>
      </c>
      <c r="D16" s="11">
        <v>12.20116869094203</v>
      </c>
      <c r="E16" s="11">
        <v>5.6832683433509867</v>
      </c>
      <c r="F16" s="11">
        <v>9.4941943153968058</v>
      </c>
      <c r="G16" s="11">
        <v>14.964739589808971</v>
      </c>
      <c r="H16" s="11"/>
      <c r="I16" s="11">
        <v>5.1238680631532763</v>
      </c>
      <c r="J16" s="11">
        <v>8.7130473214441437</v>
      </c>
      <c r="K16" s="11">
        <v>9.7453361256297093</v>
      </c>
      <c r="L16" s="11">
        <v>10.499814170819715</v>
      </c>
      <c r="M16" s="11">
        <v>10.022390682859889</v>
      </c>
      <c r="N16" s="11">
        <v>11.851148490615188</v>
      </c>
      <c r="O16" s="11"/>
      <c r="P16" s="13">
        <f>AVERAGE(B16:G16)</f>
        <v>10.049200248854303</v>
      </c>
      <c r="Q16" s="13">
        <f>AVERAGE(I16:N16)</f>
        <v>9.325934142420321</v>
      </c>
      <c r="R16" s="13">
        <f>STDEV(B16:G16)/SQRT(6)</f>
        <v>1.3042233691486658</v>
      </c>
      <c r="S16" s="13">
        <f>STDEV(I16:N16)/SQRT(6)</f>
        <v>0.93894694829718917</v>
      </c>
      <c r="T16" s="13">
        <f>Q16/P16</f>
        <v>0.92802749586799793</v>
      </c>
      <c r="U16" s="11">
        <f>TTEST(B16:G16,I16:N16,2,2)</f>
        <v>0.66226814717774496</v>
      </c>
      <c r="V16" s="11"/>
    </row>
    <row r="17" spans="1:27" ht="11.25" customHeight="1" x14ac:dyDescent="0.2">
      <c r="A17" s="3" t="s">
        <v>26</v>
      </c>
      <c r="B17" s="11">
        <v>8.2249556564545543</v>
      </c>
      <c r="C17" s="11">
        <v>7.377661661941163</v>
      </c>
      <c r="D17" s="11">
        <v>11.633699119908876</v>
      </c>
      <c r="E17" s="11">
        <v>8.6579323076614809</v>
      </c>
      <c r="F17" s="11">
        <v>8.0209072583132475</v>
      </c>
      <c r="G17" s="11">
        <v>25.291279708651818</v>
      </c>
      <c r="H17" s="11"/>
      <c r="I17" s="11">
        <v>5.302303972513549</v>
      </c>
      <c r="J17" s="11">
        <v>6.1182291739402608</v>
      </c>
      <c r="K17" s="11">
        <v>8.0933271720629421</v>
      </c>
      <c r="L17" s="11">
        <v>7.4285143310879445</v>
      </c>
      <c r="M17" s="11">
        <v>7.9331345769388477</v>
      </c>
      <c r="N17" s="11">
        <v>8.1031095797746246</v>
      </c>
      <c r="O17" s="11"/>
      <c r="P17" s="13">
        <f>AVERAGE(B17:G17)</f>
        <v>11.53440595215519</v>
      </c>
      <c r="Q17" s="13">
        <f>AVERAGE(I17:N17)</f>
        <v>7.1631031343863611</v>
      </c>
      <c r="R17" s="13">
        <f>STDEV(B17:G17)/SQRT(6)</f>
        <v>2.8172752364556324</v>
      </c>
      <c r="S17" s="13">
        <f>STDEV(I17:N17)/SQRT(6)</f>
        <v>0.48189402422599481</v>
      </c>
      <c r="T17" s="13">
        <f>Q17/P17</f>
        <v>0.62102055052500937</v>
      </c>
      <c r="U17" s="11">
        <f>TTEST(B17:G17,I17:N17,2,2)</f>
        <v>0.15716197676067481</v>
      </c>
      <c r="V17" s="11"/>
    </row>
    <row r="18" spans="1:27" ht="11.25" customHeight="1" x14ac:dyDescent="0.2">
      <c r="A18" s="3" t="s">
        <v>27</v>
      </c>
      <c r="B18" s="11">
        <v>47.842250695847589</v>
      </c>
      <c r="C18" s="11">
        <v>40.460613413770979</v>
      </c>
      <c r="D18" s="11">
        <v>61.023922848354793</v>
      </c>
      <c r="E18" s="11">
        <v>55.550368361559002</v>
      </c>
      <c r="F18" s="11">
        <v>48.072058107927056</v>
      </c>
      <c r="G18" s="11">
        <v>81.720775656673993</v>
      </c>
      <c r="H18" s="11"/>
      <c r="I18" s="11">
        <v>26.967254215206374</v>
      </c>
      <c r="J18" s="11">
        <v>41.975886202250493</v>
      </c>
      <c r="K18" s="11">
        <v>54.690843584899014</v>
      </c>
      <c r="L18" s="11">
        <v>47.157769320954571</v>
      </c>
      <c r="M18" s="11">
        <v>41.502149000864108</v>
      </c>
      <c r="N18" s="11">
        <v>49.447456245436882</v>
      </c>
      <c r="O18" s="11"/>
      <c r="P18" s="13">
        <f>AVERAGE(B18:G18)</f>
        <v>55.778331514022234</v>
      </c>
      <c r="Q18" s="13">
        <f>AVERAGE(I18:N18)</f>
        <v>43.623559761601904</v>
      </c>
      <c r="R18" s="13">
        <f>STDEV(B18:G18)/SQRT(6)</f>
        <v>5.9373931431820797</v>
      </c>
      <c r="S18" s="13">
        <f>STDEV(I18:N18)/SQRT(6)</f>
        <v>3.88819111720822</v>
      </c>
      <c r="T18" s="13">
        <f>Q18/P18</f>
        <v>0.78208792872614485</v>
      </c>
      <c r="U18" s="11">
        <f>TTEST(B18:G18,I18:N18,2,2)</f>
        <v>0.117562863005839</v>
      </c>
      <c r="V18" s="13"/>
      <c r="W18" s="13"/>
      <c r="X18" s="13"/>
      <c r="Y18" s="13"/>
      <c r="Z18" s="13"/>
      <c r="AA18" s="13"/>
    </row>
    <row r="19" spans="1:27" ht="11.25" customHeight="1" x14ac:dyDescent="0.2">
      <c r="B19" s="11"/>
      <c r="C19" s="11"/>
      <c r="D19" s="11"/>
      <c r="E19" s="11"/>
      <c r="F19" s="11"/>
      <c r="G19" s="11"/>
      <c r="H19" s="11"/>
      <c r="O19" s="11"/>
      <c r="P19" s="13"/>
      <c r="Q19" s="13"/>
      <c r="R19" s="13"/>
      <c r="S19" s="13"/>
      <c r="T19" s="13"/>
      <c r="U19" s="13"/>
      <c r="V19" s="11"/>
    </row>
    <row r="20" spans="1:27" ht="11.25" customHeight="1" x14ac:dyDescent="0.2">
      <c r="A20" s="3" t="s">
        <v>84</v>
      </c>
      <c r="B20" s="11">
        <v>15.034730480967804</v>
      </c>
      <c r="C20" s="11">
        <v>13.055588428851943</v>
      </c>
      <c r="D20" s="11">
        <v>8.2256785237318777</v>
      </c>
      <c r="E20" s="11">
        <v>9.5200047250466113</v>
      </c>
      <c r="F20" s="11">
        <v>7.5626464997352381</v>
      </c>
      <c r="G20" s="11">
        <v>10.118442547989671</v>
      </c>
      <c r="H20" s="11"/>
      <c r="I20" s="11">
        <v>14.516663186863761</v>
      </c>
      <c r="J20" s="11">
        <v>12.414964434723839</v>
      </c>
      <c r="K20" s="11">
        <v>5.728918565020404</v>
      </c>
      <c r="L20" s="11">
        <v>12.301208044763172</v>
      </c>
      <c r="M20" s="11">
        <v>9.5725364852491026</v>
      </c>
      <c r="N20" s="11">
        <v>9.8837280486401546</v>
      </c>
      <c r="O20" s="11"/>
      <c r="P20" s="13">
        <f>AVERAGE(B20:G20)</f>
        <v>10.586181867720525</v>
      </c>
      <c r="Q20" s="13">
        <f>AVERAGE(I20:N20)</f>
        <v>10.736336460876737</v>
      </c>
      <c r="R20" s="13">
        <f>STDEV(B20:G20)/SQRT(6)</f>
        <v>1.1826074222920191</v>
      </c>
      <c r="S20" s="13">
        <f>STDEV(I20:N20)/SQRT(6)</f>
        <v>1.2478393402929022</v>
      </c>
      <c r="T20" s="13">
        <f>Q20/P20</f>
        <v>1.014184017904894</v>
      </c>
      <c r="U20" s="11">
        <f>TTEST(B20:G20,I20:N20,2,2)</f>
        <v>0.93212578192008</v>
      </c>
      <c r="V20" s="11"/>
    </row>
    <row r="21" spans="1:27" ht="11.25" customHeight="1" x14ac:dyDescent="0.2">
      <c r="A21" s="3" t="s">
        <v>50</v>
      </c>
      <c r="B21" s="11">
        <v>54.616609650267776</v>
      </c>
      <c r="C21" s="11">
        <v>60.12044766145253</v>
      </c>
      <c r="D21" s="11">
        <v>45.391023126896606</v>
      </c>
      <c r="E21" s="11">
        <v>49.720755281224058</v>
      </c>
      <c r="F21" s="11">
        <v>40.771217914449593</v>
      </c>
      <c r="G21" s="11">
        <v>56.636671961511261</v>
      </c>
      <c r="H21" s="11"/>
      <c r="I21" s="11">
        <v>59.20057523614895</v>
      </c>
      <c r="J21" s="11">
        <v>68.021656753167932</v>
      </c>
      <c r="K21" s="11">
        <v>54.881378293109634</v>
      </c>
      <c r="L21" s="11">
        <v>59.857237788742552</v>
      </c>
      <c r="M21" s="11">
        <v>39.37548156405829</v>
      </c>
      <c r="N21" s="11">
        <v>40.298103283048953</v>
      </c>
      <c r="O21" s="11"/>
      <c r="P21" s="13">
        <f>AVERAGE(B21:G21)</f>
        <v>51.209454265966968</v>
      </c>
      <c r="Q21" s="13">
        <f>AVERAGE(I21:N21)</f>
        <v>53.60573881971272</v>
      </c>
      <c r="R21" s="13">
        <f>STDEV(B21:G21)/SQRT(6)</f>
        <v>2.9748744888897107</v>
      </c>
      <c r="S21" s="13">
        <f>STDEV(I21:N21)/SQRT(6)</f>
        <v>4.6883641957348292</v>
      </c>
      <c r="T21" s="13">
        <f>Q21/P21</f>
        <v>1.0467937920466823</v>
      </c>
      <c r="U21" s="11">
        <f>TTEST(B21:G21,I21:N21,2,2)</f>
        <v>0.67521299502112297</v>
      </c>
      <c r="V21" s="11"/>
    </row>
    <row r="22" spans="1:27" ht="11.25" customHeight="1" x14ac:dyDescent="0.2">
      <c r="A22" s="3" t="s">
        <v>29</v>
      </c>
      <c r="B22" s="11">
        <v>1.4363754828033866</v>
      </c>
      <c r="C22" s="11">
        <v>1.3282633509464494</v>
      </c>
      <c r="D22" s="11">
        <v>1.1228013220066906</v>
      </c>
      <c r="E22" s="11">
        <v>1.4369793062938179</v>
      </c>
      <c r="F22" s="11">
        <v>1.3491370824927875</v>
      </c>
      <c r="G22" s="11">
        <v>1.5836086452344607</v>
      </c>
      <c r="H22" s="11"/>
      <c r="I22" s="11">
        <v>1.5242043855467786</v>
      </c>
      <c r="J22" s="11">
        <v>1.6444812774422286</v>
      </c>
      <c r="K22" s="11">
        <v>1.433440057015346</v>
      </c>
      <c r="L22" s="11">
        <v>1.4730023435102464</v>
      </c>
      <c r="M22" s="11">
        <v>1.2012842721813872</v>
      </c>
      <c r="N22" s="11">
        <v>1.6590876653941522</v>
      </c>
      <c r="O22" s="11"/>
      <c r="P22" s="13">
        <f>AVERAGE(B22:G22)</f>
        <v>1.3761941982962655</v>
      </c>
      <c r="Q22" s="13">
        <f>AVERAGE(I22:N22)</f>
        <v>1.4892500001816897</v>
      </c>
      <c r="R22" s="13">
        <f>STDEV(B22:G22)/SQRT(6)</f>
        <v>6.2603187500172783E-2</v>
      </c>
      <c r="S22" s="13">
        <f>STDEV(I22:N22)/SQRT(6)</f>
        <v>6.8426697428050492E-2</v>
      </c>
      <c r="T22" s="13">
        <f>Q22/P22</f>
        <v>1.082151052537053</v>
      </c>
      <c r="U22" s="11">
        <f>TTEST(B22:G22,I22:N22,2,2)</f>
        <v>0.25081275958270977</v>
      </c>
      <c r="V22" s="13"/>
      <c r="W22" s="13"/>
    </row>
    <row r="23" spans="1:27" ht="11.2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11"/>
    </row>
    <row r="24" spans="1:27" ht="11.25" customHeight="1" x14ac:dyDescent="0.2">
      <c r="A24" s="3" t="s">
        <v>2</v>
      </c>
      <c r="B24" s="11">
        <v>8.7092572040553956E-2</v>
      </c>
      <c r="C24" s="11">
        <v>0.15824878619649574</v>
      </c>
      <c r="D24" s="11">
        <v>0.1238502070183068</v>
      </c>
      <c r="E24" s="11">
        <v>0.16919710041971001</v>
      </c>
      <c r="F24" s="11">
        <v>0.12349492110443984</v>
      </c>
      <c r="G24" s="11">
        <v>0.10561928732466748</v>
      </c>
      <c r="H24" s="11"/>
      <c r="I24" s="11">
        <v>8.4805205328352284E-2</v>
      </c>
      <c r="J24" s="11">
        <v>7.2804216154575135E-2</v>
      </c>
      <c r="K24" s="11">
        <v>6.7638536183991516E-2</v>
      </c>
      <c r="L24" s="11">
        <v>5.1440116115531086E-2</v>
      </c>
      <c r="M24" s="11">
        <v>6.7492921770593448E-2</v>
      </c>
      <c r="N24" s="11">
        <v>7.1959236466560855E-2</v>
      </c>
      <c r="O24" s="11"/>
      <c r="P24" s="13">
        <f>AVERAGE(B24:G24)</f>
        <v>0.12791714568402898</v>
      </c>
      <c r="Q24" s="13">
        <f>AVERAGE(I24:N24)</f>
        <v>6.9356705336600724E-2</v>
      </c>
      <c r="R24" s="13">
        <f>STDEV(B24:G24)/SQRT(6)</f>
        <v>1.26806669646962E-2</v>
      </c>
      <c r="S24" s="13">
        <f>STDEV(I24:N24)/SQRT(6)</f>
        <v>4.4149164388167933E-3</v>
      </c>
      <c r="T24" s="13">
        <f>Q24/P24</f>
        <v>0.54220022629273079</v>
      </c>
      <c r="U24" s="11">
        <f>TTEST(B24:G24,I24:N24,2,2)</f>
        <v>1.41822842170996E-3</v>
      </c>
      <c r="V24" s="11"/>
    </row>
    <row r="25" spans="1:27" ht="11.25" customHeight="1" x14ac:dyDescent="0.2">
      <c r="A25" s="3" t="s">
        <v>7</v>
      </c>
      <c r="B25" s="11">
        <v>20.580403208286178</v>
      </c>
      <c r="C25" s="11">
        <v>13.723728263329438</v>
      </c>
      <c r="D25" s="11">
        <v>15.460989568164662</v>
      </c>
      <c r="E25" s="11">
        <v>15.667876632039958</v>
      </c>
      <c r="F25" s="11">
        <v>15.874763695915254</v>
      </c>
      <c r="G25" s="11">
        <v>15.667876632039958</v>
      </c>
      <c r="H25" s="11"/>
      <c r="I25" s="11">
        <v>16.056898789677668</v>
      </c>
      <c r="J25" s="11">
        <v>14.510382093836265</v>
      </c>
      <c r="K25" s="11">
        <v>10.948718495411903</v>
      </c>
      <c r="L25" s="11">
        <v>11.025915771218358</v>
      </c>
      <c r="M25" s="11">
        <v>7.5107691621162367</v>
      </c>
      <c r="N25" s="11">
        <v>5.1712256010549869</v>
      </c>
      <c r="O25" s="11"/>
      <c r="P25" s="13">
        <f>AVERAGE(B25:G25)</f>
        <v>16.162606333295908</v>
      </c>
      <c r="Q25" s="13">
        <f>AVERAGE(I25:N25)</f>
        <v>10.870651652219236</v>
      </c>
      <c r="R25" s="13">
        <f>STDEV(B25:G25)/SQRT(6)</f>
        <v>0.94038449392528967</v>
      </c>
      <c r="S25" s="13">
        <f>STDEV(I25:N25)/SQRT(6)</f>
        <v>1.6727947283620366</v>
      </c>
      <c r="T25" s="13">
        <f>Q25/P25</f>
        <v>0.67258036408552879</v>
      </c>
      <c r="U25" s="11">
        <f>TTEST(B25:G25,I25:N25,2,2)</f>
        <v>2.0210758025383514E-2</v>
      </c>
      <c r="V25" s="11"/>
    </row>
    <row r="26" spans="1:27" ht="11.25" customHeight="1" x14ac:dyDescent="0.2">
      <c r="A26" s="3" t="s">
        <v>10</v>
      </c>
      <c r="B26" s="11">
        <v>3.5087387272776514E-2</v>
      </c>
      <c r="C26" s="11">
        <v>3.0665064448544874E-2</v>
      </c>
      <c r="D26" s="11">
        <v>8.040263615128497E-2</v>
      </c>
      <c r="E26" s="11">
        <v>0.10824412299563929</v>
      </c>
      <c r="F26" s="11">
        <v>6.1668806734206473E-2</v>
      </c>
      <c r="G26" s="11">
        <v>6.1668806734206473E-2</v>
      </c>
      <c r="H26" s="11"/>
      <c r="I26" s="11">
        <v>1.9226104614757593E-2</v>
      </c>
      <c r="J26" s="11">
        <v>2.4577556480513286E-2</v>
      </c>
      <c r="K26" s="11">
        <v>3.9099122358405063E-2</v>
      </c>
      <c r="L26" s="11">
        <v>2.9203886999354521E-2</v>
      </c>
      <c r="M26" s="11">
        <v>4.337977478383663E-2</v>
      </c>
      <c r="N26" s="11">
        <v>3.4204762163962843E-2</v>
      </c>
      <c r="O26" s="11"/>
      <c r="P26" s="13">
        <f>AVERAGE(B26:G26)</f>
        <v>6.2956137389443098E-2</v>
      </c>
      <c r="Q26" s="13">
        <f>AVERAGE(I26:N26)</f>
        <v>3.1615201233471661E-2</v>
      </c>
      <c r="R26" s="13">
        <f>STDEV(B26:G26)/SQRT(6)</f>
        <v>1.1801238670136025E-2</v>
      </c>
      <c r="S26" s="13">
        <f>STDEV(I26:N26)/SQRT(6)</f>
        <v>3.6966321928264519E-3</v>
      </c>
      <c r="T26" s="13">
        <f>Q26/P26</f>
        <v>0.50217822351301222</v>
      </c>
      <c r="U26" s="11">
        <f>TTEST(B26:G26,I26:N26,2,2)</f>
        <v>2.9651080092193458E-2</v>
      </c>
      <c r="V26" s="11"/>
    </row>
    <row r="27" spans="1:27" ht="11.2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11"/>
    </row>
    <row r="28" spans="1:27" ht="11.25" customHeight="1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11"/>
    </row>
    <row r="29" spans="1:27" ht="11.25" customHeight="1" x14ac:dyDescent="0.2">
      <c r="A29" s="3" t="s">
        <v>32</v>
      </c>
      <c r="B29" s="11">
        <v>1</v>
      </c>
      <c r="C29" s="11">
        <v>1.0746772585469846</v>
      </c>
      <c r="D29" s="11">
        <v>1.6590829427190712</v>
      </c>
      <c r="E29" s="11">
        <v>1.2922364160177193</v>
      </c>
      <c r="F29" s="11">
        <v>1.0563679819857994</v>
      </c>
      <c r="G29" s="11">
        <v>1.38453772409545</v>
      </c>
      <c r="H29" s="11"/>
      <c r="I29" s="11">
        <v>1.15103864328992</v>
      </c>
      <c r="J29" s="11">
        <v>1.5895083768970888</v>
      </c>
      <c r="K29" s="11">
        <v>1.8021884206247067</v>
      </c>
      <c r="L29" s="11">
        <v>1.2822254700032727</v>
      </c>
      <c r="M29" s="11">
        <v>1.6014862604829425</v>
      </c>
      <c r="N29" s="11">
        <v>1.3060795811655421</v>
      </c>
      <c r="O29" s="11"/>
      <c r="P29" s="13">
        <f t="shared" ref="P29:P39" si="6">AVERAGE(B29:G29)</f>
        <v>1.2444837205608374</v>
      </c>
      <c r="Q29" s="13">
        <f t="shared" ref="Q29:Q39" si="7">AVERAGE(I29:N29)</f>
        <v>1.4554211254105789</v>
      </c>
      <c r="R29" s="13">
        <f t="shared" ref="R29:R39" si="8">STDEV(B29:G29)/SQRT(6)</f>
        <v>0.10292100759065141</v>
      </c>
      <c r="S29" s="13">
        <f t="shared" ref="S29:S39" si="9">STDEV(I29:N29)/SQRT(6)</f>
        <v>0.10074891215896185</v>
      </c>
      <c r="T29" s="13">
        <f t="shared" ref="T29:T39" si="10">Q29/P29</f>
        <v>1.1694979222023738</v>
      </c>
      <c r="U29" s="11">
        <f t="shared" ref="U29:U39" si="11">TTEST(B29:G29,I29:N29,2,2)</f>
        <v>0.17374970012262597</v>
      </c>
      <c r="V29" s="11"/>
    </row>
    <row r="30" spans="1:27" ht="11.25" customHeight="1" x14ac:dyDescent="0.2">
      <c r="A30" s="3" t="s">
        <v>25</v>
      </c>
      <c r="B30" s="11">
        <v>6.3172684669101573E-2</v>
      </c>
      <c r="C30" s="11">
        <v>1.5290653787759831E-2</v>
      </c>
      <c r="D30" s="11">
        <v>7.8240744424258171E-2</v>
      </c>
      <c r="E30" s="11">
        <v>8.816512205292848E-2</v>
      </c>
      <c r="F30" s="11">
        <v>4.2306395321710454E-2</v>
      </c>
      <c r="G30" s="11">
        <v>0.1106217541189608</v>
      </c>
      <c r="H30" s="11"/>
      <c r="I30" s="11">
        <v>3.7278439629940908E-2</v>
      </c>
      <c r="J30" s="11">
        <v>2.3561076961006365E-2</v>
      </c>
      <c r="K30" s="11">
        <v>3.1612859967132222E-2</v>
      </c>
      <c r="L30" s="11">
        <v>2.4868955971981348E-2</v>
      </c>
      <c r="M30" s="11">
        <v>4.1291171983528066E-2</v>
      </c>
      <c r="N30" s="11">
        <v>2.9242858314150692E-2</v>
      </c>
      <c r="O30" s="11"/>
      <c r="P30" s="13">
        <f t="shared" si="6"/>
        <v>6.6299559062453217E-2</v>
      </c>
      <c r="Q30" s="13">
        <f t="shared" si="7"/>
        <v>3.1309227137956606E-2</v>
      </c>
      <c r="R30" s="13">
        <f t="shared" si="8"/>
        <v>1.387144476307E-2</v>
      </c>
      <c r="S30" s="13">
        <f t="shared" si="9"/>
        <v>2.8351585349048053E-3</v>
      </c>
      <c r="T30" s="13">
        <f t="shared" si="10"/>
        <v>0.47223884412962341</v>
      </c>
      <c r="U30" s="11">
        <f t="shared" si="11"/>
        <v>3.3026742405081917E-2</v>
      </c>
      <c r="V30" s="11"/>
    </row>
    <row r="31" spans="1:27" ht="11.25" customHeight="1" x14ac:dyDescent="0.2">
      <c r="A31" s="3" t="s">
        <v>45</v>
      </c>
      <c r="B31" s="11">
        <v>1.5832738398014135E-2</v>
      </c>
      <c r="C31" s="11">
        <v>5.1215253349117973E-2</v>
      </c>
      <c r="D31" s="11">
        <v>9.2993874666473086E-3</v>
      </c>
      <c r="E31" s="11">
        <v>1.1457076427435658E-2</v>
      </c>
      <c r="F31" s="11">
        <v>7.8286077725251771E-2</v>
      </c>
      <c r="G31" s="11">
        <v>6.2423545487613565E-2</v>
      </c>
      <c r="H31" s="11"/>
      <c r="I31" s="11">
        <v>2.2682588162543801E-2</v>
      </c>
      <c r="J31" s="11">
        <v>3.3084980671000297E-2</v>
      </c>
      <c r="K31" s="11">
        <v>3.3084980671000297E-2</v>
      </c>
      <c r="L31" s="11">
        <v>4.7196974901126287E-2</v>
      </c>
      <c r="M31" s="11">
        <v>1.3897282343786619E-2</v>
      </c>
      <c r="N31" s="11">
        <v>4.8950904222531434E-2</v>
      </c>
      <c r="O31" s="11"/>
      <c r="P31" s="13">
        <f t="shared" si="6"/>
        <v>3.8085679809013402E-2</v>
      </c>
      <c r="Q31" s="13">
        <f t="shared" si="7"/>
        <v>3.3149618495331455E-2</v>
      </c>
      <c r="R31" s="13">
        <f t="shared" si="8"/>
        <v>1.2129462678499552E-2</v>
      </c>
      <c r="S31" s="13">
        <f t="shared" si="9"/>
        <v>5.559461544671046E-3</v>
      </c>
      <c r="T31" s="13">
        <f t="shared" si="10"/>
        <v>0.87039587219042436</v>
      </c>
      <c r="U31" s="11">
        <f t="shared" si="11"/>
        <v>0.71914110616665661</v>
      </c>
      <c r="V31" s="11"/>
    </row>
    <row r="32" spans="1:27" ht="11.25" customHeight="1" x14ac:dyDescent="0.2">
      <c r="A32" s="3" t="s">
        <v>33</v>
      </c>
      <c r="B32" s="11">
        <v>0.19873128116531344</v>
      </c>
      <c r="C32" s="11">
        <v>0.32848101023600623</v>
      </c>
      <c r="D32" s="11">
        <v>8.0631365924824158E-2</v>
      </c>
      <c r="E32" s="11">
        <v>7.7291123892171687E-2</v>
      </c>
      <c r="F32" s="11">
        <v>8.7570232201391429E-2</v>
      </c>
      <c r="G32" s="11">
        <v>9.8249612211006684E-2</v>
      </c>
      <c r="H32" s="11"/>
      <c r="I32" s="11">
        <v>0.38950680719912861</v>
      </c>
      <c r="J32" s="11">
        <v>0.26379754392072308</v>
      </c>
      <c r="K32" s="11">
        <v>0.3510144459718309</v>
      </c>
      <c r="L32" s="11">
        <v>0.22494537120414221</v>
      </c>
      <c r="M32" s="11">
        <v>5.1923576780996565E-2</v>
      </c>
      <c r="N32" s="11">
        <v>5.4360168082879308E-2</v>
      </c>
      <c r="O32" s="11"/>
      <c r="P32" s="13">
        <f t="shared" si="6"/>
        <v>0.14515910427178561</v>
      </c>
      <c r="Q32" s="13">
        <f t="shared" si="7"/>
        <v>0.22259131885995012</v>
      </c>
      <c r="R32" s="13">
        <f t="shared" si="8"/>
        <v>4.1135455004245057E-2</v>
      </c>
      <c r="S32" s="13">
        <f t="shared" si="9"/>
        <v>5.8732720196100999E-2</v>
      </c>
      <c r="T32" s="13">
        <f t="shared" si="10"/>
        <v>1.5334299558861009</v>
      </c>
      <c r="U32" s="11">
        <f t="shared" si="11"/>
        <v>0.3055575275100853</v>
      </c>
      <c r="V32" s="11"/>
    </row>
    <row r="33" spans="1:22" ht="11.25" customHeight="1" x14ac:dyDescent="0.2">
      <c r="A33" s="3" t="s">
        <v>42</v>
      </c>
      <c r="B33" s="11">
        <v>8.983020464417725E-2</v>
      </c>
      <c r="C33" s="11">
        <v>8.9304628780563416E-2</v>
      </c>
      <c r="D33" s="11">
        <v>2.3034235793905716E-2</v>
      </c>
      <c r="E33" s="11">
        <v>3.1174093295730232E-2</v>
      </c>
      <c r="F33" s="11">
        <v>2.0252780995522537E-2</v>
      </c>
      <c r="G33" s="11">
        <v>7.2661386998441588E-2</v>
      </c>
      <c r="H33" s="11"/>
      <c r="I33" s="11">
        <v>0.16386317985955012</v>
      </c>
      <c r="J33" s="11">
        <v>0.12466564930360242</v>
      </c>
      <c r="K33" s="11">
        <v>6.1456478775905238E-2</v>
      </c>
      <c r="L33" s="11">
        <v>6.2306995843124671E-2</v>
      </c>
      <c r="M33" s="11">
        <v>2.0028246212344673E-2</v>
      </c>
      <c r="N33" s="11">
        <v>4.7205611118802483E-2</v>
      </c>
      <c r="O33" s="11"/>
      <c r="P33" s="13">
        <f t="shared" si="6"/>
        <v>5.4376221751390126E-2</v>
      </c>
      <c r="Q33" s="13">
        <f t="shared" si="7"/>
        <v>7.9921026852221605E-2</v>
      </c>
      <c r="R33" s="13">
        <f t="shared" si="8"/>
        <v>1.3535624411555505E-2</v>
      </c>
      <c r="S33" s="13">
        <f t="shared" si="9"/>
        <v>2.1876169312184789E-2</v>
      </c>
      <c r="T33" s="13">
        <f t="shared" si="10"/>
        <v>1.4697789636364065</v>
      </c>
      <c r="U33" s="11">
        <f t="shared" si="11"/>
        <v>0.34413314719232779</v>
      </c>
      <c r="V33" s="11"/>
    </row>
    <row r="34" spans="1:22" ht="11.25" customHeight="1" x14ac:dyDescent="0.2">
      <c r="A34" s="3" t="s">
        <v>11</v>
      </c>
      <c r="B34" s="11">
        <v>2.4083073029807514</v>
      </c>
      <c r="C34" s="11">
        <v>1.9337498897507694</v>
      </c>
      <c r="D34" s="11">
        <v>1</v>
      </c>
      <c r="E34" s="11">
        <v>1</v>
      </c>
      <c r="F34" s="11">
        <v>0.90043825877512818</v>
      </c>
      <c r="G34" s="11">
        <v>2.1543168673921795</v>
      </c>
      <c r="H34" s="11"/>
      <c r="I34" s="11">
        <v>2.1018241055296718</v>
      </c>
      <c r="J34" s="11">
        <v>1.2068744674011975</v>
      </c>
      <c r="K34" s="11">
        <v>1.4833836376624721</v>
      </c>
      <c r="L34" s="11">
        <v>1.3117725816187837</v>
      </c>
      <c r="M34" s="11">
        <v>1.0614824347953293</v>
      </c>
      <c r="N34" s="11">
        <v>1.6235120882509422</v>
      </c>
      <c r="O34" s="11"/>
      <c r="P34" s="13">
        <f t="shared" si="6"/>
        <v>1.566135386483138</v>
      </c>
      <c r="Q34" s="13">
        <f t="shared" si="7"/>
        <v>1.4648082192097327</v>
      </c>
      <c r="R34" s="13">
        <f t="shared" si="8"/>
        <v>0.27534963421862069</v>
      </c>
      <c r="S34" s="13">
        <f t="shared" si="9"/>
        <v>0.15099035495815744</v>
      </c>
      <c r="T34" s="13">
        <f t="shared" si="10"/>
        <v>0.93530114436597833</v>
      </c>
      <c r="U34" s="11">
        <f t="shared" si="11"/>
        <v>0.75359326846240404</v>
      </c>
      <c r="V34" s="11"/>
    </row>
    <row r="35" spans="1:22" ht="11.25" customHeight="1" x14ac:dyDescent="0.2">
      <c r="A35" s="3" t="s">
        <v>22</v>
      </c>
      <c r="B35" s="11">
        <v>11.050283379161062</v>
      </c>
      <c r="C35" s="11">
        <v>8.4384772214600332</v>
      </c>
      <c r="D35" s="11">
        <v>8.8614643193498583</v>
      </c>
      <c r="E35" s="11">
        <v>7.9160145596896045</v>
      </c>
      <c r="F35" s="11">
        <v>8.5783986866852384</v>
      </c>
      <c r="G35" s="11">
        <v>10.445022760229511</v>
      </c>
      <c r="H35" s="11"/>
      <c r="I35" s="11">
        <v>9.3413399160719841</v>
      </c>
      <c r="J35" s="11">
        <v>10.863501659274226</v>
      </c>
      <c r="K35" s="11">
        <v>11.201368827357223</v>
      </c>
      <c r="L35" s="11">
        <v>10.014699892423197</v>
      </c>
      <c r="M35" s="11">
        <v>6.4868752674685819</v>
      </c>
      <c r="N35" s="11">
        <v>6.6013490506144246</v>
      </c>
      <c r="O35" s="11"/>
      <c r="P35" s="13">
        <f t="shared" si="6"/>
        <v>9.214943487762552</v>
      </c>
      <c r="Q35" s="13">
        <f t="shared" si="7"/>
        <v>9.0848557688682714</v>
      </c>
      <c r="R35" s="13">
        <f t="shared" si="8"/>
        <v>0.50668269369439178</v>
      </c>
      <c r="S35" s="13">
        <f t="shared" si="9"/>
        <v>0.84638271972265844</v>
      </c>
      <c r="T35" s="13">
        <f t="shared" si="10"/>
        <v>0.98588296075097615</v>
      </c>
      <c r="U35" s="11">
        <f t="shared" si="11"/>
        <v>0.89769945211305502</v>
      </c>
      <c r="V35" s="11"/>
    </row>
    <row r="36" spans="1:22" ht="11.25" customHeight="1" x14ac:dyDescent="0.2">
      <c r="A36" s="3" t="s">
        <v>21</v>
      </c>
      <c r="B36" s="11">
        <v>0.93753250377461983</v>
      </c>
      <c r="C36" s="11">
        <v>0.80820877586253825</v>
      </c>
      <c r="D36" s="11">
        <v>0.69607517072613223</v>
      </c>
      <c r="E36" s="11">
        <v>0.61803823483256748</v>
      </c>
      <c r="F36" s="11">
        <v>0.67464156576744938</v>
      </c>
      <c r="G36" s="11">
        <v>0.86943240876794436</v>
      </c>
      <c r="H36" s="11"/>
      <c r="I36" s="11">
        <v>0.95647577835496811</v>
      </c>
      <c r="J36" s="11">
        <v>1</v>
      </c>
      <c r="K36" s="11">
        <v>0.94892742674287633</v>
      </c>
      <c r="L36" s="11">
        <v>0.91833965881365087</v>
      </c>
      <c r="M36" s="11">
        <v>0.47351869031798011</v>
      </c>
      <c r="N36" s="11">
        <v>0.5834569310251807</v>
      </c>
      <c r="O36" s="11"/>
      <c r="P36" s="13">
        <f t="shared" si="6"/>
        <v>0.7673214432885419</v>
      </c>
      <c r="Q36" s="13">
        <f t="shared" si="7"/>
        <v>0.81345308087577595</v>
      </c>
      <c r="R36" s="13">
        <f t="shared" si="8"/>
        <v>5.0669285807156343E-2</v>
      </c>
      <c r="S36" s="13">
        <f t="shared" si="9"/>
        <v>9.1844679845668131E-2</v>
      </c>
      <c r="T36" s="13">
        <f t="shared" si="10"/>
        <v>1.0601203550229559</v>
      </c>
      <c r="U36" s="11">
        <f t="shared" si="11"/>
        <v>0.66944066049123507</v>
      </c>
      <c r="V36" s="11"/>
    </row>
    <row r="37" spans="1:22" ht="11.25" customHeight="1" x14ac:dyDescent="0.2">
      <c r="A37" s="3" t="s">
        <v>43</v>
      </c>
      <c r="B37" s="11">
        <v>7.2497074347910515E-2</v>
      </c>
      <c r="C37" s="11">
        <v>9.2840827339860946E-2</v>
      </c>
      <c r="D37" s="11">
        <v>0.12577618912599714</v>
      </c>
      <c r="E37" s="11">
        <v>0.15537000629688869</v>
      </c>
      <c r="F37" s="11">
        <v>0.11859384939148732</v>
      </c>
      <c r="G37" s="11">
        <v>0.30095226025800592</v>
      </c>
      <c r="H37" s="11"/>
      <c r="I37" s="11">
        <v>0.15285749473730423</v>
      </c>
      <c r="J37" s="11">
        <v>8.8317220520551895E-2</v>
      </c>
      <c r="K37" s="11">
        <v>0.22970389310998476</v>
      </c>
      <c r="L37" s="11">
        <v>0.15416616817929513</v>
      </c>
      <c r="M37" s="11">
        <v>0.166594699733837</v>
      </c>
      <c r="N37" s="11">
        <v>0.19067453600966858</v>
      </c>
      <c r="O37" s="11"/>
      <c r="P37" s="13">
        <f t="shared" si="6"/>
        <v>0.14433836779335843</v>
      </c>
      <c r="Q37" s="13">
        <f t="shared" si="7"/>
        <v>0.16371900204844028</v>
      </c>
      <c r="R37" s="13">
        <f t="shared" si="8"/>
        <v>3.3401652245709172E-2</v>
      </c>
      <c r="S37" s="13">
        <f t="shared" si="9"/>
        <v>1.9134204913624674E-2</v>
      </c>
      <c r="T37" s="13">
        <f t="shared" si="10"/>
        <v>1.1342722281772513</v>
      </c>
      <c r="U37" s="11">
        <f t="shared" si="11"/>
        <v>0.62553727690179062</v>
      </c>
      <c r="V37" s="11"/>
    </row>
    <row r="38" spans="1:22" ht="11.25" customHeight="1" x14ac:dyDescent="0.2">
      <c r="A38" s="3" t="s">
        <v>23</v>
      </c>
      <c r="B38" s="11">
        <v>21.583577076492322</v>
      </c>
      <c r="C38" s="11">
        <v>31.344771459108205</v>
      </c>
      <c r="D38" s="11">
        <v>26.130629016548703</v>
      </c>
      <c r="E38" s="11">
        <v>42.022875084855876</v>
      </c>
      <c r="F38" s="11">
        <v>22.411856748693037</v>
      </c>
      <c r="G38" s="11">
        <v>44.369419952029432</v>
      </c>
      <c r="H38" s="11"/>
      <c r="I38" s="11">
        <v>26.590170586416072</v>
      </c>
      <c r="J38" s="11">
        <v>35.294810859141258</v>
      </c>
      <c r="K38" s="11">
        <v>27.606843565837163</v>
      </c>
      <c r="L38" s="11">
        <v>32.645133920676734</v>
      </c>
      <c r="M38" s="11">
        <v>21.838153697982712</v>
      </c>
      <c r="N38" s="11">
        <v>21.860463706556526</v>
      </c>
      <c r="O38" s="11"/>
      <c r="P38" s="13">
        <f t="shared" si="6"/>
        <v>31.310521556287927</v>
      </c>
      <c r="Q38" s="13">
        <f t="shared" si="7"/>
        <v>27.639262722768407</v>
      </c>
      <c r="R38" s="13">
        <f t="shared" si="8"/>
        <v>4.0245972447826661</v>
      </c>
      <c r="S38" s="13">
        <f t="shared" si="9"/>
        <v>2.2495569416952952</v>
      </c>
      <c r="T38" s="13">
        <f t="shared" si="10"/>
        <v>0.8827468004031942</v>
      </c>
      <c r="U38" s="11">
        <f t="shared" si="11"/>
        <v>0.44437274046473862</v>
      </c>
      <c r="V38" s="11"/>
    </row>
    <row r="39" spans="1:22" ht="11.25" customHeight="1" x14ac:dyDescent="0.2">
      <c r="A39" s="3" t="s">
        <v>40</v>
      </c>
      <c r="B39" s="11">
        <v>0.17296232296124445</v>
      </c>
      <c r="C39" s="11">
        <v>0.15764566134673</v>
      </c>
      <c r="D39" s="11">
        <v>0.17046260863748117</v>
      </c>
      <c r="E39" s="11">
        <v>8.8315275623841602E-2</v>
      </c>
      <c r="F39" s="11">
        <v>0.20141637910086499</v>
      </c>
      <c r="G39" s="11">
        <v>0.12811759611144147</v>
      </c>
      <c r="H39" s="11"/>
      <c r="I39" s="11">
        <v>6.3215276568848705E-2</v>
      </c>
      <c r="J39" s="11">
        <v>0.12060057306159642</v>
      </c>
      <c r="K39" s="11">
        <v>3.3438179338634522E-2</v>
      </c>
      <c r="L39" s="11">
        <v>7.7030700367006336E-2</v>
      </c>
      <c r="M39" s="11">
        <v>9.5276572992879671E-2</v>
      </c>
      <c r="N39" s="11">
        <v>0.24502998325958528</v>
      </c>
      <c r="O39" s="11"/>
      <c r="P39" s="13">
        <f t="shared" si="6"/>
        <v>0.15315330729693394</v>
      </c>
      <c r="Q39" s="13">
        <f t="shared" si="7"/>
        <v>0.10576521426475849</v>
      </c>
      <c r="R39" s="13">
        <f t="shared" si="8"/>
        <v>1.6199044771375889E-2</v>
      </c>
      <c r="S39" s="13">
        <f t="shared" si="9"/>
        <v>3.0327185174149299E-2</v>
      </c>
      <c r="T39" s="13">
        <f t="shared" si="10"/>
        <v>0.69058393926616735</v>
      </c>
      <c r="U39" s="11">
        <f t="shared" si="11"/>
        <v>0.19817393805892961</v>
      </c>
      <c r="V39" s="11"/>
    </row>
    <row r="40" spans="1:22" ht="11.25" customHeight="1" x14ac:dyDescent="0.2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11"/>
    </row>
    <row r="41" spans="1:22" ht="11.25" customHeight="1" x14ac:dyDescent="0.2">
      <c r="A41" s="3" t="s">
        <v>12</v>
      </c>
      <c r="B41" s="11">
        <v>0.98265079888130391</v>
      </c>
      <c r="C41" s="11">
        <v>1</v>
      </c>
      <c r="D41" s="11">
        <v>1.8506307296005839</v>
      </c>
      <c r="E41" s="11">
        <v>1.0195761699446311</v>
      </c>
      <c r="F41" s="11">
        <v>1.4881984621059079</v>
      </c>
      <c r="G41" s="11">
        <v>1.9620928929201547</v>
      </c>
      <c r="H41" s="11"/>
      <c r="I41" s="11">
        <v>0.86525735952824179</v>
      </c>
      <c r="J41" s="11">
        <v>1.0982095584131639</v>
      </c>
      <c r="K41" s="11">
        <v>1.1305390911551645</v>
      </c>
      <c r="L41" s="11">
        <v>1.0147674800529727</v>
      </c>
      <c r="M41" s="11">
        <v>1.0712786734405912</v>
      </c>
      <c r="N41" s="11">
        <v>1.0916131162447087</v>
      </c>
      <c r="O41" s="11"/>
      <c r="P41" s="13">
        <f t="shared" ref="P41:P67" si="12">AVERAGE(B41:G41)</f>
        <v>1.38385817557543</v>
      </c>
      <c r="Q41" s="13">
        <f t="shared" ref="Q41:Q67" si="13">AVERAGE(I41:N41)</f>
        <v>1.0452775464724737</v>
      </c>
      <c r="R41" s="13">
        <f t="shared" ref="R41:R67" si="14">STDEV(B41:G41)/SQRT(6)</f>
        <v>0.18295124474601096</v>
      </c>
      <c r="S41" s="13">
        <f t="shared" ref="S41:S67" si="15">STDEV(I41:N41)/SQRT(6)</f>
        <v>3.9256636118350001E-2</v>
      </c>
      <c r="T41" s="13">
        <f t="shared" ref="T41:T67" si="16">Q41/P41</f>
        <v>0.75533574532508063</v>
      </c>
      <c r="U41" s="11">
        <f t="shared" ref="U41:U67" si="17">TTEST(B41:G41,I41:N41,2,2)</f>
        <v>0.10048860214696316</v>
      </c>
      <c r="V41" s="11"/>
    </row>
    <row r="42" spans="1:22" ht="11.25" customHeight="1" x14ac:dyDescent="0.2">
      <c r="A42" s="3" t="s">
        <v>13</v>
      </c>
      <c r="B42" s="11">
        <v>9.1725057442622386</v>
      </c>
      <c r="C42" s="11">
        <v>8.0110612330600102</v>
      </c>
      <c r="D42" s="11">
        <v>7.0915510050233017</v>
      </c>
      <c r="E42" s="11">
        <v>17.601530274401117</v>
      </c>
      <c r="F42" s="11">
        <v>5.1847592428766136</v>
      </c>
      <c r="G42" s="11">
        <v>19.13764117744299</v>
      </c>
      <c r="H42" s="11"/>
      <c r="I42" s="11">
        <v>6.1739216758732294</v>
      </c>
      <c r="J42" s="11">
        <v>7.7376517761988879</v>
      </c>
      <c r="K42" s="11">
        <v>8.0810391690761918</v>
      </c>
      <c r="L42" s="11">
        <v>6.313743951559462</v>
      </c>
      <c r="M42" s="11">
        <v>5.7274858934727337</v>
      </c>
      <c r="N42" s="11">
        <v>6.6724098372783764</v>
      </c>
      <c r="O42" s="11"/>
      <c r="P42" s="13">
        <f t="shared" si="12"/>
        <v>11.033174779511045</v>
      </c>
      <c r="Q42" s="13">
        <f t="shared" si="13"/>
        <v>6.784375383909814</v>
      </c>
      <c r="R42" s="13">
        <f t="shared" si="14"/>
        <v>2.3885929701925011</v>
      </c>
      <c r="S42" s="13">
        <f t="shared" si="15"/>
        <v>0.37919969256572722</v>
      </c>
      <c r="T42" s="13">
        <f t="shared" si="16"/>
        <v>0.61490690753024357</v>
      </c>
      <c r="U42" s="11">
        <f t="shared" si="17"/>
        <v>0.10947181506532461</v>
      </c>
    </row>
    <row r="43" spans="1:22" ht="11.25" customHeight="1" x14ac:dyDescent="0.2">
      <c r="A43" s="3" t="s">
        <v>14</v>
      </c>
      <c r="B43" s="11">
        <v>6.3998254625902806</v>
      </c>
      <c r="C43" s="11">
        <v>5.0488851712602054</v>
      </c>
      <c r="D43" s="11">
        <v>4.5773617074842718</v>
      </c>
      <c r="E43" s="11">
        <v>3.5590443848862234</v>
      </c>
      <c r="F43" s="11">
        <v>5.1329598114805624</v>
      </c>
      <c r="G43" s="11">
        <v>7.1747094332495553</v>
      </c>
      <c r="H43" s="11"/>
      <c r="I43" s="11">
        <v>6.0647825495613592</v>
      </c>
      <c r="J43" s="11">
        <v>4.2469044915384666</v>
      </c>
      <c r="K43" s="11">
        <v>4.7361662149963726</v>
      </c>
      <c r="L43" s="11">
        <v>3.9145153916992799</v>
      </c>
      <c r="M43" s="11">
        <v>3.5830361541197666</v>
      </c>
      <c r="N43" s="11">
        <v>3.1909038512802765</v>
      </c>
      <c r="O43" s="11"/>
      <c r="P43" s="13">
        <f t="shared" si="12"/>
        <v>5.3154643284918492</v>
      </c>
      <c r="Q43" s="13">
        <f t="shared" si="13"/>
        <v>4.2893847755325867</v>
      </c>
      <c r="R43" s="13">
        <f t="shared" si="14"/>
        <v>0.52810384938136479</v>
      </c>
      <c r="S43" s="13">
        <f t="shared" si="15"/>
        <v>0.41631603604543188</v>
      </c>
      <c r="T43" s="13">
        <f t="shared" si="16"/>
        <v>0.8069633263345799</v>
      </c>
      <c r="U43" s="11">
        <f t="shared" si="17"/>
        <v>0.15803411962031355</v>
      </c>
      <c r="V43" s="11"/>
    </row>
    <row r="44" spans="1:22" ht="11.25" customHeight="1" x14ac:dyDescent="0.2">
      <c r="A44" s="3" t="s">
        <v>15</v>
      </c>
      <c r="B44" s="11">
        <v>0.53312065948006171</v>
      </c>
      <c r="C44" s="11">
        <v>0.39106144214674543</v>
      </c>
      <c r="D44" s="11">
        <v>0.90898609462049373</v>
      </c>
      <c r="E44" s="11">
        <v>0.29141917621646118</v>
      </c>
      <c r="F44" s="11">
        <v>0.63213083602847309</v>
      </c>
      <c r="G44" s="11">
        <v>0.86922580887298395</v>
      </c>
      <c r="H44" s="11"/>
      <c r="I44" s="11">
        <v>0.25620574436063021</v>
      </c>
      <c r="J44" s="11">
        <v>0.3962580316119006</v>
      </c>
      <c r="K44" s="11">
        <v>0.3616437330085277</v>
      </c>
      <c r="L44" s="11">
        <v>0.43532556412005946</v>
      </c>
      <c r="M44" s="11">
        <v>0.41245455802622338</v>
      </c>
      <c r="N44" s="11">
        <v>0.4988121141910547</v>
      </c>
      <c r="O44" s="11"/>
      <c r="P44" s="13">
        <f t="shared" si="12"/>
        <v>0.60432400289420318</v>
      </c>
      <c r="Q44" s="13">
        <f t="shared" si="13"/>
        <v>0.39344995755306605</v>
      </c>
      <c r="R44" s="13">
        <f t="shared" si="14"/>
        <v>0.10201722785931112</v>
      </c>
      <c r="S44" s="13">
        <f t="shared" si="15"/>
        <v>3.3202118692644764E-2</v>
      </c>
      <c r="T44" s="13">
        <f t="shared" si="16"/>
        <v>0.65105796835600105</v>
      </c>
      <c r="U44" s="11">
        <f t="shared" si="17"/>
        <v>7.771485071954487E-2</v>
      </c>
      <c r="V44" s="11"/>
    </row>
    <row r="45" spans="1:22" ht="11.25" customHeight="1" x14ac:dyDescent="0.2">
      <c r="A45" s="3" t="s">
        <v>16</v>
      </c>
      <c r="B45" s="11">
        <v>22.995019001241431</v>
      </c>
      <c r="C45" s="11">
        <v>27.144101535264294</v>
      </c>
      <c r="D45" s="11">
        <v>17.349442412274321</v>
      </c>
      <c r="E45" s="11">
        <v>22.192441494673176</v>
      </c>
      <c r="F45" s="11">
        <v>15.452300460334717</v>
      </c>
      <c r="G45" s="11">
        <v>21.813005415308524</v>
      </c>
      <c r="H45" s="11"/>
      <c r="I45" s="11">
        <v>19.819672228720336</v>
      </c>
      <c r="J45" s="11">
        <v>20.030664555460639</v>
      </c>
      <c r="K45" s="11">
        <v>19.484961899351081</v>
      </c>
      <c r="L45" s="11">
        <v>19.518991986423213</v>
      </c>
      <c r="M45" s="11">
        <v>17.257960109557271</v>
      </c>
      <c r="N45" s="11">
        <v>19.236367046340284</v>
      </c>
      <c r="O45" s="11"/>
      <c r="P45" s="13">
        <f t="shared" si="12"/>
        <v>21.157718386516077</v>
      </c>
      <c r="Q45" s="13">
        <f t="shared" si="13"/>
        <v>19.22476963764214</v>
      </c>
      <c r="R45" s="13">
        <f t="shared" si="14"/>
        <v>1.7104314208363109</v>
      </c>
      <c r="S45" s="13">
        <f t="shared" si="15"/>
        <v>0.40931311301849105</v>
      </c>
      <c r="T45" s="13">
        <f t="shared" si="16"/>
        <v>0.90864096432506569</v>
      </c>
      <c r="U45" s="11">
        <f t="shared" si="17"/>
        <v>0.29749621166611573</v>
      </c>
      <c r="V45" s="11"/>
    </row>
    <row r="46" spans="1:22" ht="11.25" customHeight="1" x14ac:dyDescent="0.2">
      <c r="A46" s="3" t="s">
        <v>17</v>
      </c>
      <c r="B46" s="11">
        <v>4.3442500567713651</v>
      </c>
      <c r="C46" s="11">
        <v>4.8567590283904103</v>
      </c>
      <c r="D46" s="11">
        <v>10.332989610784978</v>
      </c>
      <c r="E46" s="11">
        <v>6.1010725977956834</v>
      </c>
      <c r="F46" s="11">
        <v>5.8833714134633235</v>
      </c>
      <c r="G46" s="11">
        <v>5.8833714134633235</v>
      </c>
      <c r="H46" s="11"/>
      <c r="I46" s="11">
        <v>2.7194616835320788</v>
      </c>
      <c r="J46" s="11">
        <v>3.819701437782963</v>
      </c>
      <c r="K46" s="11">
        <v>5.1760293402285917</v>
      </c>
      <c r="L46" s="11">
        <v>4.12187701947372</v>
      </c>
      <c r="M46" s="11">
        <v>5.639836469840243</v>
      </c>
      <c r="N46" s="11">
        <v>5.2296837513121011</v>
      </c>
      <c r="O46" s="11"/>
      <c r="P46" s="13">
        <f t="shared" si="12"/>
        <v>6.2336356867781797</v>
      </c>
      <c r="Q46" s="13">
        <f t="shared" si="13"/>
        <v>4.4510982836949493</v>
      </c>
      <c r="R46" s="13">
        <f t="shared" si="14"/>
        <v>0.8666643541079676</v>
      </c>
      <c r="S46" s="13">
        <f t="shared" si="15"/>
        <v>0.44908918101635592</v>
      </c>
      <c r="T46" s="13">
        <f t="shared" si="16"/>
        <v>0.71404530315044368</v>
      </c>
      <c r="U46" s="11">
        <f t="shared" si="17"/>
        <v>9.7786657352365081E-2</v>
      </c>
      <c r="V46" s="11"/>
    </row>
    <row r="47" spans="1:22" ht="11.25" customHeight="1" x14ac:dyDescent="0.2">
      <c r="A47" s="3" t="s">
        <v>18</v>
      </c>
      <c r="B47" s="11">
        <v>2.6525254682461245E-2</v>
      </c>
      <c r="C47" s="11">
        <v>3.2441382215414163E-2</v>
      </c>
      <c r="D47" s="11">
        <v>6.5856237435120549E-2</v>
      </c>
      <c r="E47" s="11">
        <v>2.2554477730833983E-2</v>
      </c>
      <c r="F47" s="11">
        <v>3.7308572193824274E-2</v>
      </c>
      <c r="G47" s="11">
        <v>6.0451350099847444E-2</v>
      </c>
      <c r="H47" s="11"/>
      <c r="I47" s="11">
        <v>3.9563868615190602E-2</v>
      </c>
      <c r="J47" s="11">
        <v>2.9353193994379884E-2</v>
      </c>
      <c r="K47" s="11">
        <v>1.9586761101653315E-2</v>
      </c>
      <c r="L47" s="11">
        <v>1.388918742911517E-2</v>
      </c>
      <c r="M47" s="11">
        <v>2.9893115978915724E-2</v>
      </c>
      <c r="N47" s="11">
        <v>3.8582356237807675E-2</v>
      </c>
      <c r="O47" s="11"/>
      <c r="P47" s="13">
        <f t="shared" si="12"/>
        <v>4.0856212392916945E-2</v>
      </c>
      <c r="Q47" s="13">
        <f t="shared" si="13"/>
        <v>2.8478080559510396E-2</v>
      </c>
      <c r="R47" s="13">
        <f t="shared" si="14"/>
        <v>7.3772073133017025E-3</v>
      </c>
      <c r="S47" s="13">
        <f t="shared" si="15"/>
        <v>4.1619330325875954E-3</v>
      </c>
      <c r="T47" s="13">
        <f t="shared" si="16"/>
        <v>0.69703183167433092</v>
      </c>
      <c r="U47" s="11">
        <f t="shared" si="17"/>
        <v>0.17461339118497918</v>
      </c>
      <c r="V47" s="11"/>
    </row>
    <row r="48" spans="1:22" ht="11.25" customHeight="1" x14ac:dyDescent="0.2">
      <c r="A48" s="3" t="s">
        <v>20</v>
      </c>
      <c r="B48" s="11">
        <v>5.2177451510920993E-2</v>
      </c>
      <c r="C48" s="11">
        <v>2.7672905707579954E-2</v>
      </c>
      <c r="D48" s="11">
        <v>3.2548012872621024E-3</v>
      </c>
      <c r="E48" s="11">
        <v>2.2902979932560623E-2</v>
      </c>
      <c r="F48" s="11">
        <v>3.3340535790566839E-2</v>
      </c>
      <c r="G48" s="11">
        <v>2.7273017864263453E-2</v>
      </c>
      <c r="H48" s="11"/>
      <c r="I48" s="11">
        <v>4.8663271564713555E-2</v>
      </c>
      <c r="J48" s="11">
        <v>1.9298229412448742E-2</v>
      </c>
      <c r="K48" s="11">
        <v>1.0950901095628398E-2</v>
      </c>
      <c r="L48" s="11">
        <v>2.1365298961625701E-2</v>
      </c>
      <c r="M48" s="11">
        <v>2.1038117739695182E-2</v>
      </c>
      <c r="N48" s="11">
        <v>3.7062289161322856E-2</v>
      </c>
      <c r="O48" s="11"/>
      <c r="P48" s="13">
        <f t="shared" si="12"/>
        <v>2.7770282015525661E-2</v>
      </c>
      <c r="Q48" s="13">
        <f t="shared" si="13"/>
        <v>2.6396351322572408E-2</v>
      </c>
      <c r="R48" s="13">
        <f t="shared" si="14"/>
        <v>6.4593442096998605E-3</v>
      </c>
      <c r="S48" s="13">
        <f t="shared" si="15"/>
        <v>5.6348480884616777E-3</v>
      </c>
      <c r="T48" s="13">
        <f t="shared" si="16"/>
        <v>0.95052514439049907</v>
      </c>
      <c r="U48" s="11">
        <f t="shared" si="17"/>
        <v>0.87584720404355909</v>
      </c>
      <c r="V48" s="11"/>
    </row>
    <row r="49" spans="1:22" ht="11.25" customHeight="1" x14ac:dyDescent="0.2">
      <c r="A49" s="3" t="s">
        <v>24</v>
      </c>
      <c r="B49" s="11">
        <v>0.27929190098831547</v>
      </c>
      <c r="C49" s="11">
        <v>0.28232083719814677</v>
      </c>
      <c r="D49" s="11">
        <v>0.3021106371267876</v>
      </c>
      <c r="E49" s="11">
        <v>0.15389832616553278</v>
      </c>
      <c r="F49" s="11">
        <v>0.18248166339943508</v>
      </c>
      <c r="G49" s="11">
        <v>0.19280814407961711</v>
      </c>
      <c r="H49" s="11"/>
      <c r="I49" s="11">
        <v>0.18491374709132655</v>
      </c>
      <c r="J49" s="11">
        <v>0.24602907638013613</v>
      </c>
      <c r="K49" s="11">
        <v>0.32711649146922223</v>
      </c>
      <c r="L49" s="11">
        <v>0.24602907638013613</v>
      </c>
      <c r="M49" s="11">
        <v>0.25659903480785251</v>
      </c>
      <c r="N49" s="11">
        <v>0.11780338120278279</v>
      </c>
      <c r="O49" s="11"/>
      <c r="P49" s="13">
        <f t="shared" si="12"/>
        <v>0.23215191815963912</v>
      </c>
      <c r="Q49" s="13">
        <f t="shared" si="13"/>
        <v>0.22974846788857606</v>
      </c>
      <c r="R49" s="13">
        <f t="shared" si="14"/>
        <v>2.5672301678974413E-2</v>
      </c>
      <c r="S49" s="13">
        <f t="shared" si="15"/>
        <v>2.9024963972217543E-2</v>
      </c>
      <c r="T49" s="13">
        <f t="shared" si="16"/>
        <v>0.98964707985134837</v>
      </c>
      <c r="U49" s="11">
        <f t="shared" si="17"/>
        <v>0.95176474178959991</v>
      </c>
    </row>
    <row r="50" spans="1:22" ht="11.25" customHeight="1" x14ac:dyDescent="0.2">
      <c r="A50" s="3" t="s">
        <v>30</v>
      </c>
      <c r="B50" s="11">
        <v>0.64932784150148104</v>
      </c>
      <c r="C50" s="11">
        <v>0.80762538659473115</v>
      </c>
      <c r="D50" s="11">
        <v>0.78089457200407086</v>
      </c>
      <c r="E50" s="11">
        <v>0.78089457200407086</v>
      </c>
      <c r="F50" s="11">
        <v>0.47746133075741898</v>
      </c>
      <c r="G50" s="11">
        <v>0.89538429839138445</v>
      </c>
      <c r="H50" s="11"/>
      <c r="I50" s="11">
        <v>0.64407348541595943</v>
      </c>
      <c r="J50" s="11">
        <v>0.94939857434179786</v>
      </c>
      <c r="K50" s="11">
        <v>0.7585920982790495</v>
      </c>
      <c r="L50" s="11">
        <v>0.78023936037784503</v>
      </c>
      <c r="M50" s="11">
        <v>0.6420166472123694</v>
      </c>
      <c r="N50" s="11">
        <v>0.67562098492943989</v>
      </c>
      <c r="O50" s="11"/>
      <c r="P50" s="13">
        <f t="shared" si="12"/>
        <v>0.73193133354219286</v>
      </c>
      <c r="Q50" s="13">
        <f t="shared" si="13"/>
        <v>0.74165685842607687</v>
      </c>
      <c r="R50" s="13">
        <f t="shared" si="14"/>
        <v>6.0227230287045547E-2</v>
      </c>
      <c r="S50" s="13">
        <f t="shared" si="15"/>
        <v>4.7869076763101287E-2</v>
      </c>
      <c r="T50" s="13">
        <f t="shared" si="16"/>
        <v>1.0132874826342209</v>
      </c>
      <c r="U50" s="11">
        <f t="shared" si="17"/>
        <v>0.90190933246425908</v>
      </c>
    </row>
    <row r="51" spans="1:22" ht="11.25" customHeight="1" x14ac:dyDescent="0.2">
      <c r="A51" s="3" t="s">
        <v>31</v>
      </c>
      <c r="B51" s="11">
        <v>6.8116173139061313</v>
      </c>
      <c r="C51" s="11">
        <v>4.7921820663513888</v>
      </c>
      <c r="D51" s="11">
        <v>6.9772945592899891</v>
      </c>
      <c r="E51" s="11">
        <v>0.85192389920704992</v>
      </c>
      <c r="F51" s="11">
        <v>7.6035382159677072</v>
      </c>
      <c r="G51" s="11">
        <v>3.8743717068812389</v>
      </c>
      <c r="H51" s="11"/>
      <c r="I51" s="11">
        <v>4.289532969620482</v>
      </c>
      <c r="J51" s="11">
        <v>4.7986681167822143</v>
      </c>
      <c r="K51" s="11">
        <v>4.6943937784506709</v>
      </c>
      <c r="L51" s="11">
        <v>4.3190572120969044</v>
      </c>
      <c r="M51" s="11">
        <v>3.6646002596066878</v>
      </c>
      <c r="N51" s="11">
        <v>2.3227241431995216</v>
      </c>
      <c r="O51" s="11"/>
      <c r="P51" s="13">
        <f t="shared" si="12"/>
        <v>5.1518212936005838</v>
      </c>
      <c r="Q51" s="13">
        <f t="shared" si="13"/>
        <v>4.0148294132927473</v>
      </c>
      <c r="R51" s="13">
        <f t="shared" si="14"/>
        <v>1.0384046539907321</v>
      </c>
      <c r="S51" s="13">
        <f t="shared" si="15"/>
        <v>0.3755044669984533</v>
      </c>
      <c r="T51" s="13">
        <f t="shared" si="16"/>
        <v>0.7793029269629036</v>
      </c>
      <c r="U51" s="11">
        <f t="shared" si="17"/>
        <v>0.32741929313142404</v>
      </c>
    </row>
    <row r="52" spans="1:22" ht="11.25" customHeight="1" x14ac:dyDescent="0.2">
      <c r="A52" s="3" t="s">
        <v>0</v>
      </c>
      <c r="B52" s="11">
        <v>1.9702729739701504E-2</v>
      </c>
      <c r="C52" s="11">
        <v>3.39373372898552E-2</v>
      </c>
      <c r="D52" s="11">
        <v>8.9341224835147396E-3</v>
      </c>
      <c r="E52" s="11">
        <v>1.1962032837617291E-2</v>
      </c>
      <c r="F52" s="11">
        <v>2.0935950576273444E-2</v>
      </c>
      <c r="G52" s="11">
        <v>1.7177244038717943E-2</v>
      </c>
      <c r="H52" s="11"/>
      <c r="I52" s="11">
        <v>2.0283685038458964E-2</v>
      </c>
      <c r="J52" s="11">
        <v>1.9379123471243764E-2</v>
      </c>
      <c r="K52" s="11">
        <v>1.4281000087873339E-2</v>
      </c>
      <c r="L52" s="11">
        <v>2.4678231369501057E-2</v>
      </c>
      <c r="M52" s="11">
        <v>9.7425573268224014E-3</v>
      </c>
      <c r="N52" s="11">
        <v>2.011287076036606E-2</v>
      </c>
      <c r="O52" s="11"/>
      <c r="P52" s="13">
        <f t="shared" si="12"/>
        <v>1.8774902827613352E-2</v>
      </c>
      <c r="Q52" s="13">
        <f t="shared" si="13"/>
        <v>1.8079578009044264E-2</v>
      </c>
      <c r="R52" s="13">
        <f t="shared" si="14"/>
        <v>3.5648238753113026E-3</v>
      </c>
      <c r="S52" s="13">
        <f t="shared" si="15"/>
        <v>2.1459925432340704E-3</v>
      </c>
      <c r="T52" s="13">
        <f t="shared" si="16"/>
        <v>0.96296519747913512</v>
      </c>
      <c r="U52" s="11">
        <f t="shared" si="17"/>
        <v>0.87061559073932759</v>
      </c>
    </row>
    <row r="53" spans="1:22" ht="11.25" customHeight="1" x14ac:dyDescent="0.2">
      <c r="A53" s="3" t="s">
        <v>1</v>
      </c>
      <c r="B53" s="11">
        <v>4.0651287355224079</v>
      </c>
      <c r="C53" s="11">
        <v>3.510712528045711</v>
      </c>
      <c r="D53" s="11">
        <v>3.9721773107035809</v>
      </c>
      <c r="E53" s="11">
        <v>1.603209543799982</v>
      </c>
      <c r="F53" s="11">
        <v>2.9486851354923496</v>
      </c>
      <c r="G53" s="11">
        <v>1.8730889164686175</v>
      </c>
      <c r="H53" s="11"/>
      <c r="I53" s="11">
        <v>2.9780646154129848</v>
      </c>
      <c r="J53" s="11">
        <v>2.3402376664929547</v>
      </c>
      <c r="K53" s="11">
        <v>2.5933530628555315</v>
      </c>
      <c r="L53" s="11">
        <v>2.0333403067603482</v>
      </c>
      <c r="M53" s="11">
        <v>2.3046937322736296</v>
      </c>
      <c r="N53" s="11">
        <v>1.499107482644007</v>
      </c>
      <c r="O53" s="11"/>
      <c r="P53" s="13">
        <f t="shared" si="12"/>
        <v>2.9955003616721085</v>
      </c>
      <c r="Q53" s="13">
        <f t="shared" si="13"/>
        <v>2.2914661444065758</v>
      </c>
      <c r="R53" s="13">
        <f t="shared" si="14"/>
        <v>0.43065528119179558</v>
      </c>
      <c r="S53" s="13">
        <f t="shared" si="15"/>
        <v>0.20490387984752648</v>
      </c>
      <c r="T53" s="13">
        <f t="shared" si="16"/>
        <v>0.76496941002786722</v>
      </c>
      <c r="U53" s="11">
        <f t="shared" si="17"/>
        <v>0.17066627516987776</v>
      </c>
    </row>
    <row r="54" spans="1:22" ht="11.25" customHeight="1" x14ac:dyDescent="0.2">
      <c r="A54" s="3" t="s">
        <v>3</v>
      </c>
      <c r="B54" s="11">
        <v>87.485410293756189</v>
      </c>
      <c r="C54" s="11">
        <v>56.856815303828796</v>
      </c>
      <c r="D54" s="11">
        <v>92.540052017517709</v>
      </c>
      <c r="E54" s="11">
        <v>45.397934529912867</v>
      </c>
      <c r="F54" s="11">
        <v>76.792969880171768</v>
      </c>
      <c r="G54" s="11">
        <v>124.19870734307864</v>
      </c>
      <c r="H54" s="11"/>
      <c r="I54" s="11">
        <v>75.774973841104838</v>
      </c>
      <c r="J54" s="11">
        <v>82.930658556661584</v>
      </c>
      <c r="K54" s="11">
        <v>94.532415696184913</v>
      </c>
      <c r="L54" s="11">
        <v>82.11352995970654</v>
      </c>
      <c r="M54" s="11">
        <v>78.989486197942767</v>
      </c>
      <c r="N54" s="11">
        <v>75.856436972674985</v>
      </c>
      <c r="O54" s="11"/>
      <c r="P54" s="13">
        <f t="shared" si="12"/>
        <v>80.545314894710984</v>
      </c>
      <c r="Q54" s="13">
        <f t="shared" si="13"/>
        <v>81.699583537379269</v>
      </c>
      <c r="R54" s="13">
        <f t="shared" si="14"/>
        <v>11.413764741935438</v>
      </c>
      <c r="S54" s="13">
        <f t="shared" si="15"/>
        <v>2.8457949561810207</v>
      </c>
      <c r="T54" s="13">
        <f t="shared" si="16"/>
        <v>1.0143306739091795</v>
      </c>
      <c r="U54" s="11">
        <f t="shared" si="17"/>
        <v>0.92377163645029636</v>
      </c>
    </row>
    <row r="55" spans="1:22" ht="11.25" customHeight="1" x14ac:dyDescent="0.2">
      <c r="A55" s="3" t="s">
        <v>4</v>
      </c>
      <c r="B55" s="11">
        <v>9.3318149088123092E-3</v>
      </c>
      <c r="C55" s="11">
        <v>4.2823799117391644E-3</v>
      </c>
      <c r="D55" s="11">
        <v>1.8575217762594684E-3</v>
      </c>
      <c r="E55" s="11">
        <v>5.2407827531139855E-3</v>
      </c>
      <c r="F55" s="11">
        <v>5.5700919312240511E-3</v>
      </c>
      <c r="G55" s="11">
        <v>3.3919507111951856E-3</v>
      </c>
      <c r="H55" s="11"/>
      <c r="I55" s="11">
        <v>1.1146987380790934E-2</v>
      </c>
      <c r="J55" s="11">
        <v>6.2763654962480347E-3</v>
      </c>
      <c r="K55" s="11">
        <v>6.2763654962480347E-3</v>
      </c>
      <c r="L55" s="11">
        <v>1.0525771323234234E-2</v>
      </c>
      <c r="M55" s="11">
        <v>1.9387406635472846E-3</v>
      </c>
      <c r="N55" s="11">
        <v>5.3347112243932451E-4</v>
      </c>
      <c r="O55" s="11"/>
      <c r="P55" s="13">
        <f t="shared" si="12"/>
        <v>4.945756998724027E-3</v>
      </c>
      <c r="Q55" s="13">
        <f t="shared" si="13"/>
        <v>6.1162835804179751E-3</v>
      </c>
      <c r="R55" s="13">
        <f t="shared" si="14"/>
        <v>1.0345033949084397E-3</v>
      </c>
      <c r="S55" s="13">
        <f t="shared" si="15"/>
        <v>1.7646763167216014E-3</v>
      </c>
      <c r="T55" s="13">
        <f t="shared" si="16"/>
        <v>1.2366728858688238</v>
      </c>
      <c r="U55" s="11">
        <f t="shared" si="17"/>
        <v>0.57980182920476109</v>
      </c>
    </row>
    <row r="56" spans="1:22" ht="11.25" customHeight="1" x14ac:dyDescent="0.2">
      <c r="A56" s="3" t="s">
        <v>5</v>
      </c>
      <c r="B56" s="11">
        <v>1.6091570559350055</v>
      </c>
      <c r="C56" s="11">
        <v>1.6546811423616596</v>
      </c>
      <c r="D56" s="11">
        <v>0.93303141705411929</v>
      </c>
      <c r="E56" s="11">
        <v>1.3829486272629485</v>
      </c>
      <c r="F56" s="11">
        <v>1.1868425819293089</v>
      </c>
      <c r="G56" s="11">
        <v>2.1391111668600185</v>
      </c>
      <c r="H56" s="11"/>
      <c r="I56" s="11">
        <v>1.637569298875879</v>
      </c>
      <c r="J56" s="11">
        <v>0.96437186159494581</v>
      </c>
      <c r="K56" s="11">
        <v>0.87205813892773809</v>
      </c>
      <c r="L56" s="11">
        <v>0.68909426955423636</v>
      </c>
      <c r="M56" s="11">
        <v>1</v>
      </c>
      <c r="N56" s="11">
        <v>0.99393928398674214</v>
      </c>
      <c r="O56" s="11"/>
      <c r="P56" s="13">
        <f t="shared" si="12"/>
        <v>1.4842953319005101</v>
      </c>
      <c r="Q56" s="13">
        <f t="shared" si="13"/>
        <v>1.0261721421565901</v>
      </c>
      <c r="R56" s="13">
        <f t="shared" si="14"/>
        <v>0.17088463448256319</v>
      </c>
      <c r="S56" s="13">
        <f t="shared" si="15"/>
        <v>0.13124053163081165</v>
      </c>
      <c r="T56" s="13">
        <f t="shared" si="16"/>
        <v>0.69135307516103728</v>
      </c>
      <c r="U56" s="11">
        <f t="shared" si="17"/>
        <v>5.9400626216345218E-2</v>
      </c>
    </row>
    <row r="57" spans="1:22" ht="11.25" customHeight="1" x14ac:dyDescent="0.2">
      <c r="A57" s="3" t="s">
        <v>6</v>
      </c>
      <c r="B57" s="11">
        <v>0.21336458976720893</v>
      </c>
      <c r="C57" s="11">
        <v>0.12714627504982379</v>
      </c>
      <c r="D57" s="11">
        <v>0.12525001124713933</v>
      </c>
      <c r="E57" s="11">
        <v>0.11366750409387412</v>
      </c>
      <c r="F57" s="11">
        <v>0.1265511128139275</v>
      </c>
      <c r="G57" s="11">
        <v>0.23032427780253156</v>
      </c>
      <c r="H57" s="11"/>
      <c r="I57" s="11">
        <v>0.20449823519924382</v>
      </c>
      <c r="J57" s="11">
        <v>0.20497286768811424</v>
      </c>
      <c r="K57" s="11">
        <v>0.17669301057740916</v>
      </c>
      <c r="L57" s="11">
        <v>0.15019191295091275</v>
      </c>
      <c r="M57" s="11">
        <v>9.4880622955573077E-2</v>
      </c>
      <c r="N57" s="11">
        <v>0.12764769518652036</v>
      </c>
      <c r="O57" s="11"/>
      <c r="P57" s="13">
        <f t="shared" si="12"/>
        <v>0.15605062846241755</v>
      </c>
      <c r="Q57" s="13">
        <f t="shared" si="13"/>
        <v>0.15981405742629559</v>
      </c>
      <c r="R57" s="13">
        <f t="shared" si="14"/>
        <v>2.1017576349746353E-2</v>
      </c>
      <c r="S57" s="13">
        <f t="shared" si="15"/>
        <v>1.7948541615030157E-2</v>
      </c>
      <c r="T57" s="13">
        <f t="shared" si="16"/>
        <v>1.0241167177662756</v>
      </c>
      <c r="U57" s="11">
        <f t="shared" si="17"/>
        <v>0.89439223846040172</v>
      </c>
    </row>
    <row r="58" spans="1:22" ht="11.25" customHeight="1" x14ac:dyDescent="0.2">
      <c r="A58" s="3" t="s">
        <v>8</v>
      </c>
      <c r="B58" s="11">
        <v>1.3498231615578575E-2</v>
      </c>
      <c r="C58" s="11">
        <v>7.3915827732633985E-3</v>
      </c>
      <c r="D58" s="11">
        <v>2.7073762394046158E-2</v>
      </c>
      <c r="E58" s="11">
        <v>6.0987147471319855E-3</v>
      </c>
      <c r="F58" s="11">
        <v>1.2479311765067017E-2</v>
      </c>
      <c r="G58" s="11">
        <v>2.6916329480435475E-2</v>
      </c>
      <c r="H58" s="11"/>
      <c r="I58" s="11">
        <v>6.886117829296351E-3</v>
      </c>
      <c r="J58" s="11">
        <v>1.6869403184859608E-2</v>
      </c>
      <c r="K58" s="11">
        <v>6.090009505728731E-3</v>
      </c>
      <c r="L58" s="11">
        <v>7.0209986715009613E-3</v>
      </c>
      <c r="M58" s="11">
        <v>1.3787908320950367E-2</v>
      </c>
      <c r="N58" s="11">
        <v>8.7936400895727001E-3</v>
      </c>
      <c r="O58" s="11"/>
      <c r="P58" s="13">
        <f t="shared" si="12"/>
        <v>1.5576322129253766E-2</v>
      </c>
      <c r="Q58" s="13">
        <f t="shared" si="13"/>
        <v>9.9080129336514538E-3</v>
      </c>
      <c r="R58" s="13">
        <f t="shared" si="14"/>
        <v>3.7925885301087745E-3</v>
      </c>
      <c r="S58" s="13">
        <f t="shared" si="15"/>
        <v>1.7962945269715182E-3</v>
      </c>
      <c r="T58" s="13">
        <f t="shared" si="16"/>
        <v>0.6360945062277118</v>
      </c>
      <c r="U58" s="11">
        <f t="shared" si="17"/>
        <v>0.20655265985563689</v>
      </c>
    </row>
    <row r="59" spans="1:22" ht="11.25" customHeight="1" x14ac:dyDescent="0.2">
      <c r="A59" s="3" t="s">
        <v>9</v>
      </c>
      <c r="B59" s="11">
        <v>1.3592061581995951</v>
      </c>
      <c r="C59" s="11">
        <v>1.24346518612933</v>
      </c>
      <c r="D59" s="11">
        <v>1.0478747097364822</v>
      </c>
      <c r="E59" s="11">
        <v>1.0066284322614041</v>
      </c>
      <c r="F59" s="11">
        <v>1</v>
      </c>
      <c r="G59" s="11">
        <v>1.802796959808088</v>
      </c>
      <c r="H59" s="11"/>
      <c r="I59" s="11">
        <v>1</v>
      </c>
      <c r="J59" s="11">
        <v>1.2853313826128365</v>
      </c>
      <c r="K59" s="11">
        <v>0.96587439460833069</v>
      </c>
      <c r="L59" s="11">
        <v>1</v>
      </c>
      <c r="M59" s="11">
        <v>0.8670289642986807</v>
      </c>
      <c r="N59" s="11">
        <v>1</v>
      </c>
      <c r="O59" s="11"/>
      <c r="P59" s="13">
        <f t="shared" si="12"/>
        <v>1.2433285743558165</v>
      </c>
      <c r="Q59" s="13">
        <f t="shared" si="13"/>
        <v>1.019705790253308</v>
      </c>
      <c r="R59" s="13">
        <f t="shared" si="14"/>
        <v>0.12647403857195386</v>
      </c>
      <c r="S59" s="13">
        <f t="shared" si="15"/>
        <v>5.7134327733140526E-2</v>
      </c>
      <c r="T59" s="13">
        <f t="shared" si="16"/>
        <v>0.82014184446909366</v>
      </c>
      <c r="U59" s="11">
        <f t="shared" si="17"/>
        <v>0.13818199100395018</v>
      </c>
    </row>
    <row r="60" spans="1:22" ht="11.25" customHeight="1" x14ac:dyDescent="0.2">
      <c r="A60" s="3" t="s">
        <v>34</v>
      </c>
      <c r="B60" s="11">
        <v>0.12366919827587948</v>
      </c>
      <c r="C60" s="11">
        <v>6.6001894166445932E-2</v>
      </c>
      <c r="D60" s="11">
        <v>1.7117968505120967E-2</v>
      </c>
      <c r="E60" s="11">
        <v>2.7144445653662211E-2</v>
      </c>
      <c r="F60" s="11">
        <v>1.6630151407396546E-2</v>
      </c>
      <c r="G60" s="11">
        <v>2.7144445653662211E-2</v>
      </c>
      <c r="H60" s="11"/>
      <c r="I60" s="11">
        <v>0.10007851414642698</v>
      </c>
      <c r="J60" s="11">
        <v>8.6154899664183007E-2</v>
      </c>
      <c r="K60" s="11">
        <v>8.2400060240078912E-2</v>
      </c>
      <c r="L60" s="11">
        <v>7.4299679353658235E-2</v>
      </c>
      <c r="M60" s="11">
        <v>1.5122988396565481E-2</v>
      </c>
      <c r="N60" s="11">
        <v>1.3131415935007565E-2</v>
      </c>
      <c r="O60" s="11"/>
      <c r="P60" s="13">
        <f t="shared" si="12"/>
        <v>4.6284683943694553E-2</v>
      </c>
      <c r="Q60" s="13">
        <f t="shared" si="13"/>
        <v>6.1864592955986696E-2</v>
      </c>
      <c r="R60" s="13">
        <f t="shared" si="14"/>
        <v>1.7165777456338172E-2</v>
      </c>
      <c r="S60" s="13">
        <f t="shared" si="15"/>
        <v>1.5477251804253887E-2</v>
      </c>
      <c r="T60" s="13">
        <f t="shared" si="16"/>
        <v>1.3366104655968947</v>
      </c>
      <c r="U60" s="11">
        <f t="shared" si="17"/>
        <v>0.51554138416203066</v>
      </c>
    </row>
    <row r="61" spans="1:22" ht="11.25" customHeight="1" x14ac:dyDescent="0.2">
      <c r="A61" s="3" t="s">
        <v>39</v>
      </c>
      <c r="B61" s="11">
        <v>8.9709855874302684E-3</v>
      </c>
      <c r="C61" s="11">
        <v>8.2403361798681057E-3</v>
      </c>
      <c r="D61" s="11">
        <v>4.4046001999725653E-3</v>
      </c>
      <c r="E61" s="11">
        <v>3.5019360798047676E-3</v>
      </c>
      <c r="F61" s="11">
        <v>6.459930341563001E-3</v>
      </c>
      <c r="G61" s="11">
        <v>3.5783806846726605E-3</v>
      </c>
      <c r="H61" s="11"/>
      <c r="I61" s="11">
        <v>1.6701964955794263E-2</v>
      </c>
      <c r="J61" s="11">
        <v>1.7781452088571985E-3</v>
      </c>
      <c r="K61" s="11">
        <v>1.4440450372061573E-2</v>
      </c>
      <c r="L61" s="11">
        <v>3.47233963740944E-3</v>
      </c>
      <c r="M61" s="11">
        <v>4.5583246089130188E-3</v>
      </c>
      <c r="N61" s="11">
        <v>1.0053773588767686E-2</v>
      </c>
      <c r="O61" s="11"/>
      <c r="P61" s="13">
        <f t="shared" si="12"/>
        <v>5.8593615122185605E-3</v>
      </c>
      <c r="Q61" s="13">
        <f t="shared" si="13"/>
        <v>8.5008330619671963E-3</v>
      </c>
      <c r="R61" s="13">
        <f t="shared" si="14"/>
        <v>9.7619305387198151E-4</v>
      </c>
      <c r="S61" s="13">
        <f t="shared" si="15"/>
        <v>2.5230463954227815E-3</v>
      </c>
      <c r="T61" s="13">
        <f t="shared" si="16"/>
        <v>1.4508121822216227</v>
      </c>
      <c r="U61" s="11">
        <f t="shared" si="17"/>
        <v>0.35189392960251786</v>
      </c>
      <c r="V61" s="11"/>
    </row>
    <row r="62" spans="1:22" ht="11.25" customHeight="1" x14ac:dyDescent="0.2">
      <c r="A62" s="3" t="s">
        <v>52</v>
      </c>
      <c r="B62" s="11">
        <v>6.4741597351649138E-2</v>
      </c>
      <c r="C62" s="11">
        <v>7.457797340804781E-2</v>
      </c>
      <c r="D62" s="11">
        <v>0.10744685004689115</v>
      </c>
      <c r="E62" s="11">
        <v>6.097754489535135E-2</v>
      </c>
      <c r="F62" s="11">
        <v>5.7994363987220861E-2</v>
      </c>
      <c r="G62" s="11">
        <v>0.14863034083088908</v>
      </c>
      <c r="H62" s="11"/>
      <c r="I62" s="11">
        <v>3.8756227774366867E-2</v>
      </c>
      <c r="J62" s="11">
        <v>7.7768913425598996E-2</v>
      </c>
      <c r="K62" s="11">
        <v>7.8606362691447773E-2</v>
      </c>
      <c r="L62" s="11">
        <v>5.8533796951262138E-2</v>
      </c>
      <c r="M62" s="11">
        <v>8.4052809674641987E-2</v>
      </c>
      <c r="N62" s="11">
        <v>0.10788636606463689</v>
      </c>
      <c r="O62" s="11"/>
      <c r="P62" s="13">
        <f t="shared" si="12"/>
        <v>8.5728111753341565E-2</v>
      </c>
      <c r="Q62" s="13">
        <f t="shared" si="13"/>
        <v>7.4267412763659113E-2</v>
      </c>
      <c r="R62" s="13">
        <f t="shared" si="14"/>
        <v>1.4577270792557197E-2</v>
      </c>
      <c r="S62" s="13">
        <f t="shared" si="15"/>
        <v>9.6015032382019277E-3</v>
      </c>
      <c r="T62" s="13">
        <f t="shared" si="16"/>
        <v>0.86631340927399192</v>
      </c>
      <c r="U62" s="11">
        <f t="shared" si="17"/>
        <v>0.52627351142808687</v>
      </c>
      <c r="V62" s="11"/>
    </row>
    <row r="63" spans="1:22" ht="11.25" customHeight="1" x14ac:dyDescent="0.2">
      <c r="A63" s="3" t="s">
        <v>54</v>
      </c>
      <c r="B63" s="11">
        <v>4.5927928137392384E-3</v>
      </c>
      <c r="C63" s="11">
        <v>7.5480254477161219E-3</v>
      </c>
      <c r="D63" s="11">
        <v>1.1361185524214905E-2</v>
      </c>
      <c r="E63" s="11">
        <v>2.9588006938283291E-3</v>
      </c>
      <c r="F63" s="11">
        <v>2.6246559340632695E-3</v>
      </c>
      <c r="G63" s="11">
        <v>8.9971089678121379E-3</v>
      </c>
      <c r="H63" s="11"/>
      <c r="I63" s="11">
        <v>6.1660614347602777E-3</v>
      </c>
      <c r="J63" s="11">
        <v>8.8640229179261093E-3</v>
      </c>
      <c r="K63" s="11">
        <v>1.0572518265060057E-2</v>
      </c>
      <c r="L63" s="11">
        <v>3.4694055695982406E-3</v>
      </c>
      <c r="M63" s="11">
        <v>3.5577521737326506E-3</v>
      </c>
      <c r="N63" s="11">
        <v>4.4104612958839476E-3</v>
      </c>
      <c r="O63" s="11"/>
      <c r="P63" s="13">
        <f t="shared" si="12"/>
        <v>6.3470948968956673E-3</v>
      </c>
      <c r="Q63" s="13">
        <f t="shared" si="13"/>
        <v>6.1733702761602137E-3</v>
      </c>
      <c r="R63" s="13">
        <f t="shared" si="14"/>
        <v>1.4378291370493138E-3</v>
      </c>
      <c r="S63" s="13">
        <f t="shared" si="15"/>
        <v>1.2090340407513236E-3</v>
      </c>
      <c r="T63" s="13">
        <f t="shared" si="16"/>
        <v>0.97262926999556576</v>
      </c>
      <c r="U63" s="11">
        <f t="shared" si="17"/>
        <v>0.92814637291068947</v>
      </c>
      <c r="V63" s="11"/>
    </row>
    <row r="64" spans="1:22" ht="11.25" customHeight="1" x14ac:dyDescent="0.2">
      <c r="A64" s="3" t="s">
        <v>60</v>
      </c>
      <c r="B64" s="11">
        <v>8.5334471063686513E-4</v>
      </c>
      <c r="C64" s="11">
        <v>2.9457189486198397E-3</v>
      </c>
      <c r="D64" s="11">
        <v>3.546557315198688E-3</v>
      </c>
      <c r="E64" s="11">
        <v>3.546557315198688E-3</v>
      </c>
      <c r="F64" s="11">
        <v>1.1428059000761524E-2</v>
      </c>
      <c r="G64" s="11">
        <v>1.7691189120839119E-2</v>
      </c>
      <c r="H64" s="11"/>
      <c r="I64" s="11">
        <v>7.925021330190728E-3</v>
      </c>
      <c r="J64" s="11">
        <v>6.0151326414927013E-3</v>
      </c>
      <c r="K64" s="11">
        <v>1.2768098270500834E-2</v>
      </c>
      <c r="L64" s="11">
        <v>2.402335152573137E-2</v>
      </c>
      <c r="M64" s="11">
        <v>8.1848276846666432E-3</v>
      </c>
      <c r="N64" s="11">
        <v>3.4613198519346951E-3</v>
      </c>
      <c r="O64" s="11"/>
      <c r="P64" s="13">
        <f t="shared" si="12"/>
        <v>6.6685710685424546E-3</v>
      </c>
      <c r="Q64" s="13">
        <f t="shared" si="13"/>
        <v>1.0396291884086162E-2</v>
      </c>
      <c r="R64" s="13">
        <f t="shared" si="14"/>
        <v>2.6540614119771404E-3</v>
      </c>
      <c r="S64" s="13">
        <f t="shared" si="15"/>
        <v>2.9978234630208141E-3</v>
      </c>
      <c r="T64" s="13">
        <f t="shared" si="16"/>
        <v>1.5589984386802784</v>
      </c>
      <c r="U64" s="11">
        <f t="shared" si="17"/>
        <v>0.3737692423776563</v>
      </c>
      <c r="V64" s="11"/>
    </row>
    <row r="65" spans="1:22" ht="11.25" customHeight="1" x14ac:dyDescent="0.2">
      <c r="A65" s="3" t="s">
        <v>61</v>
      </c>
      <c r="B65" s="11">
        <v>0.27738392458708183</v>
      </c>
      <c r="C65" s="11">
        <v>0.23548862845540566</v>
      </c>
      <c r="D65" s="11">
        <v>1.7346043677281976E-2</v>
      </c>
      <c r="E65" s="11">
        <v>1.5579069356561301E-2</v>
      </c>
      <c r="F65" s="11">
        <v>0.47047739047666715</v>
      </c>
      <c r="G65" s="11">
        <v>0.41037124169727018</v>
      </c>
      <c r="H65" s="11"/>
      <c r="I65" s="11">
        <v>0.36263292539048547</v>
      </c>
      <c r="J65" s="11">
        <v>0.36401408119110334</v>
      </c>
      <c r="K65" s="11">
        <v>0.25545680771377982</v>
      </c>
      <c r="L65" s="11">
        <v>0.41168402720596087</v>
      </c>
      <c r="M65" s="11">
        <v>0.19029847201324784</v>
      </c>
      <c r="N65" s="11">
        <v>0.12732089699161883</v>
      </c>
      <c r="O65" s="11"/>
      <c r="P65" s="13">
        <f t="shared" si="12"/>
        <v>0.23777438304171136</v>
      </c>
      <c r="Q65" s="13">
        <f t="shared" si="13"/>
        <v>0.28523453508436608</v>
      </c>
      <c r="R65" s="13">
        <f t="shared" si="14"/>
        <v>7.8203562570406726E-2</v>
      </c>
      <c r="S65" s="13">
        <f t="shared" si="15"/>
        <v>4.58339350187386E-2</v>
      </c>
      <c r="T65" s="13">
        <f t="shared" si="16"/>
        <v>1.1996016199706807</v>
      </c>
      <c r="U65" s="11">
        <f t="shared" si="17"/>
        <v>0.61197486363500442</v>
      </c>
      <c r="V65" s="11"/>
    </row>
    <row r="66" spans="1:22" ht="11.25" customHeight="1" x14ac:dyDescent="0.2">
      <c r="A66" s="3" t="s">
        <v>62</v>
      </c>
      <c r="B66" s="11">
        <v>6.4291263841718587E-3</v>
      </c>
      <c r="C66" s="11">
        <v>1.0610602742158399E-2</v>
      </c>
      <c r="D66" s="11">
        <v>7.0544294534932647E-3</v>
      </c>
      <c r="E66" s="11">
        <v>4.8513255852953289E-4</v>
      </c>
      <c r="F66" s="11">
        <v>1.277547796303816E-2</v>
      </c>
      <c r="G66" s="11">
        <v>1.2418268676215757E-2</v>
      </c>
      <c r="H66" s="11"/>
      <c r="I66" s="11">
        <v>7.8097518584515097E-3</v>
      </c>
      <c r="J66" s="11">
        <v>1.1516984781436319E-2</v>
      </c>
      <c r="K66" s="11">
        <v>3.9539301039327656E-3</v>
      </c>
      <c r="L66" s="11">
        <v>4.7416787039741082E-3</v>
      </c>
      <c r="M66" s="11">
        <v>2.5111755308871065E-3</v>
      </c>
      <c r="N66" s="11">
        <v>8.3522538073405369E-3</v>
      </c>
      <c r="O66" s="11"/>
      <c r="P66" s="13">
        <f t="shared" si="12"/>
        <v>8.2955062962678291E-3</v>
      </c>
      <c r="Q66" s="13">
        <f t="shared" si="13"/>
        <v>6.4809624643370574E-3</v>
      </c>
      <c r="R66" s="13">
        <f t="shared" si="14"/>
        <v>1.9013378707237755E-3</v>
      </c>
      <c r="S66" s="13">
        <f t="shared" si="15"/>
        <v>1.3638076864574836E-3</v>
      </c>
      <c r="T66" s="13">
        <f t="shared" si="16"/>
        <v>0.78126183416349881</v>
      </c>
      <c r="U66" s="11">
        <f t="shared" si="17"/>
        <v>0.4560007904684622</v>
      </c>
      <c r="V66" s="11"/>
    </row>
    <row r="67" spans="1:22" ht="11.25" customHeight="1" x14ac:dyDescent="0.2">
      <c r="A67" s="3" t="s">
        <v>86</v>
      </c>
      <c r="B67" s="11">
        <v>13.196210649902644</v>
      </c>
      <c r="C67" s="11">
        <v>11.982356185036098</v>
      </c>
      <c r="D67" s="11">
        <v>13.253953938900837</v>
      </c>
      <c r="E67" s="11">
        <v>8.7142160751397615</v>
      </c>
      <c r="F67" s="11">
        <v>13.879272045001619</v>
      </c>
      <c r="G67" s="11">
        <v>21.595842824060409</v>
      </c>
      <c r="H67" s="11"/>
      <c r="I67" s="11">
        <v>16.365479977549182</v>
      </c>
      <c r="J67" s="11">
        <v>14.624357647220398</v>
      </c>
      <c r="K67" s="11">
        <v>17.733983482382268</v>
      </c>
      <c r="L67" s="11">
        <v>14.804523463878811</v>
      </c>
      <c r="M67" s="11">
        <v>8.5323636583959193</v>
      </c>
      <c r="N67" s="11">
        <v>9.3239880423305035</v>
      </c>
      <c r="O67" s="11"/>
      <c r="P67" s="13">
        <f t="shared" si="12"/>
        <v>13.770308619673562</v>
      </c>
      <c r="Q67" s="13">
        <f t="shared" si="13"/>
        <v>13.564116045292847</v>
      </c>
      <c r="R67" s="13">
        <f t="shared" si="14"/>
        <v>1.7378906273099679</v>
      </c>
      <c r="S67" s="13">
        <f t="shared" si="15"/>
        <v>1.540512627957922</v>
      </c>
      <c r="T67" s="13">
        <f t="shared" si="16"/>
        <v>0.98502629243282691</v>
      </c>
      <c r="U67" s="11">
        <f t="shared" si="17"/>
        <v>0.93100566440116062</v>
      </c>
      <c r="V67" s="11"/>
    </row>
    <row r="68" spans="1:22" ht="11.25" customHeight="1" x14ac:dyDescent="0.2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11"/>
    </row>
    <row r="69" spans="1:22" ht="11.25" customHeight="1" x14ac:dyDescent="0.2">
      <c r="A69" s="3" t="s">
        <v>79</v>
      </c>
      <c r="B69" s="11">
        <v>25.722958593339275</v>
      </c>
      <c r="C69" s="11">
        <v>21.142912502311681</v>
      </c>
      <c r="D69" s="11">
        <v>21.785933123818332</v>
      </c>
      <c r="E69" s="11">
        <v>11.964606314604643</v>
      </c>
      <c r="F69" s="11">
        <v>18.668535380630487</v>
      </c>
      <c r="G69" s="11">
        <v>31.963560561518804</v>
      </c>
      <c r="H69" s="11"/>
      <c r="I69" s="11">
        <v>23.006494932412675</v>
      </c>
      <c r="J69" s="11">
        <v>20.091185945086544</v>
      </c>
      <c r="K69" s="11">
        <v>20.677521933608549</v>
      </c>
      <c r="L69" s="11">
        <v>20.200772407966912</v>
      </c>
      <c r="M69" s="11">
        <v>18.691256451022763</v>
      </c>
      <c r="N69" s="11">
        <v>19.592047630972054</v>
      </c>
      <c r="O69" s="11"/>
      <c r="P69" s="13">
        <f t="shared" ref="P69:P75" si="18">AVERAGE(B69:G69)</f>
        <v>21.874751079370537</v>
      </c>
      <c r="Q69" s="13">
        <f t="shared" ref="Q69:Q75" si="19">AVERAGE(I69:N69)</f>
        <v>20.376546550178247</v>
      </c>
      <c r="R69" s="13">
        <f t="shared" ref="R69:R75" si="20">STDEV(B69:G69)/SQRT(6)</f>
        <v>2.7424261918674309</v>
      </c>
      <c r="S69" s="13">
        <f t="shared" ref="S69:S75" si="21">STDEV(I69:N69)/SQRT(6)</f>
        <v>0.59372224626234449</v>
      </c>
      <c r="T69" s="13">
        <f t="shared" ref="T69:T75" si="22">Q69/P69</f>
        <v>0.93150987072921698</v>
      </c>
      <c r="U69" s="11">
        <f t="shared" ref="U69:U75" si="23">TTEST(B69:G69,I69:N69,2,2)</f>
        <v>0.60505047123136158</v>
      </c>
      <c r="V69" s="11"/>
    </row>
    <row r="70" spans="1:22" ht="11.25" customHeight="1" x14ac:dyDescent="0.2">
      <c r="A70" s="3" t="s">
        <v>41</v>
      </c>
      <c r="B70" s="11">
        <v>18.029547376666166</v>
      </c>
      <c r="C70" s="11">
        <v>13.717280793005726</v>
      </c>
      <c r="D70" s="11">
        <v>34.040710778396253</v>
      </c>
      <c r="E70" s="11">
        <v>54.479553034131591</v>
      </c>
      <c r="F70" s="11">
        <v>23.530362215052133</v>
      </c>
      <c r="G70" s="11">
        <v>45.7075221056527</v>
      </c>
      <c r="H70" s="11"/>
      <c r="I70" s="11">
        <v>18.36749011130814</v>
      </c>
      <c r="J70" s="11">
        <v>12.790107799821554</v>
      </c>
      <c r="K70" s="11">
        <v>15.424153607767316</v>
      </c>
      <c r="L70" s="11">
        <v>14.272304043699386</v>
      </c>
      <c r="M70" s="11">
        <v>25.223765671694473</v>
      </c>
      <c r="N70" s="11">
        <v>34.123809733178916</v>
      </c>
      <c r="O70" s="11"/>
      <c r="P70" s="13">
        <f t="shared" si="18"/>
        <v>31.584162717150758</v>
      </c>
      <c r="Q70" s="13">
        <f t="shared" si="19"/>
        <v>20.033605161244964</v>
      </c>
      <c r="R70" s="13">
        <f t="shared" si="20"/>
        <v>6.5765228295007594</v>
      </c>
      <c r="S70" s="13">
        <f t="shared" si="21"/>
        <v>3.3424315429471489</v>
      </c>
      <c r="T70" s="13">
        <f t="shared" si="22"/>
        <v>0.63429274160769067</v>
      </c>
      <c r="U70" s="11">
        <f t="shared" si="23"/>
        <v>0.14848265529718699</v>
      </c>
      <c r="V70" s="11"/>
    </row>
    <row r="71" spans="1:22" ht="11.25" customHeight="1" x14ac:dyDescent="0.2">
      <c r="A71" s="3" t="s">
        <v>46</v>
      </c>
      <c r="B71" s="11">
        <v>1.6133596863885794E-3</v>
      </c>
      <c r="C71" s="11">
        <v>1.4990354190565474E-3</v>
      </c>
      <c r="D71" s="11">
        <v>4.735072424354946E-3</v>
      </c>
      <c r="E71" s="11">
        <v>4.7407227207549576E-3</v>
      </c>
      <c r="F71" s="11">
        <v>6.1990740727773286E-4</v>
      </c>
      <c r="G71" s="11">
        <v>6.3791884854649957E-4</v>
      </c>
      <c r="H71" s="11"/>
      <c r="I71" s="11">
        <v>3.410236203008904E-3</v>
      </c>
      <c r="J71" s="11">
        <v>4.1415932009863086E-4</v>
      </c>
      <c r="K71" s="11">
        <v>7.6729554222394075E-4</v>
      </c>
      <c r="L71" s="11">
        <v>1.3117427480267515E-3</v>
      </c>
      <c r="M71" s="11">
        <v>3.6484138311139109E-3</v>
      </c>
      <c r="N71" s="11">
        <v>8.5329222430288623E-4</v>
      </c>
      <c r="O71" s="11"/>
      <c r="P71" s="13">
        <f t="shared" si="18"/>
        <v>2.3076694177298772E-3</v>
      </c>
      <c r="Q71" s="13">
        <f t="shared" si="19"/>
        <v>1.7341899781291705E-3</v>
      </c>
      <c r="R71" s="13">
        <f t="shared" si="20"/>
        <v>7.8707467341612497E-4</v>
      </c>
      <c r="S71" s="13">
        <f t="shared" si="21"/>
        <v>5.8037896270488032E-4</v>
      </c>
      <c r="T71" s="13">
        <f t="shared" si="22"/>
        <v>0.75148977787084625</v>
      </c>
      <c r="U71" s="11">
        <f t="shared" si="23"/>
        <v>0.57058744342953505</v>
      </c>
      <c r="V71" s="7"/>
    </row>
    <row r="72" spans="1:22" ht="11.25" customHeight="1" x14ac:dyDescent="0.2">
      <c r="A72" s="3" t="s">
        <v>47</v>
      </c>
      <c r="B72" s="11">
        <v>8.2925291146105137E-3</v>
      </c>
      <c r="C72" s="11">
        <v>3.1106155245447862E-3</v>
      </c>
      <c r="D72" s="11">
        <v>7.0407490205372833E-4</v>
      </c>
      <c r="E72" s="11">
        <v>1.2422841007441612E-3</v>
      </c>
      <c r="F72" s="11">
        <v>8.7767348598151319E-3</v>
      </c>
      <c r="G72" s="11">
        <v>1.3180821040362303E-2</v>
      </c>
      <c r="H72" s="11"/>
      <c r="I72" s="11">
        <v>2.9240266844312206E-3</v>
      </c>
      <c r="J72" s="11">
        <v>1.2660380863261603E-2</v>
      </c>
      <c r="K72" s="11">
        <v>1.0298005150861787E-2</v>
      </c>
      <c r="L72" s="11">
        <v>1.5900402201316007E-2</v>
      </c>
      <c r="M72" s="11">
        <v>2.1628337320317909E-3</v>
      </c>
      <c r="N72" s="11">
        <v>1.6894892025527751E-3</v>
      </c>
      <c r="O72" s="11"/>
      <c r="P72" s="13">
        <f t="shared" si="18"/>
        <v>5.8845099236884369E-3</v>
      </c>
      <c r="Q72" s="13">
        <f t="shared" si="19"/>
        <v>7.6058563057425305E-3</v>
      </c>
      <c r="R72" s="13">
        <f t="shared" si="20"/>
        <v>2.0288037128522425E-3</v>
      </c>
      <c r="S72" s="13">
        <f t="shared" si="21"/>
        <v>2.5042949677253398E-3</v>
      </c>
      <c r="T72" s="13">
        <f t="shared" si="22"/>
        <v>1.2925216210656241</v>
      </c>
      <c r="U72" s="11">
        <f t="shared" si="23"/>
        <v>0.60495027407289914</v>
      </c>
      <c r="V72" s="11"/>
    </row>
    <row r="73" spans="1:22" ht="11.25" customHeight="1" x14ac:dyDescent="0.2">
      <c r="A73" s="3" t="s">
        <v>35</v>
      </c>
      <c r="B73" s="12">
        <v>1.8962335743609604</v>
      </c>
      <c r="C73" s="12">
        <v>0.8929576343578155</v>
      </c>
      <c r="D73" s="12">
        <v>1.6926906442224416</v>
      </c>
      <c r="E73" s="12">
        <v>1.4674222640433414</v>
      </c>
      <c r="F73" s="12">
        <v>1.4712037596529906</v>
      </c>
      <c r="G73" s="12">
        <v>0.93760379882487532</v>
      </c>
      <c r="H73" s="11"/>
      <c r="I73" s="11">
        <v>1.5861284184775539</v>
      </c>
      <c r="J73" s="11">
        <v>0.9896818108863108</v>
      </c>
      <c r="K73" s="11">
        <v>1.1999781124249638</v>
      </c>
      <c r="L73" s="11">
        <v>0.98177274639608314</v>
      </c>
      <c r="M73" s="11">
        <v>1.4274745629559487</v>
      </c>
      <c r="N73" s="11">
        <v>2.1441799718243124</v>
      </c>
      <c r="O73" s="11"/>
      <c r="P73" s="13">
        <f t="shared" si="18"/>
        <v>1.3930186125770707</v>
      </c>
      <c r="Q73" s="13">
        <f t="shared" si="19"/>
        <v>1.3882026038275288</v>
      </c>
      <c r="R73" s="13">
        <f t="shared" si="20"/>
        <v>0.16453379383488034</v>
      </c>
      <c r="S73" s="13">
        <f t="shared" si="21"/>
        <v>0.17996770139703783</v>
      </c>
      <c r="T73" s="13">
        <f t="shared" si="22"/>
        <v>0.99654275348077914</v>
      </c>
      <c r="U73" s="11">
        <f t="shared" si="23"/>
        <v>0.98463101166301104</v>
      </c>
      <c r="V73" s="11"/>
    </row>
    <row r="74" spans="1:22" ht="11.25" customHeight="1" x14ac:dyDescent="0.2">
      <c r="A74" s="3" t="s">
        <v>36</v>
      </c>
      <c r="B74" s="11">
        <v>4.0047540488487359E-3</v>
      </c>
      <c r="C74" s="11">
        <v>8.1090957974362735E-3</v>
      </c>
      <c r="D74" s="11">
        <v>4.0047540488487359E-3</v>
      </c>
      <c r="E74" s="11">
        <v>5.5300839644441494E-3</v>
      </c>
      <c r="F74" s="11">
        <v>1.258939617545949E-3</v>
      </c>
      <c r="G74" s="11">
        <v>1.7166723378861568E-3</v>
      </c>
      <c r="H74" s="11"/>
      <c r="I74" s="11">
        <v>3.8180550689434806E-3</v>
      </c>
      <c r="J74" s="11">
        <v>4.2436710478759672E-3</v>
      </c>
      <c r="K74" s="11">
        <v>1.8444745363707209E-3</v>
      </c>
      <c r="L74" s="11">
        <v>4.2375853818045995E-3</v>
      </c>
      <c r="M74" s="11">
        <v>1.6146178845519862E-3</v>
      </c>
      <c r="N74" s="11">
        <v>1.7726623367259301E-3</v>
      </c>
      <c r="O74" s="11"/>
      <c r="P74" s="13">
        <f t="shared" si="18"/>
        <v>4.1040499691683335E-3</v>
      </c>
      <c r="Q74" s="13">
        <f t="shared" si="19"/>
        <v>2.9218443760454476E-3</v>
      </c>
      <c r="R74" s="13">
        <f t="shared" si="20"/>
        <v>1.0309851157840626E-3</v>
      </c>
      <c r="S74" s="13">
        <f t="shared" si="21"/>
        <v>5.3140630976247175E-4</v>
      </c>
      <c r="T74" s="13">
        <f t="shared" si="22"/>
        <v>0.711941715621349</v>
      </c>
      <c r="U74" s="11">
        <f t="shared" si="23"/>
        <v>0.33211050439627099</v>
      </c>
      <c r="V74" s="11"/>
    </row>
    <row r="75" spans="1:22" ht="11.25" customHeight="1" x14ac:dyDescent="0.2">
      <c r="A75" s="3" t="s">
        <v>78</v>
      </c>
      <c r="B75" s="11">
        <v>11.887073212362917</v>
      </c>
      <c r="C75" s="11">
        <v>11.148332153305466</v>
      </c>
      <c r="D75" s="11">
        <v>10.101309655683545</v>
      </c>
      <c r="E75" s="11">
        <v>8.397403383089026</v>
      </c>
      <c r="F75" s="11">
        <v>8.4377405891170465</v>
      </c>
      <c r="G75" s="11">
        <v>15.800153495989496</v>
      </c>
      <c r="H75" s="11"/>
      <c r="I75" s="11">
        <v>13.821679974665946</v>
      </c>
      <c r="J75" s="11">
        <v>13.016543571714458</v>
      </c>
      <c r="K75" s="11">
        <v>14.760917112625201</v>
      </c>
      <c r="L75" s="11">
        <v>13.805367667310982</v>
      </c>
      <c r="M75" s="11">
        <v>12.707414701525261</v>
      </c>
      <c r="N75" s="11">
        <v>13.932177757439533</v>
      </c>
      <c r="O75" s="11"/>
      <c r="P75" s="13">
        <f t="shared" si="18"/>
        <v>10.962002081591249</v>
      </c>
      <c r="Q75" s="13">
        <f t="shared" si="19"/>
        <v>13.674016797546898</v>
      </c>
      <c r="R75" s="13">
        <f t="shared" si="20"/>
        <v>1.1252857210507075</v>
      </c>
      <c r="S75" s="13">
        <f t="shared" si="21"/>
        <v>0.2974137127366866</v>
      </c>
      <c r="T75" s="13">
        <f t="shared" si="22"/>
        <v>1.2474014049413473</v>
      </c>
      <c r="U75" s="11">
        <f t="shared" si="23"/>
        <v>4.2046023935200648E-2</v>
      </c>
      <c r="V75" s="11"/>
    </row>
    <row r="76" spans="1:22" ht="11.25" customHeight="1" x14ac:dyDescent="0.2">
      <c r="V76" s="11"/>
    </row>
    <row r="77" spans="1:22" ht="11.25" customHeight="1" x14ac:dyDescent="0.2">
      <c r="A77" s="3" t="s">
        <v>37</v>
      </c>
      <c r="B77" s="11">
        <v>110.66031981700193</v>
      </c>
      <c r="C77" s="11">
        <v>119.14966250688045</v>
      </c>
      <c r="D77" s="11">
        <v>47.834189859601175</v>
      </c>
      <c r="E77" s="11">
        <v>54.582440738132469</v>
      </c>
      <c r="F77" s="11">
        <v>66.582755696905679</v>
      </c>
      <c r="G77" s="11">
        <v>55.981529615987817</v>
      </c>
      <c r="H77" s="11"/>
      <c r="I77" s="11">
        <v>89.198085275519844</v>
      </c>
      <c r="J77" s="11">
        <v>101.1564169967448</v>
      </c>
      <c r="K77" s="11">
        <v>111.03732036992656</v>
      </c>
      <c r="L77" s="11">
        <v>116.39566902769994</v>
      </c>
      <c r="M77" s="11">
        <v>42.042962774825092</v>
      </c>
      <c r="N77" s="11">
        <v>58.3995900388122</v>
      </c>
      <c r="O77" s="11"/>
      <c r="P77" s="13">
        <f t="shared" ref="P77:P86" si="24">AVERAGE(B77:G77)</f>
        <v>75.798483039084914</v>
      </c>
      <c r="Q77" s="13">
        <f t="shared" ref="Q77:Q86" si="25">AVERAGE(I77:N77)</f>
        <v>86.371674080588051</v>
      </c>
      <c r="R77" s="13">
        <f t="shared" ref="R77:R86" si="26">STDEV(B77:G77)/SQRT(6)</f>
        <v>12.654954026179713</v>
      </c>
      <c r="S77" s="13">
        <f t="shared" ref="S77:S86" si="27">STDEV(I77:N77)/SQRT(6)</f>
        <v>12.22549758287232</v>
      </c>
      <c r="T77" s="13">
        <f t="shared" ref="T77:T86" si="28">Q77/P77</f>
        <v>1.1394908000474251</v>
      </c>
      <c r="U77" s="11">
        <f t="shared" ref="U77:U86" si="29">TTEST(B77:G77,I77:N77,2,2)</f>
        <v>0.56128236838650536</v>
      </c>
      <c r="V77" s="11"/>
    </row>
    <row r="78" spans="1:22" ht="11.25" customHeight="1" x14ac:dyDescent="0.2">
      <c r="A78" s="3" t="s">
        <v>85</v>
      </c>
      <c r="B78" s="11">
        <v>12.226310595038157</v>
      </c>
      <c r="C78" s="11">
        <v>10.581254651268168</v>
      </c>
      <c r="D78" s="11">
        <v>6.1401874626739321</v>
      </c>
      <c r="E78" s="11">
        <v>7.0460112236063237</v>
      </c>
      <c r="F78" s="11">
        <v>5.4903679806418486</v>
      </c>
      <c r="G78" s="11">
        <v>10.794271873659783</v>
      </c>
      <c r="H78" s="11"/>
      <c r="I78" s="11">
        <v>14.35564123195434</v>
      </c>
      <c r="J78" s="11">
        <v>13.545992899405713</v>
      </c>
      <c r="K78" s="11">
        <v>11.453950431713416</v>
      </c>
      <c r="L78" s="11">
        <v>12.068685069114762</v>
      </c>
      <c r="M78" s="11">
        <v>5.890037001236097</v>
      </c>
      <c r="N78" s="11">
        <v>8.12850669772053</v>
      </c>
      <c r="O78" s="11"/>
      <c r="P78" s="13">
        <f t="shared" si="24"/>
        <v>8.7130672978147015</v>
      </c>
      <c r="Q78" s="13">
        <f t="shared" si="25"/>
        <v>10.907135555190811</v>
      </c>
      <c r="R78" s="13">
        <f t="shared" si="26"/>
        <v>1.1539640726519305</v>
      </c>
      <c r="S78" s="13">
        <f t="shared" si="27"/>
        <v>1.3341166802536624</v>
      </c>
      <c r="T78" s="13">
        <f t="shared" si="28"/>
        <v>1.251813532752857</v>
      </c>
      <c r="U78" s="11">
        <f t="shared" si="29"/>
        <v>0.24192506048607956</v>
      </c>
      <c r="V78" s="11"/>
    </row>
    <row r="79" spans="1:22" ht="11.25" customHeight="1" x14ac:dyDescent="0.2">
      <c r="A79" s="3" t="s">
        <v>56</v>
      </c>
      <c r="B79" s="11">
        <v>3.9692608543280512</v>
      </c>
      <c r="C79" s="11">
        <v>3.8503345648602356</v>
      </c>
      <c r="D79" s="11">
        <v>4.6670837261471689</v>
      </c>
      <c r="E79" s="11">
        <v>4.3353552926761001</v>
      </c>
      <c r="F79" s="11">
        <v>4.133048397141617</v>
      </c>
      <c r="G79" s="11">
        <v>6.5694315482218455</v>
      </c>
      <c r="H79" s="11"/>
      <c r="I79" s="11">
        <v>6.2239028038048847</v>
      </c>
      <c r="J79" s="11">
        <v>6.4387642417150373</v>
      </c>
      <c r="K79" s="11">
        <v>4.3962651400366157</v>
      </c>
      <c r="L79" s="11">
        <v>5.2686056019119913</v>
      </c>
      <c r="M79" s="11">
        <v>4.2030635259606344</v>
      </c>
      <c r="N79" s="11">
        <v>3.5237378224177109</v>
      </c>
      <c r="O79" s="11"/>
      <c r="P79" s="13">
        <f t="shared" si="24"/>
        <v>4.5874190638958368</v>
      </c>
      <c r="Q79" s="13">
        <f t="shared" si="25"/>
        <v>5.0090565226411456</v>
      </c>
      <c r="R79" s="13">
        <f t="shared" si="26"/>
        <v>0.413526376618572</v>
      </c>
      <c r="S79" s="13">
        <f t="shared" si="27"/>
        <v>0.47674559966202251</v>
      </c>
      <c r="T79" s="13">
        <f t="shared" si="28"/>
        <v>1.0919116943258365</v>
      </c>
      <c r="U79" s="11">
        <f t="shared" si="29"/>
        <v>0.51919378019859719</v>
      </c>
      <c r="V79" s="11"/>
    </row>
    <row r="80" spans="1:22" ht="11.25" customHeight="1" x14ac:dyDescent="0.2">
      <c r="A80" s="3" t="s">
        <v>38</v>
      </c>
      <c r="B80" s="11">
        <v>7.363647676031472E-2</v>
      </c>
      <c r="C80" s="11">
        <v>4.6474681444636838E-2</v>
      </c>
      <c r="D80" s="11">
        <v>0.17007371854413153</v>
      </c>
      <c r="E80" s="11">
        <v>0.19864125903446112</v>
      </c>
      <c r="F80" s="11">
        <v>7.5848172983308523E-2</v>
      </c>
      <c r="G80" s="11">
        <v>0.20092169027022208</v>
      </c>
      <c r="H80" s="11"/>
      <c r="I80" s="11">
        <v>0.19651215149762719</v>
      </c>
      <c r="J80" s="11">
        <v>0.15191538930942758</v>
      </c>
      <c r="K80" s="11">
        <v>7.4769360434793236E-2</v>
      </c>
      <c r="L80" s="11">
        <v>8.0794091205145593E-2</v>
      </c>
      <c r="M80" s="11">
        <v>0.17105162280129499</v>
      </c>
      <c r="N80" s="11">
        <v>0.21589807629110641</v>
      </c>
      <c r="O80" s="11"/>
      <c r="P80" s="13">
        <f t="shared" si="24"/>
        <v>0.1275993331728458</v>
      </c>
      <c r="Q80" s="13">
        <f t="shared" si="25"/>
        <v>0.14849011525656583</v>
      </c>
      <c r="R80" s="13">
        <f t="shared" si="26"/>
        <v>2.8518168632351244E-2</v>
      </c>
      <c r="S80" s="13">
        <f t="shared" si="27"/>
        <v>2.4075024862889496E-2</v>
      </c>
      <c r="T80" s="13">
        <f t="shared" si="28"/>
        <v>1.1637217183213757</v>
      </c>
      <c r="U80" s="11">
        <f t="shared" si="29"/>
        <v>0.58796633587332026</v>
      </c>
    </row>
    <row r="81" spans="1:22" ht="11.25" customHeight="1" x14ac:dyDescent="0.2">
      <c r="A81" s="3" t="s">
        <v>57</v>
      </c>
      <c r="B81" s="11">
        <v>8.4379162061841609E-2</v>
      </c>
      <c r="C81" s="11">
        <v>0.11551014294425636</v>
      </c>
      <c r="D81" s="11">
        <v>2.7178490920917456E-2</v>
      </c>
      <c r="E81" s="11">
        <v>1.8198258186123868E-2</v>
      </c>
      <c r="F81" s="11">
        <v>2.5941806042642741E-2</v>
      </c>
      <c r="G81" s="11">
        <v>7.4999507028537429E-2</v>
      </c>
      <c r="H81" s="11"/>
      <c r="I81" s="11">
        <v>0.13169244911670491</v>
      </c>
      <c r="J81" s="11">
        <v>0.25495624646729154</v>
      </c>
      <c r="K81" s="11">
        <v>0.13169244911670491</v>
      </c>
      <c r="L81" s="11">
        <v>0.23791854398828352</v>
      </c>
      <c r="M81" s="11">
        <v>4.532592757832074E-2</v>
      </c>
      <c r="N81" s="11">
        <v>3.4988003343646122E-2</v>
      </c>
      <c r="O81" s="11"/>
      <c r="P81" s="13">
        <f t="shared" si="24"/>
        <v>5.7701227864053239E-2</v>
      </c>
      <c r="Q81" s="13">
        <f t="shared" si="25"/>
        <v>0.13942893660182529</v>
      </c>
      <c r="R81" s="13">
        <f t="shared" si="26"/>
        <v>1.6179818969083735E-2</v>
      </c>
      <c r="S81" s="13">
        <f t="shared" si="27"/>
        <v>3.7828451995917133E-2</v>
      </c>
      <c r="T81" s="13">
        <f t="shared" si="28"/>
        <v>2.4163946204113076</v>
      </c>
      <c r="U81" s="11">
        <f t="shared" si="29"/>
        <v>7.5067611417424573E-2</v>
      </c>
    </row>
    <row r="82" spans="1:22" ht="11.25" customHeight="1" x14ac:dyDescent="0.2">
      <c r="A82" s="3" t="s">
        <v>59</v>
      </c>
      <c r="B82" s="11">
        <v>0.89600093971865347</v>
      </c>
      <c r="C82" s="11">
        <v>0.84251031101025498</v>
      </c>
      <c r="D82" s="11">
        <v>0.37430809681409355</v>
      </c>
      <c r="E82" s="11">
        <v>0.43155541174993517</v>
      </c>
      <c r="F82" s="11">
        <v>0.38592405867406077</v>
      </c>
      <c r="G82" s="11">
        <v>0.56235653164990684</v>
      </c>
      <c r="H82" s="11"/>
      <c r="I82" s="11">
        <v>0.64460903246996382</v>
      </c>
      <c r="J82" s="11">
        <v>0.97263655538139893</v>
      </c>
      <c r="K82" s="11">
        <v>1</v>
      </c>
      <c r="L82" s="11">
        <v>1.0314290771815293</v>
      </c>
      <c r="M82" s="11">
        <v>0.47294961498791127</v>
      </c>
      <c r="N82" s="11">
        <v>0.51483893801635061</v>
      </c>
      <c r="O82" s="11"/>
      <c r="P82" s="13">
        <f t="shared" si="24"/>
        <v>0.58210922493615092</v>
      </c>
      <c r="Q82" s="13">
        <f t="shared" si="25"/>
        <v>0.77274386967285913</v>
      </c>
      <c r="R82" s="13">
        <f t="shared" si="26"/>
        <v>9.505494588302181E-2</v>
      </c>
      <c r="S82" s="13">
        <f t="shared" si="27"/>
        <v>0.1050921114347959</v>
      </c>
      <c r="T82" s="13">
        <f t="shared" si="28"/>
        <v>1.3274894754633344</v>
      </c>
      <c r="U82" s="11">
        <f t="shared" si="29"/>
        <v>0.20823692312388625</v>
      </c>
    </row>
    <row r="83" spans="1:22" ht="11.25" customHeight="1" x14ac:dyDescent="0.2">
      <c r="A83" s="3" t="s">
        <v>51</v>
      </c>
      <c r="B83" s="11">
        <v>17.192568854667449</v>
      </c>
      <c r="C83" s="11">
        <v>14.052652942601402</v>
      </c>
      <c r="D83" s="11">
        <v>9.6145369169846866</v>
      </c>
      <c r="E83" s="11">
        <v>9.49698998797464</v>
      </c>
      <c r="F83" s="11">
        <v>9.0035802568097338</v>
      </c>
      <c r="G83" s="11">
        <v>10.083715795104331</v>
      </c>
      <c r="H83" s="11"/>
      <c r="I83" s="11">
        <v>21.293388454082407</v>
      </c>
      <c r="J83" s="11">
        <v>23.772603270570386</v>
      </c>
      <c r="K83" s="11">
        <v>19.139157888905356</v>
      </c>
      <c r="L83" s="11">
        <v>19.549951844713551</v>
      </c>
      <c r="M83" s="11">
        <v>9.2495242521791177</v>
      </c>
      <c r="N83" s="11">
        <v>12.297837362732318</v>
      </c>
      <c r="O83" s="11"/>
      <c r="P83" s="13">
        <f t="shared" si="24"/>
        <v>11.574007459023706</v>
      </c>
      <c r="Q83" s="13">
        <f t="shared" si="25"/>
        <v>17.550410512197189</v>
      </c>
      <c r="R83" s="13">
        <f t="shared" si="26"/>
        <v>1.3502284648096814</v>
      </c>
      <c r="S83" s="13">
        <f t="shared" si="27"/>
        <v>2.2784650370769772</v>
      </c>
      <c r="T83" s="13">
        <f t="shared" si="28"/>
        <v>1.5163641957491538</v>
      </c>
      <c r="U83" s="11">
        <f t="shared" si="29"/>
        <v>4.7648545297035445E-2</v>
      </c>
      <c r="V83" s="11"/>
    </row>
    <row r="84" spans="1:22" ht="11.25" customHeight="1" x14ac:dyDescent="0.2">
      <c r="A84" s="3" t="s">
        <v>55</v>
      </c>
      <c r="B84" s="12">
        <v>7.9303859960565173E-2</v>
      </c>
      <c r="C84" s="12">
        <v>6.1519825804583594E-2</v>
      </c>
      <c r="D84" s="12">
        <v>1.7826066795980127E-2</v>
      </c>
      <c r="E84" s="12">
        <v>1.2220457374475958E-2</v>
      </c>
      <c r="F84" s="12">
        <v>4.559703235533747E-2</v>
      </c>
      <c r="G84" s="12">
        <v>4.559703235533747E-2</v>
      </c>
      <c r="H84" s="11"/>
      <c r="I84" s="11">
        <v>2.5736260255796724E-2</v>
      </c>
      <c r="J84" s="11">
        <v>4.2119775011465077E-2</v>
      </c>
      <c r="K84" s="11">
        <v>7.0579263010889223E-2</v>
      </c>
      <c r="L84" s="11">
        <v>3.1762135700477083E-2</v>
      </c>
      <c r="M84" s="11">
        <v>1.6380130831387039E-2</v>
      </c>
      <c r="N84" s="11">
        <v>2.9182983288483563E-2</v>
      </c>
      <c r="O84" s="11"/>
      <c r="P84" s="13">
        <f t="shared" si="24"/>
        <v>4.3677379107713299E-2</v>
      </c>
      <c r="Q84" s="13">
        <f t="shared" si="25"/>
        <v>3.5960091349749791E-2</v>
      </c>
      <c r="R84" s="13">
        <f t="shared" si="26"/>
        <v>1.041280854275364E-2</v>
      </c>
      <c r="S84" s="13">
        <f t="shared" si="27"/>
        <v>7.719849633167534E-3</v>
      </c>
      <c r="T84" s="13">
        <f t="shared" si="28"/>
        <v>0.82331156503388603</v>
      </c>
      <c r="U84" s="11">
        <f t="shared" si="29"/>
        <v>0.56483121196866404</v>
      </c>
      <c r="V84" s="11"/>
    </row>
    <row r="85" spans="1:22" ht="11.25" customHeight="1" x14ac:dyDescent="0.2">
      <c r="A85" s="3" t="s">
        <v>53</v>
      </c>
      <c r="B85" s="11">
        <v>0.33763770815844379</v>
      </c>
      <c r="C85" s="11">
        <v>0.37827962331048903</v>
      </c>
      <c r="D85" s="11">
        <v>0.1694383579944701</v>
      </c>
      <c r="E85" s="11">
        <v>0.16412490385689035</v>
      </c>
      <c r="F85" s="11">
        <v>0.11119730188439424</v>
      </c>
      <c r="G85" s="11">
        <v>0.11128716062254833</v>
      </c>
      <c r="H85" s="11"/>
      <c r="I85" s="11">
        <v>0.50468074363579474</v>
      </c>
      <c r="J85" s="11">
        <v>0.60522954171059085</v>
      </c>
      <c r="K85" s="11">
        <v>0.93974115017532289</v>
      </c>
      <c r="L85" s="11">
        <v>0.49552664641067917</v>
      </c>
      <c r="M85" s="11">
        <v>0.12971613684294295</v>
      </c>
      <c r="N85" s="11">
        <v>0.23792040008062662</v>
      </c>
      <c r="O85" s="11"/>
      <c r="P85" s="13">
        <f t="shared" si="24"/>
        <v>0.21199417597120596</v>
      </c>
      <c r="Q85" s="13">
        <f t="shared" si="25"/>
        <v>0.48546910314265951</v>
      </c>
      <c r="R85" s="13">
        <f t="shared" si="26"/>
        <v>4.7554013079809873E-2</v>
      </c>
      <c r="S85" s="13">
        <f t="shared" si="27"/>
        <v>0.11676421113894406</v>
      </c>
      <c r="T85" s="13">
        <f t="shared" si="28"/>
        <v>2.290011510545451</v>
      </c>
      <c r="U85" s="11">
        <f t="shared" si="29"/>
        <v>5.5252001394156515E-2</v>
      </c>
      <c r="V85" s="11"/>
    </row>
    <row r="86" spans="1:22" ht="11.25" customHeight="1" x14ac:dyDescent="0.2">
      <c r="A86" s="3" t="s">
        <v>58</v>
      </c>
      <c r="B86" s="11">
        <v>7.8883516044565178</v>
      </c>
      <c r="C86" s="11">
        <v>5.8775582022784949</v>
      </c>
      <c r="D86" s="11">
        <v>5.2186820256132602</v>
      </c>
      <c r="E86" s="11">
        <v>2.1385808702215572</v>
      </c>
      <c r="F86" s="11">
        <v>4.8557698288235072</v>
      </c>
      <c r="G86" s="11">
        <v>7.5048044324370791</v>
      </c>
      <c r="H86" s="11"/>
      <c r="I86" s="11">
        <v>7.1902161096407475</v>
      </c>
      <c r="J86" s="11">
        <v>6.5802460157071527</v>
      </c>
      <c r="K86" s="11">
        <v>5.7734347538906725</v>
      </c>
      <c r="L86" s="11">
        <v>6.9892008215168477</v>
      </c>
      <c r="M86" s="11">
        <v>4.6687998452001951</v>
      </c>
      <c r="N86" s="11">
        <v>6.4441029731202164</v>
      </c>
      <c r="O86" s="11"/>
      <c r="P86" s="13">
        <f t="shared" si="24"/>
        <v>5.5806244939717358</v>
      </c>
      <c r="Q86" s="13">
        <f t="shared" si="25"/>
        <v>6.2743334198459708</v>
      </c>
      <c r="R86" s="13">
        <f t="shared" si="26"/>
        <v>0.84892723329654218</v>
      </c>
      <c r="S86" s="13">
        <f t="shared" si="27"/>
        <v>0.37863431143314452</v>
      </c>
      <c r="T86" s="13">
        <f t="shared" si="28"/>
        <v>1.1243066840679907</v>
      </c>
      <c r="U86" s="11">
        <f t="shared" si="29"/>
        <v>0.47266948916663765</v>
      </c>
      <c r="V86" s="11"/>
    </row>
    <row r="87" spans="1:22" ht="11.25" customHeight="1" x14ac:dyDescent="0.2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11"/>
    </row>
    <row r="88" spans="1:22" ht="11.25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11"/>
    </row>
    <row r="89" spans="1:22" ht="11.25" customHeight="1" x14ac:dyDescent="0.2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11"/>
    </row>
    <row r="90" spans="1:22" ht="11.25" customHeight="1" x14ac:dyDescent="0.2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11"/>
    </row>
    <row r="91" spans="1:22" ht="11.25" customHeight="1" x14ac:dyDescent="0.2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11"/>
    </row>
    <row r="92" spans="1:22" ht="11.25" customHeight="1" x14ac:dyDescent="0.2">
      <c r="A92" s="7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11"/>
    </row>
    <row r="93" spans="1:22" ht="11.25" customHeight="1" x14ac:dyDescent="0.2">
      <c r="A93" s="7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11"/>
    </row>
    <row r="94" spans="1:22" ht="11.25" customHeight="1" x14ac:dyDescent="0.2">
      <c r="V94" s="11"/>
    </row>
    <row r="95" spans="1:22" ht="11.25" customHeight="1" x14ac:dyDescent="0.2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11"/>
    </row>
    <row r="96" spans="1:22" ht="11.25" customHeight="1" x14ac:dyDescent="0.2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11"/>
    </row>
    <row r="102" spans="1:22" ht="11.25" customHeight="1" x14ac:dyDescent="0.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11"/>
    </row>
    <row r="103" spans="1:22" ht="11.25" customHeight="1" x14ac:dyDescent="0.2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11"/>
    </row>
    <row r="104" spans="1:22" ht="11.25" customHeight="1" x14ac:dyDescent="0.2">
      <c r="B104" s="11"/>
      <c r="C104" s="11"/>
      <c r="D104" s="11"/>
      <c r="E104" s="11"/>
      <c r="F104" s="11"/>
      <c r="G104" s="11"/>
    </row>
  </sheetData>
  <conditionalFormatting sqref="T16:T18 T20:T22 T24:T26 T6:T14 T29:T39 T77:T86 T41:T67 T69:T75">
    <cfRule type="cellIs" dxfId="2" priority="2" operator="lessThan">
      <formula>0.75</formula>
    </cfRule>
    <cfRule type="cellIs" dxfId="1" priority="3" operator="greaterThan">
      <formula>1.5</formula>
    </cfRule>
  </conditionalFormatting>
  <conditionalFormatting sqref="U16:U18 U20:U22 U24:U26 U6:U14 U29:U39 U77:U86 U41:U67 U69:U75">
    <cfRule type="cellIs" dxfId="0" priority="1" operator="lessThan">
      <formula>0.05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of metabolites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Thermo Scientific</dc:creator>
  <cp:lastModifiedBy>Author2</cp:lastModifiedBy>
  <dcterms:created xsi:type="dcterms:W3CDTF">2021-10-11T19:18:57Z</dcterms:created>
  <dcterms:modified xsi:type="dcterms:W3CDTF">2023-08-01T19:19:15Z</dcterms:modified>
</cp:coreProperties>
</file>