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auvegarde jon\Wenyue paper 2\elife\second submission\third submission\VOR files\"/>
    </mc:Choice>
  </mc:AlternateContent>
  <bookViews>
    <workbookView xWindow="0" yWindow="0" windowWidth="25600" windowHeight="106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7" i="1" l="1"/>
  <c r="L107" i="1"/>
  <c r="M104" i="1"/>
  <c r="L104" i="1"/>
  <c r="M90" i="1"/>
  <c r="M89" i="1"/>
  <c r="L90" i="1"/>
  <c r="L89" i="1"/>
  <c r="L84" i="1"/>
  <c r="L85" i="1"/>
  <c r="L86" i="1"/>
  <c r="L83" i="1"/>
  <c r="M83" i="1"/>
  <c r="M84" i="1"/>
  <c r="M85" i="1"/>
  <c r="M86" i="1"/>
  <c r="M72" i="1"/>
  <c r="M73" i="1"/>
  <c r="M74" i="1"/>
  <c r="M75" i="1"/>
  <c r="M76" i="1"/>
  <c r="M77" i="1"/>
  <c r="M79" i="1"/>
  <c r="M80" i="1"/>
  <c r="M81" i="1"/>
  <c r="L72" i="1"/>
  <c r="L73" i="1"/>
  <c r="L74" i="1"/>
  <c r="L75" i="1"/>
  <c r="L76" i="1"/>
  <c r="L77" i="1"/>
  <c r="L79" i="1"/>
  <c r="L80" i="1"/>
  <c r="L81" i="1"/>
  <c r="M111" i="1" l="1"/>
  <c r="L111" i="1"/>
  <c r="M116" i="1"/>
  <c r="L116" i="1"/>
  <c r="M113" i="1" l="1"/>
  <c r="M114" i="1"/>
  <c r="L113" i="1"/>
  <c r="L114" i="1"/>
  <c r="M110" i="1"/>
  <c r="L110" i="1"/>
  <c r="M100" i="1" l="1"/>
  <c r="M101" i="1"/>
  <c r="M102" i="1"/>
  <c r="L100" i="1"/>
  <c r="L101" i="1"/>
  <c r="L102" i="1"/>
  <c r="M96" i="1"/>
  <c r="M97" i="1"/>
  <c r="L96" i="1"/>
  <c r="L97" i="1"/>
  <c r="M4" i="1" l="1"/>
  <c r="M5" i="1"/>
  <c r="M6" i="1"/>
  <c r="M7" i="1"/>
  <c r="M8" i="1"/>
  <c r="M11" i="1"/>
  <c r="M12" i="1"/>
  <c r="M13" i="1"/>
  <c r="M14" i="1"/>
  <c r="M15" i="1"/>
  <c r="M18" i="1"/>
  <c r="M19" i="1"/>
  <c r="M20" i="1"/>
  <c r="M21" i="1"/>
  <c r="M22" i="1"/>
  <c r="M25" i="1"/>
  <c r="M26" i="1"/>
  <c r="M27" i="1"/>
  <c r="M28" i="1"/>
  <c r="M29" i="1"/>
  <c r="M30" i="1"/>
  <c r="M33" i="1"/>
  <c r="M34" i="1"/>
  <c r="M35" i="1"/>
  <c r="M36" i="1"/>
  <c r="M37" i="1"/>
  <c r="M40" i="1"/>
  <c r="M41" i="1"/>
  <c r="M42" i="1"/>
  <c r="M43" i="1"/>
  <c r="M44" i="1"/>
  <c r="M47" i="1"/>
  <c r="M48" i="1"/>
  <c r="M49" i="1"/>
  <c r="M50" i="1"/>
  <c r="M51" i="1"/>
  <c r="M54" i="1"/>
  <c r="M55" i="1"/>
  <c r="M58" i="1"/>
  <c r="M59" i="1"/>
  <c r="M60" i="1"/>
  <c r="M63" i="1"/>
  <c r="M64" i="1"/>
  <c r="M65" i="1"/>
  <c r="M68" i="1"/>
  <c r="M69" i="1"/>
  <c r="M70" i="1"/>
  <c r="M3" i="1"/>
  <c r="L4" i="1"/>
  <c r="L5" i="1"/>
  <c r="L6" i="1"/>
  <c r="L7" i="1"/>
  <c r="L8" i="1"/>
  <c r="L11" i="1"/>
  <c r="L12" i="1"/>
  <c r="L13" i="1"/>
  <c r="L14" i="1"/>
  <c r="L15" i="1"/>
  <c r="L18" i="1"/>
  <c r="L19" i="1"/>
  <c r="L20" i="1"/>
  <c r="L21" i="1"/>
  <c r="L22" i="1"/>
  <c r="L25" i="1"/>
  <c r="L26" i="1"/>
  <c r="L27" i="1"/>
  <c r="L28" i="1"/>
  <c r="L29" i="1"/>
  <c r="L30" i="1"/>
  <c r="L33" i="1"/>
  <c r="L34" i="1"/>
  <c r="L35" i="1"/>
  <c r="L36" i="1"/>
  <c r="L37" i="1"/>
  <c r="L40" i="1"/>
  <c r="L41" i="1"/>
  <c r="L42" i="1"/>
  <c r="L43" i="1"/>
  <c r="L44" i="1"/>
  <c r="L47" i="1"/>
  <c r="L48" i="1"/>
  <c r="L49" i="1"/>
  <c r="L50" i="1"/>
  <c r="L51" i="1"/>
  <c r="L54" i="1"/>
  <c r="L55" i="1"/>
  <c r="L58" i="1"/>
  <c r="L59" i="1"/>
  <c r="L60" i="1"/>
  <c r="L63" i="1"/>
  <c r="L64" i="1"/>
  <c r="L65" i="1"/>
  <c r="L68" i="1"/>
  <c r="L69" i="1"/>
  <c r="L70" i="1"/>
  <c r="L3" i="1"/>
</calcChain>
</file>

<file path=xl/sharedStrings.xml><?xml version="1.0" encoding="utf-8"?>
<sst xmlns="http://schemas.openxmlformats.org/spreadsheetml/2006/main" count="105" uniqueCount="32">
  <si>
    <t>No. of VNC and NB</t>
  </si>
  <si>
    <t>Syp</t>
  </si>
  <si>
    <t xml:space="preserve"> </t>
  </si>
  <si>
    <t>Mean</t>
  </si>
  <si>
    <t>Min</t>
  </si>
  <si>
    <t>Max</t>
  </si>
  <si>
    <t>EL01A</t>
  </si>
  <si>
    <t>NB</t>
  </si>
  <si>
    <t>EL02A</t>
  </si>
  <si>
    <t>Imp</t>
  </si>
  <si>
    <t>EL03A</t>
  </si>
  <si>
    <t>ML302B</t>
  </si>
  <si>
    <t>ML303A</t>
  </si>
  <si>
    <t>ML3A02</t>
  </si>
  <si>
    <t>LL3 01</t>
  </si>
  <si>
    <t>LL3 zoom 2.5</t>
  </si>
  <si>
    <t>LL3 side mounting 01</t>
  </si>
  <si>
    <t>LL3 side mounting 03</t>
  </si>
  <si>
    <t>LL3 side mounting 04</t>
  </si>
  <si>
    <t>Imp/Syp</t>
  </si>
  <si>
    <t>Syp/Imp</t>
  </si>
  <si>
    <t>0702 20h APF slide 1  VNC01</t>
  </si>
  <si>
    <t>0702 20h APF slide 1  VNC02</t>
  </si>
  <si>
    <t xml:space="preserve">0628 20h Slide 2 VNC 01 </t>
  </si>
  <si>
    <t>0628 20h APF slide 1 VNC02</t>
  </si>
  <si>
    <t>0628 20h APF slide 1 VNC01</t>
  </si>
  <si>
    <t>0628 20h Slide 2 VNC 03</t>
  </si>
  <si>
    <t>0702 20h APF slide 1  VNC03</t>
  </si>
  <si>
    <t>0702 5h APF slide 1 VNC01</t>
  </si>
  <si>
    <t>VNC 02</t>
  </si>
  <si>
    <t>0701 5h APF Syp 555 VNC01</t>
  </si>
  <si>
    <t>0701 5h Syp 555 VNC02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</si>
</sst>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75B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0" fontId="0" fillId="0" borderId="0" xfId="0" applyFont="1" applyFill="1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ill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5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topLeftCell="A4" zoomScaleNormal="100" workbookViewId="0">
      <selection activeCell="L104" sqref="L104"/>
    </sheetView>
  </sheetViews>
  <sheetFormatPr baseColWidth="10" defaultRowHeight="14.5" x14ac:dyDescent="0.35"/>
  <cols>
    <col min="1" max="1" width="24.453125" customWidth="1"/>
  </cols>
  <sheetData>
    <row r="1" spans="1:13" s="1" customFormat="1" ht="22.5" customHeight="1" x14ac:dyDescent="0.35">
      <c r="A1" s="1" t="s">
        <v>0</v>
      </c>
      <c r="B1" s="7" t="s">
        <v>9</v>
      </c>
      <c r="C1" s="7"/>
      <c r="D1" s="7"/>
      <c r="E1" s="7"/>
      <c r="F1" s="2"/>
      <c r="G1" s="8" t="s">
        <v>1</v>
      </c>
      <c r="H1" s="8"/>
      <c r="I1" s="8"/>
      <c r="J1" s="8"/>
      <c r="L1" s="1" t="s">
        <v>19</v>
      </c>
      <c r="M1" s="1" t="s">
        <v>20</v>
      </c>
    </row>
    <row r="2" spans="1:13" x14ac:dyDescent="0.35">
      <c r="A2" t="s">
        <v>6</v>
      </c>
      <c r="B2" t="s">
        <v>7</v>
      </c>
      <c r="C2" t="s">
        <v>3</v>
      </c>
      <c r="D2" t="s">
        <v>4</v>
      </c>
      <c r="E2" t="s">
        <v>5</v>
      </c>
      <c r="G2" t="s">
        <v>7</v>
      </c>
      <c r="H2" t="s">
        <v>3</v>
      </c>
      <c r="I2" t="s">
        <v>4</v>
      </c>
      <c r="J2" t="s">
        <v>5</v>
      </c>
    </row>
    <row r="3" spans="1:13" x14ac:dyDescent="0.35">
      <c r="B3">
        <v>1</v>
      </c>
      <c r="C3">
        <v>61.357999999999997</v>
      </c>
      <c r="D3">
        <v>5</v>
      </c>
      <c r="E3">
        <v>176</v>
      </c>
      <c r="G3">
        <v>1</v>
      </c>
      <c r="H3">
        <v>12.262</v>
      </c>
      <c r="I3">
        <v>2</v>
      </c>
      <c r="J3">
        <v>63</v>
      </c>
      <c r="L3">
        <f>C3/H3</f>
        <v>5.003914532702658</v>
      </c>
      <c r="M3">
        <f>H3/C3</f>
        <v>0.19984354118452363</v>
      </c>
    </row>
    <row r="4" spans="1:13" x14ac:dyDescent="0.35">
      <c r="B4">
        <v>2</v>
      </c>
      <c r="C4">
        <v>50.841000000000001</v>
      </c>
      <c r="D4">
        <v>4</v>
      </c>
      <c r="E4">
        <v>149</v>
      </c>
      <c r="G4">
        <v>2</v>
      </c>
      <c r="H4">
        <v>8.9489999999999998</v>
      </c>
      <c r="I4">
        <v>0</v>
      </c>
      <c r="J4">
        <v>66</v>
      </c>
      <c r="L4">
        <f t="shared" ref="L4:L65" si="0">C4/H4</f>
        <v>5.6811934294334563</v>
      </c>
      <c r="M4">
        <f t="shared" ref="M4:M65" si="1">H4/C4</f>
        <v>0.17601935445801617</v>
      </c>
    </row>
    <row r="5" spans="1:13" x14ac:dyDescent="0.35">
      <c r="B5">
        <v>3</v>
      </c>
      <c r="C5">
        <v>44.953000000000003</v>
      </c>
      <c r="D5">
        <v>7</v>
      </c>
      <c r="E5">
        <v>127</v>
      </c>
      <c r="G5">
        <v>3</v>
      </c>
      <c r="H5">
        <v>10.916</v>
      </c>
      <c r="I5">
        <v>1</v>
      </c>
      <c r="J5">
        <v>45</v>
      </c>
      <c r="L5">
        <f t="shared" si="0"/>
        <v>4.1180835470868455</v>
      </c>
      <c r="M5">
        <f t="shared" si="1"/>
        <v>0.24283140168620559</v>
      </c>
    </row>
    <row r="6" spans="1:13" x14ac:dyDescent="0.35">
      <c r="B6">
        <v>4</v>
      </c>
      <c r="C6">
        <v>55.228000000000002</v>
      </c>
      <c r="D6">
        <v>9</v>
      </c>
      <c r="E6">
        <v>145</v>
      </c>
      <c r="G6">
        <v>4</v>
      </c>
      <c r="H6">
        <v>8.4990000000000006</v>
      </c>
      <c r="I6">
        <v>0</v>
      </c>
      <c r="J6">
        <v>27</v>
      </c>
      <c r="L6">
        <f t="shared" si="0"/>
        <v>6.4981762560301206</v>
      </c>
      <c r="M6">
        <f t="shared" si="1"/>
        <v>0.15388933149851525</v>
      </c>
    </row>
    <row r="7" spans="1:13" x14ac:dyDescent="0.35">
      <c r="B7">
        <v>5</v>
      </c>
      <c r="C7">
        <v>44.89</v>
      </c>
      <c r="D7">
        <v>8</v>
      </c>
      <c r="E7">
        <v>121</v>
      </c>
      <c r="G7">
        <v>5</v>
      </c>
      <c r="H7">
        <v>15.099</v>
      </c>
      <c r="I7">
        <v>1</v>
      </c>
      <c r="J7">
        <v>100</v>
      </c>
      <c r="L7">
        <f t="shared" si="0"/>
        <v>2.9730445724882442</v>
      </c>
      <c r="M7">
        <f t="shared" si="1"/>
        <v>0.33635553575406552</v>
      </c>
    </row>
    <row r="8" spans="1:13" x14ac:dyDescent="0.35">
      <c r="B8">
        <v>6</v>
      </c>
      <c r="C8">
        <v>46.676000000000002</v>
      </c>
      <c r="D8">
        <v>7</v>
      </c>
      <c r="E8">
        <v>132</v>
      </c>
      <c r="G8">
        <v>6</v>
      </c>
      <c r="H8">
        <v>11.874000000000001</v>
      </c>
      <c r="I8">
        <v>1</v>
      </c>
      <c r="J8">
        <v>86</v>
      </c>
      <c r="L8">
        <f t="shared" si="0"/>
        <v>3.9309415529728819</v>
      </c>
      <c r="M8">
        <f t="shared" si="1"/>
        <v>0.25439197874710773</v>
      </c>
    </row>
    <row r="10" spans="1:13" x14ac:dyDescent="0.35">
      <c r="A10" t="s">
        <v>8</v>
      </c>
      <c r="B10" t="s">
        <v>7</v>
      </c>
      <c r="C10" t="s">
        <v>3</v>
      </c>
      <c r="D10" t="s">
        <v>4</v>
      </c>
      <c r="E10" t="s">
        <v>5</v>
      </c>
      <c r="G10" t="s">
        <v>7</v>
      </c>
      <c r="H10" t="s">
        <v>3</v>
      </c>
      <c r="I10" t="s">
        <v>4</v>
      </c>
      <c r="J10" t="s">
        <v>5</v>
      </c>
    </row>
    <row r="11" spans="1:13" x14ac:dyDescent="0.35">
      <c r="B11">
        <v>1</v>
      </c>
      <c r="C11">
        <v>46.838000000000001</v>
      </c>
      <c r="D11">
        <v>12</v>
      </c>
      <c r="E11">
        <v>123</v>
      </c>
      <c r="G11">
        <v>1</v>
      </c>
      <c r="H11">
        <v>4.6040000000000001</v>
      </c>
      <c r="I11">
        <v>0</v>
      </c>
      <c r="J11">
        <v>18</v>
      </c>
      <c r="L11">
        <f t="shared" si="0"/>
        <v>10.173327541268462</v>
      </c>
      <c r="M11">
        <f t="shared" si="1"/>
        <v>9.829625517742005E-2</v>
      </c>
    </row>
    <row r="12" spans="1:13" x14ac:dyDescent="0.35">
      <c r="B12">
        <v>2</v>
      </c>
      <c r="C12">
        <v>36.133000000000003</v>
      </c>
      <c r="D12">
        <v>7</v>
      </c>
      <c r="E12">
        <v>113</v>
      </c>
      <c r="G12">
        <v>2</v>
      </c>
      <c r="H12">
        <v>4.5389999999999997</v>
      </c>
      <c r="I12">
        <v>0</v>
      </c>
      <c r="J12">
        <v>22</v>
      </c>
      <c r="L12">
        <f t="shared" si="0"/>
        <v>7.9605640008812522</v>
      </c>
      <c r="M12">
        <f t="shared" si="1"/>
        <v>0.12561924002988956</v>
      </c>
    </row>
    <row r="13" spans="1:13" x14ac:dyDescent="0.35">
      <c r="B13">
        <v>3</v>
      </c>
      <c r="C13">
        <v>29.798999999999999</v>
      </c>
      <c r="D13">
        <v>3</v>
      </c>
      <c r="E13">
        <v>85</v>
      </c>
      <c r="G13">
        <v>3</v>
      </c>
      <c r="H13">
        <v>3.9380000000000002</v>
      </c>
      <c r="I13">
        <v>0</v>
      </c>
      <c r="J13">
        <v>16</v>
      </c>
      <c r="L13">
        <f t="shared" si="0"/>
        <v>7.5670391061452511</v>
      </c>
      <c r="M13">
        <f t="shared" si="1"/>
        <v>0.13215208564045774</v>
      </c>
    </row>
    <row r="14" spans="1:13" x14ac:dyDescent="0.35">
      <c r="B14">
        <v>4</v>
      </c>
      <c r="C14">
        <v>24.638000000000002</v>
      </c>
      <c r="D14">
        <v>4</v>
      </c>
      <c r="E14">
        <v>83</v>
      </c>
      <c r="G14">
        <v>4</v>
      </c>
      <c r="H14">
        <v>2.6640000000000001</v>
      </c>
      <c r="I14">
        <v>0</v>
      </c>
      <c r="J14">
        <v>14</v>
      </c>
      <c r="L14">
        <f t="shared" si="0"/>
        <v>9.248498498498499</v>
      </c>
      <c r="M14">
        <f t="shared" si="1"/>
        <v>0.10812565955028818</v>
      </c>
    </row>
    <row r="15" spans="1:13" x14ac:dyDescent="0.35">
      <c r="B15">
        <v>5</v>
      </c>
      <c r="C15">
        <v>38.476999999999997</v>
      </c>
      <c r="D15">
        <v>4</v>
      </c>
      <c r="E15">
        <v>113</v>
      </c>
      <c r="G15">
        <v>5</v>
      </c>
      <c r="H15">
        <v>3.46</v>
      </c>
      <c r="I15">
        <v>0</v>
      </c>
      <c r="J15">
        <v>28</v>
      </c>
      <c r="L15">
        <f t="shared" si="0"/>
        <v>11.120520231213872</v>
      </c>
      <c r="M15">
        <f t="shared" si="1"/>
        <v>8.9923850612053963E-2</v>
      </c>
    </row>
    <row r="17" spans="1:13" x14ac:dyDescent="0.35">
      <c r="A17" t="s">
        <v>10</v>
      </c>
      <c r="B17" t="s">
        <v>7</v>
      </c>
      <c r="C17" t="s">
        <v>3</v>
      </c>
      <c r="D17" t="s">
        <v>4</v>
      </c>
      <c r="E17" t="s">
        <v>5</v>
      </c>
      <c r="G17" t="s">
        <v>7</v>
      </c>
      <c r="H17" t="s">
        <v>3</v>
      </c>
      <c r="I17" t="s">
        <v>4</v>
      </c>
      <c r="J17" t="s">
        <v>5</v>
      </c>
    </row>
    <row r="18" spans="1:13" x14ac:dyDescent="0.35">
      <c r="B18">
        <v>1</v>
      </c>
      <c r="C18">
        <v>36.936</v>
      </c>
      <c r="D18">
        <v>5</v>
      </c>
      <c r="E18">
        <v>101</v>
      </c>
      <c r="G18">
        <v>1</v>
      </c>
      <c r="H18">
        <v>4.1440000000000001</v>
      </c>
      <c r="I18">
        <v>0</v>
      </c>
      <c r="J18">
        <v>18</v>
      </c>
      <c r="L18">
        <f t="shared" si="0"/>
        <v>8.9131274131274125</v>
      </c>
      <c r="M18">
        <f t="shared" si="1"/>
        <v>0.11219406541043968</v>
      </c>
    </row>
    <row r="19" spans="1:13" x14ac:dyDescent="0.35">
      <c r="B19">
        <v>2</v>
      </c>
      <c r="C19">
        <v>33.201000000000001</v>
      </c>
      <c r="D19">
        <v>6</v>
      </c>
      <c r="E19">
        <v>90</v>
      </c>
      <c r="G19">
        <v>2</v>
      </c>
      <c r="H19">
        <v>3.673</v>
      </c>
      <c r="I19">
        <v>0</v>
      </c>
      <c r="J19">
        <v>16</v>
      </c>
      <c r="L19">
        <f t="shared" si="0"/>
        <v>9.0392050095289953</v>
      </c>
      <c r="M19">
        <f t="shared" si="1"/>
        <v>0.11062919791572542</v>
      </c>
    </row>
    <row r="20" spans="1:13" x14ac:dyDescent="0.35">
      <c r="B20">
        <v>3</v>
      </c>
      <c r="C20">
        <v>34.189</v>
      </c>
      <c r="D20">
        <v>7</v>
      </c>
      <c r="E20">
        <v>74</v>
      </c>
      <c r="G20">
        <v>3</v>
      </c>
      <c r="H20">
        <v>3.2440000000000002</v>
      </c>
      <c r="I20">
        <v>0</v>
      </c>
      <c r="J20">
        <v>13</v>
      </c>
      <c r="L20">
        <f t="shared" si="0"/>
        <v>10.539149198520345</v>
      </c>
      <c r="M20">
        <f t="shared" si="1"/>
        <v>9.4884319517973617E-2</v>
      </c>
    </row>
    <row r="21" spans="1:13" x14ac:dyDescent="0.35">
      <c r="B21">
        <v>4</v>
      </c>
      <c r="C21">
        <v>42.594999999999999</v>
      </c>
      <c r="D21">
        <v>4</v>
      </c>
      <c r="E21">
        <v>110</v>
      </c>
      <c r="G21">
        <v>4</v>
      </c>
      <c r="H21">
        <v>3.0529999999999999</v>
      </c>
      <c r="I21">
        <v>0</v>
      </c>
      <c r="J21">
        <v>11</v>
      </c>
      <c r="L21">
        <f t="shared" si="0"/>
        <v>13.951850638716017</v>
      </c>
      <c r="M21">
        <f t="shared" si="1"/>
        <v>7.1675079234651953E-2</v>
      </c>
    </row>
    <row r="22" spans="1:13" x14ac:dyDescent="0.35">
      <c r="B22">
        <v>5</v>
      </c>
      <c r="C22">
        <v>38.688000000000002</v>
      </c>
      <c r="D22">
        <v>12</v>
      </c>
      <c r="E22">
        <v>92</v>
      </c>
      <c r="G22">
        <v>5</v>
      </c>
      <c r="H22">
        <v>2.6840000000000002</v>
      </c>
      <c r="I22">
        <v>0</v>
      </c>
      <c r="J22">
        <v>14</v>
      </c>
      <c r="L22">
        <f t="shared" si="0"/>
        <v>14.414307004470938</v>
      </c>
      <c r="M22">
        <f t="shared" si="1"/>
        <v>6.937551695616212E-2</v>
      </c>
    </row>
    <row r="24" spans="1:13" x14ac:dyDescent="0.35">
      <c r="A24" s="5" t="s">
        <v>11</v>
      </c>
      <c r="B24" s="5" t="s">
        <v>7</v>
      </c>
      <c r="C24" s="5" t="s">
        <v>3</v>
      </c>
      <c r="D24" s="5" t="s">
        <v>4</v>
      </c>
      <c r="E24" s="5" t="s">
        <v>5</v>
      </c>
      <c r="F24" s="5"/>
      <c r="G24" s="5" t="s">
        <v>7</v>
      </c>
      <c r="H24" s="5" t="s">
        <v>3</v>
      </c>
      <c r="I24" s="5" t="s">
        <v>4</v>
      </c>
      <c r="J24" s="5" t="s">
        <v>5</v>
      </c>
      <c r="K24" s="5"/>
      <c r="L24" s="5"/>
      <c r="M24" s="5"/>
    </row>
    <row r="25" spans="1:13" x14ac:dyDescent="0.35">
      <c r="A25" s="5"/>
      <c r="B25" s="5">
        <v>1</v>
      </c>
      <c r="C25" s="5">
        <v>24.667000000000002</v>
      </c>
      <c r="D25" s="5">
        <v>4</v>
      </c>
      <c r="E25" s="5">
        <v>99</v>
      </c>
      <c r="F25" s="5"/>
      <c r="G25" s="5">
        <v>1</v>
      </c>
      <c r="H25" s="5">
        <v>77.314999999999998</v>
      </c>
      <c r="I25" s="5">
        <v>23</v>
      </c>
      <c r="J25" s="5">
        <v>140</v>
      </c>
      <c r="K25" s="5"/>
      <c r="L25" s="5">
        <f t="shared" si="0"/>
        <v>0.31904546336415962</v>
      </c>
      <c r="M25" s="5">
        <f t="shared" si="1"/>
        <v>3.1343495358170834</v>
      </c>
    </row>
    <row r="26" spans="1:13" x14ac:dyDescent="0.35">
      <c r="A26" s="5"/>
      <c r="B26" s="5">
        <v>2</v>
      </c>
      <c r="C26" s="5">
        <v>31.76</v>
      </c>
      <c r="D26" s="5">
        <v>10</v>
      </c>
      <c r="E26" s="5">
        <v>75</v>
      </c>
      <c r="F26" s="5"/>
      <c r="G26" s="5">
        <v>2</v>
      </c>
      <c r="H26" s="5">
        <v>112.12</v>
      </c>
      <c r="I26" s="5">
        <v>35</v>
      </c>
      <c r="J26" s="5">
        <v>179</v>
      </c>
      <c r="K26" s="5"/>
      <c r="L26" s="5">
        <f t="shared" si="0"/>
        <v>0.28326792722083483</v>
      </c>
      <c r="M26" s="5">
        <f t="shared" si="1"/>
        <v>3.5302267002518892</v>
      </c>
    </row>
    <row r="27" spans="1:13" x14ac:dyDescent="0.35">
      <c r="A27" s="5"/>
      <c r="B27" s="5">
        <v>3</v>
      </c>
      <c r="C27" s="5">
        <v>23.314</v>
      </c>
      <c r="D27" s="5">
        <v>3</v>
      </c>
      <c r="E27" s="5">
        <v>57</v>
      </c>
      <c r="F27" s="5"/>
      <c r="G27" s="5">
        <v>3</v>
      </c>
      <c r="H27" s="5">
        <v>42.241</v>
      </c>
      <c r="I27" s="5">
        <v>14</v>
      </c>
      <c r="J27" s="5">
        <v>84</v>
      </c>
      <c r="K27" s="5"/>
      <c r="L27" s="5">
        <f t="shared" si="0"/>
        <v>0.55192822139627373</v>
      </c>
      <c r="M27" s="5">
        <f t="shared" si="1"/>
        <v>1.8118298018358068</v>
      </c>
    </row>
    <row r="28" spans="1:13" x14ac:dyDescent="0.35">
      <c r="A28" s="5"/>
      <c r="B28" s="5">
        <v>4</v>
      </c>
      <c r="C28" s="5">
        <v>20.452999999999999</v>
      </c>
      <c r="D28" s="5">
        <v>2</v>
      </c>
      <c r="E28" s="5">
        <v>73</v>
      </c>
      <c r="F28" s="5"/>
      <c r="G28" s="5">
        <v>4</v>
      </c>
      <c r="H28" s="5">
        <v>45.174999999999997</v>
      </c>
      <c r="I28" s="5">
        <v>14</v>
      </c>
      <c r="J28" s="5">
        <v>99</v>
      </c>
      <c r="K28" s="5"/>
      <c r="L28" s="5">
        <f t="shared" si="0"/>
        <v>0.45275041505257335</v>
      </c>
      <c r="M28" s="5">
        <f t="shared" si="1"/>
        <v>2.2087224368063363</v>
      </c>
    </row>
    <row r="29" spans="1:13" x14ac:dyDescent="0.35">
      <c r="A29" s="5"/>
      <c r="B29" s="5">
        <v>5</v>
      </c>
      <c r="C29" s="5">
        <v>18.45</v>
      </c>
      <c r="D29" s="5">
        <v>3</v>
      </c>
      <c r="E29" s="5">
        <v>51</v>
      </c>
      <c r="F29" s="5"/>
      <c r="G29" s="5">
        <v>5</v>
      </c>
      <c r="H29" s="5">
        <v>32.790999999999997</v>
      </c>
      <c r="I29" s="5">
        <v>11</v>
      </c>
      <c r="J29" s="5">
        <v>82</v>
      </c>
      <c r="K29" s="5"/>
      <c r="L29" s="5">
        <f t="shared" si="0"/>
        <v>0.56265438687444724</v>
      </c>
      <c r="M29" s="5">
        <f t="shared" si="1"/>
        <v>1.7772899728997289</v>
      </c>
    </row>
    <row r="30" spans="1:13" x14ac:dyDescent="0.35">
      <c r="A30" s="5"/>
      <c r="B30" s="5">
        <v>6</v>
      </c>
      <c r="C30" s="5">
        <v>25.28</v>
      </c>
      <c r="D30" s="5">
        <v>7</v>
      </c>
      <c r="E30" s="5">
        <v>59</v>
      </c>
      <c r="F30" s="5"/>
      <c r="G30" s="5">
        <v>6</v>
      </c>
      <c r="H30" s="5">
        <v>83.203000000000003</v>
      </c>
      <c r="I30" s="5">
        <v>41</v>
      </c>
      <c r="J30" s="5">
        <v>142</v>
      </c>
      <c r="K30" s="5"/>
      <c r="L30" s="5">
        <f t="shared" si="0"/>
        <v>0.30383519825006311</v>
      </c>
      <c r="M30" s="5">
        <f t="shared" si="1"/>
        <v>3.291257911392405</v>
      </c>
    </row>
    <row r="31" spans="1:13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35">
      <c r="A32" s="5" t="s">
        <v>12</v>
      </c>
      <c r="B32" s="5" t="s">
        <v>7</v>
      </c>
      <c r="C32" s="5" t="s">
        <v>3</v>
      </c>
      <c r="D32" s="5" t="s">
        <v>4</v>
      </c>
      <c r="E32" s="5" t="s">
        <v>5</v>
      </c>
      <c r="F32" s="5"/>
      <c r="G32" s="5" t="s">
        <v>7</v>
      </c>
      <c r="H32" s="5" t="s">
        <v>3</v>
      </c>
      <c r="I32" s="5" t="s">
        <v>4</v>
      </c>
      <c r="J32" s="5" t="s">
        <v>5</v>
      </c>
      <c r="K32" s="5"/>
      <c r="L32" s="5"/>
      <c r="M32" s="5"/>
    </row>
    <row r="33" spans="1:13" x14ac:dyDescent="0.35">
      <c r="A33" s="5"/>
      <c r="B33" s="5">
        <v>1</v>
      </c>
      <c r="C33" s="5">
        <v>38.838000000000001</v>
      </c>
      <c r="D33" s="5">
        <v>2</v>
      </c>
      <c r="E33" s="5">
        <v>130</v>
      </c>
      <c r="F33" s="5"/>
      <c r="G33" s="5">
        <v>1</v>
      </c>
      <c r="H33" s="5">
        <v>27.071000000000002</v>
      </c>
      <c r="I33" s="5">
        <v>9</v>
      </c>
      <c r="J33" s="5">
        <v>53</v>
      </c>
      <c r="K33" s="5"/>
      <c r="L33" s="5">
        <f t="shared" si="0"/>
        <v>1.4346717889992981</v>
      </c>
      <c r="M33" s="5">
        <f t="shared" si="1"/>
        <v>0.69702353365260827</v>
      </c>
    </row>
    <row r="34" spans="1:13" x14ac:dyDescent="0.35">
      <c r="A34" s="5"/>
      <c r="B34" s="5">
        <v>2</v>
      </c>
      <c r="C34" s="5">
        <v>46.118000000000002</v>
      </c>
      <c r="D34" s="5">
        <v>3</v>
      </c>
      <c r="E34" s="5">
        <v>155</v>
      </c>
      <c r="F34" s="5"/>
      <c r="G34" s="5">
        <v>2</v>
      </c>
      <c r="H34" s="5">
        <v>34.631999999999998</v>
      </c>
      <c r="I34" s="5">
        <v>13</v>
      </c>
      <c r="J34" s="5">
        <v>115</v>
      </c>
      <c r="K34" s="5"/>
      <c r="L34" s="5">
        <f t="shared" si="0"/>
        <v>1.3316585816585818</v>
      </c>
      <c r="M34" s="5">
        <f t="shared" si="1"/>
        <v>0.75094323257730167</v>
      </c>
    </row>
    <row r="35" spans="1:13" x14ac:dyDescent="0.35">
      <c r="A35" s="5"/>
      <c r="B35" s="5">
        <v>3</v>
      </c>
      <c r="C35" s="5">
        <v>39.512</v>
      </c>
      <c r="D35" s="5">
        <v>5</v>
      </c>
      <c r="E35" s="5">
        <v>118</v>
      </c>
      <c r="F35" s="5"/>
      <c r="G35" s="5">
        <v>3</v>
      </c>
      <c r="H35" s="5">
        <v>32.957999999999998</v>
      </c>
      <c r="I35" s="5">
        <v>12</v>
      </c>
      <c r="J35" s="5">
        <v>130</v>
      </c>
      <c r="K35" s="5"/>
      <c r="L35" s="5">
        <f t="shared" si="0"/>
        <v>1.1988591540748832</v>
      </c>
      <c r="M35" s="5">
        <f t="shared" si="1"/>
        <v>0.83412634136464869</v>
      </c>
    </row>
    <row r="36" spans="1:13" x14ac:dyDescent="0.35">
      <c r="A36" s="5"/>
      <c r="B36" s="5">
        <v>4</v>
      </c>
      <c r="C36" s="5">
        <v>40.307000000000002</v>
      </c>
      <c r="D36" s="5">
        <v>8</v>
      </c>
      <c r="E36" s="5">
        <v>100</v>
      </c>
      <c r="F36" s="5"/>
      <c r="G36" s="5">
        <v>4</v>
      </c>
      <c r="H36" s="5">
        <v>32.831000000000003</v>
      </c>
      <c r="I36" s="5">
        <v>8</v>
      </c>
      <c r="J36" s="5">
        <v>68</v>
      </c>
      <c r="K36" s="5"/>
      <c r="L36" s="5">
        <f t="shared" si="0"/>
        <v>1.2277116140233315</v>
      </c>
      <c r="M36" s="5">
        <f t="shared" si="1"/>
        <v>0.81452353189272342</v>
      </c>
    </row>
    <row r="37" spans="1:13" x14ac:dyDescent="0.35">
      <c r="A37" s="5"/>
      <c r="B37" s="5">
        <v>5</v>
      </c>
      <c r="C37" s="5">
        <v>30.36</v>
      </c>
      <c r="D37" s="5">
        <v>4</v>
      </c>
      <c r="E37" s="5">
        <v>78</v>
      </c>
      <c r="F37" s="5"/>
      <c r="G37" s="5">
        <v>5</v>
      </c>
      <c r="H37" s="5">
        <v>35.707000000000001</v>
      </c>
      <c r="I37" s="5">
        <v>14</v>
      </c>
      <c r="J37" s="5">
        <v>60</v>
      </c>
      <c r="K37" s="5"/>
      <c r="L37" s="5">
        <f t="shared" si="0"/>
        <v>0.85025345170414757</v>
      </c>
      <c r="M37" s="5">
        <f t="shared" si="1"/>
        <v>1.1761198945981555</v>
      </c>
    </row>
    <row r="38" spans="1:13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35">
      <c r="A39" s="5" t="s">
        <v>13</v>
      </c>
      <c r="B39" s="5" t="s">
        <v>7</v>
      </c>
      <c r="C39" s="5" t="s">
        <v>3</v>
      </c>
      <c r="D39" s="5" t="s">
        <v>4</v>
      </c>
      <c r="E39" s="5" t="s">
        <v>5</v>
      </c>
      <c r="F39" s="5"/>
      <c r="G39" s="5" t="s">
        <v>7</v>
      </c>
      <c r="H39" s="5" t="s">
        <v>3</v>
      </c>
      <c r="I39" s="5" t="s">
        <v>4</v>
      </c>
      <c r="J39" s="5" t="s">
        <v>5</v>
      </c>
      <c r="K39" s="5"/>
      <c r="L39" s="5"/>
      <c r="M39" s="5"/>
    </row>
    <row r="40" spans="1:13" x14ac:dyDescent="0.35">
      <c r="A40" s="5"/>
      <c r="B40" s="5">
        <v>1</v>
      </c>
      <c r="C40" s="5">
        <v>27.071000000000002</v>
      </c>
      <c r="D40" s="5">
        <v>9</v>
      </c>
      <c r="E40" s="5">
        <v>53</v>
      </c>
      <c r="F40" s="5"/>
      <c r="G40" s="5">
        <v>1</v>
      </c>
      <c r="H40" s="5">
        <v>17.978000000000002</v>
      </c>
      <c r="I40" s="5">
        <v>1</v>
      </c>
      <c r="J40" s="5">
        <v>56</v>
      </c>
      <c r="K40" s="5"/>
      <c r="L40" s="5">
        <f t="shared" si="0"/>
        <v>1.5057848481477361</v>
      </c>
      <c r="M40" s="5">
        <f t="shared" si="1"/>
        <v>0.66410550035092908</v>
      </c>
    </row>
    <row r="41" spans="1:13" x14ac:dyDescent="0.35">
      <c r="A41" s="5"/>
      <c r="B41" s="5">
        <v>2</v>
      </c>
      <c r="C41" s="5">
        <v>34.631999999999998</v>
      </c>
      <c r="D41" s="5">
        <v>13</v>
      </c>
      <c r="E41" s="5">
        <v>115</v>
      </c>
      <c r="F41" s="5"/>
      <c r="G41" s="5">
        <v>2</v>
      </c>
      <c r="H41" s="5">
        <v>59.802</v>
      </c>
      <c r="I41" s="5">
        <v>7</v>
      </c>
      <c r="J41" s="5">
        <v>196</v>
      </c>
      <c r="K41" s="5"/>
      <c r="L41" s="5">
        <f t="shared" si="0"/>
        <v>0.57911106651951438</v>
      </c>
      <c r="M41" s="5">
        <f t="shared" si="1"/>
        <v>1.7267844767844769</v>
      </c>
    </row>
    <row r="42" spans="1:13" x14ac:dyDescent="0.35">
      <c r="A42" s="5"/>
      <c r="B42" s="5">
        <v>3</v>
      </c>
      <c r="C42" s="5">
        <v>32.957999999999998</v>
      </c>
      <c r="D42" s="5">
        <v>12</v>
      </c>
      <c r="E42" s="5">
        <v>130</v>
      </c>
      <c r="F42" s="5"/>
      <c r="G42" s="5">
        <v>3</v>
      </c>
      <c r="H42" s="5">
        <v>46.899000000000001</v>
      </c>
      <c r="I42" s="5">
        <v>5</v>
      </c>
      <c r="J42" s="5">
        <v>136</v>
      </c>
      <c r="K42" s="5"/>
      <c r="L42" s="5">
        <f t="shared" si="0"/>
        <v>0.70274419497217422</v>
      </c>
      <c r="M42" s="5">
        <f t="shared" si="1"/>
        <v>1.4229929000546151</v>
      </c>
    </row>
    <row r="43" spans="1:13" x14ac:dyDescent="0.35">
      <c r="A43" s="5"/>
      <c r="B43" s="5">
        <v>4</v>
      </c>
      <c r="C43" s="5">
        <v>32.831000000000003</v>
      </c>
      <c r="D43" s="5">
        <v>8</v>
      </c>
      <c r="E43" s="5">
        <v>68</v>
      </c>
      <c r="F43" s="5"/>
      <c r="G43" s="5">
        <v>4</v>
      </c>
      <c r="H43" s="5">
        <v>50.978999999999999</v>
      </c>
      <c r="I43" s="5">
        <v>7</v>
      </c>
      <c r="J43" s="5">
        <v>151</v>
      </c>
      <c r="K43" s="5"/>
      <c r="L43" s="5">
        <f t="shared" si="0"/>
        <v>0.64401027874222727</v>
      </c>
      <c r="M43" s="5">
        <f t="shared" si="1"/>
        <v>1.5527702476318113</v>
      </c>
    </row>
    <row r="44" spans="1:13" x14ac:dyDescent="0.35">
      <c r="A44" s="5"/>
      <c r="B44" s="5">
        <v>5</v>
      </c>
      <c r="C44" s="5">
        <v>35.707000000000001</v>
      </c>
      <c r="D44" s="5">
        <v>14</v>
      </c>
      <c r="E44" s="5">
        <v>60</v>
      </c>
      <c r="F44" s="5"/>
      <c r="G44" s="5">
        <v>5</v>
      </c>
      <c r="H44" s="5">
        <v>46.308999999999997</v>
      </c>
      <c r="I44" s="5">
        <v>8</v>
      </c>
      <c r="J44" s="5">
        <v>116</v>
      </c>
      <c r="K44" s="5"/>
      <c r="L44" s="5">
        <f t="shared" si="0"/>
        <v>0.77105962123993177</v>
      </c>
      <c r="M44" s="5">
        <f t="shared" si="1"/>
        <v>1.29691657098048</v>
      </c>
    </row>
    <row r="46" spans="1:13" x14ac:dyDescent="0.35">
      <c r="A46" t="s">
        <v>14</v>
      </c>
      <c r="B46" t="s">
        <v>7</v>
      </c>
      <c r="C46" t="s">
        <v>3</v>
      </c>
      <c r="D46" t="s">
        <v>4</v>
      </c>
      <c r="E46" t="s">
        <v>5</v>
      </c>
      <c r="G46" t="s">
        <v>7</v>
      </c>
    </row>
    <row r="47" spans="1:13" x14ac:dyDescent="0.35">
      <c r="B47">
        <v>1</v>
      </c>
      <c r="C47">
        <v>8.1739999999999995</v>
      </c>
      <c r="D47">
        <v>1</v>
      </c>
      <c r="E47">
        <v>31</v>
      </c>
      <c r="G47">
        <v>1</v>
      </c>
      <c r="H47">
        <v>77.965000000000003</v>
      </c>
      <c r="I47">
        <v>12</v>
      </c>
      <c r="J47">
        <v>206</v>
      </c>
      <c r="L47">
        <f t="shared" si="0"/>
        <v>0.10484191624446866</v>
      </c>
      <c r="M47">
        <f t="shared" si="1"/>
        <v>9.5381698067041842</v>
      </c>
    </row>
    <row r="48" spans="1:13" x14ac:dyDescent="0.35">
      <c r="B48">
        <v>2</v>
      </c>
      <c r="C48">
        <v>9.1950000000000003</v>
      </c>
      <c r="D48">
        <v>1</v>
      </c>
      <c r="E48">
        <v>29</v>
      </c>
      <c r="G48">
        <v>2</v>
      </c>
      <c r="H48">
        <v>91.549000000000007</v>
      </c>
      <c r="I48">
        <v>21</v>
      </c>
      <c r="J48">
        <v>255</v>
      </c>
      <c r="L48">
        <f t="shared" si="0"/>
        <v>0.10043801679974658</v>
      </c>
      <c r="M48">
        <f t="shared" si="1"/>
        <v>9.9563893420337148</v>
      </c>
    </row>
    <row r="49" spans="1:13" x14ac:dyDescent="0.35">
      <c r="B49">
        <v>3</v>
      </c>
      <c r="C49">
        <v>7.1079999999999997</v>
      </c>
      <c r="D49">
        <v>1</v>
      </c>
      <c r="E49">
        <v>49</v>
      </c>
      <c r="G49">
        <v>3</v>
      </c>
      <c r="H49">
        <v>56.750999999999998</v>
      </c>
      <c r="I49">
        <v>11</v>
      </c>
      <c r="J49">
        <v>149</v>
      </c>
      <c r="L49">
        <f t="shared" si="0"/>
        <v>0.12524889429261157</v>
      </c>
      <c r="M49">
        <f t="shared" si="1"/>
        <v>7.9841024198086661</v>
      </c>
    </row>
    <row r="50" spans="1:13" x14ac:dyDescent="0.35">
      <c r="B50">
        <v>4</v>
      </c>
      <c r="C50">
        <v>5.4820000000000002</v>
      </c>
      <c r="D50">
        <v>0</v>
      </c>
      <c r="E50">
        <v>44</v>
      </c>
      <c r="G50">
        <v>4</v>
      </c>
      <c r="H50">
        <v>48.037999999999997</v>
      </c>
      <c r="I50">
        <v>4</v>
      </c>
      <c r="J50">
        <v>156</v>
      </c>
      <c r="L50">
        <f t="shared" si="0"/>
        <v>0.114117989924643</v>
      </c>
      <c r="M50">
        <f t="shared" si="1"/>
        <v>8.7628602699744604</v>
      </c>
    </row>
    <row r="51" spans="1:13" x14ac:dyDescent="0.35">
      <c r="B51">
        <v>5</v>
      </c>
      <c r="C51">
        <v>5.8639999999999999</v>
      </c>
      <c r="D51">
        <v>0</v>
      </c>
      <c r="E51">
        <v>32</v>
      </c>
      <c r="G51">
        <v>5</v>
      </c>
      <c r="H51">
        <v>47.305</v>
      </c>
      <c r="I51">
        <v>8</v>
      </c>
      <c r="J51">
        <v>93</v>
      </c>
      <c r="L51">
        <f t="shared" si="0"/>
        <v>0.12396152626572243</v>
      </c>
      <c r="M51">
        <f t="shared" si="1"/>
        <v>8.0670190995907234</v>
      </c>
    </row>
    <row r="53" spans="1:13" x14ac:dyDescent="0.35">
      <c r="A53" t="s">
        <v>15</v>
      </c>
      <c r="B53" t="s">
        <v>2</v>
      </c>
      <c r="C53" t="s">
        <v>3</v>
      </c>
      <c r="D53" t="s">
        <v>4</v>
      </c>
      <c r="E53" t="s">
        <v>5</v>
      </c>
      <c r="G53" t="s">
        <v>2</v>
      </c>
      <c r="H53" t="s">
        <v>3</v>
      </c>
      <c r="I53" t="s">
        <v>4</v>
      </c>
      <c r="J53" t="s">
        <v>5</v>
      </c>
    </row>
    <row r="54" spans="1:13" x14ac:dyDescent="0.35">
      <c r="B54">
        <v>1</v>
      </c>
      <c r="C54">
        <v>7.7460000000000004</v>
      </c>
      <c r="D54">
        <v>1</v>
      </c>
      <c r="E54">
        <v>63</v>
      </c>
      <c r="G54">
        <v>1</v>
      </c>
      <c r="H54">
        <v>88.619</v>
      </c>
      <c r="I54">
        <v>16</v>
      </c>
      <c r="J54">
        <v>194</v>
      </c>
      <c r="L54">
        <f t="shared" si="0"/>
        <v>8.7407892212730903E-2</v>
      </c>
      <c r="M54">
        <f t="shared" si="1"/>
        <v>11.440614510715207</v>
      </c>
    </row>
    <row r="55" spans="1:13" x14ac:dyDescent="0.35">
      <c r="B55">
        <v>2</v>
      </c>
      <c r="C55">
        <v>4.82</v>
      </c>
      <c r="D55">
        <v>0</v>
      </c>
      <c r="E55">
        <v>28</v>
      </c>
      <c r="G55">
        <v>2</v>
      </c>
      <c r="H55">
        <v>65.108000000000004</v>
      </c>
      <c r="I55">
        <v>12</v>
      </c>
      <c r="J55">
        <v>198</v>
      </c>
      <c r="L55">
        <f t="shared" si="0"/>
        <v>7.4030841064078146E-2</v>
      </c>
      <c r="M55">
        <f t="shared" si="1"/>
        <v>13.507883817427386</v>
      </c>
    </row>
    <row r="57" spans="1:13" x14ac:dyDescent="0.35">
      <c r="B57" t="s">
        <v>2</v>
      </c>
      <c r="C57" t="s">
        <v>3</v>
      </c>
      <c r="D57" t="s">
        <v>4</v>
      </c>
      <c r="E57" t="s">
        <v>5</v>
      </c>
    </row>
    <row r="58" spans="1:13" x14ac:dyDescent="0.35">
      <c r="A58" t="s">
        <v>16</v>
      </c>
      <c r="B58">
        <v>1</v>
      </c>
      <c r="C58">
        <v>1.141</v>
      </c>
      <c r="D58">
        <v>0</v>
      </c>
      <c r="E58">
        <v>6</v>
      </c>
      <c r="G58">
        <v>1</v>
      </c>
      <c r="H58">
        <v>10.589</v>
      </c>
      <c r="I58">
        <v>0</v>
      </c>
      <c r="J58">
        <v>28</v>
      </c>
      <c r="L58">
        <f t="shared" si="0"/>
        <v>0.10775332892624422</v>
      </c>
      <c r="M58">
        <f t="shared" si="1"/>
        <v>9.2804557405784394</v>
      </c>
    </row>
    <row r="59" spans="1:13" x14ac:dyDescent="0.35">
      <c r="B59">
        <v>2</v>
      </c>
      <c r="C59">
        <v>2.2469999999999999</v>
      </c>
      <c r="D59">
        <v>0</v>
      </c>
      <c r="E59">
        <v>14</v>
      </c>
      <c r="G59">
        <v>2</v>
      </c>
      <c r="H59">
        <v>16.568000000000001</v>
      </c>
      <c r="I59">
        <v>3</v>
      </c>
      <c r="J59">
        <v>41</v>
      </c>
      <c r="L59">
        <f t="shared" si="0"/>
        <v>0.13562288749396426</v>
      </c>
      <c r="M59">
        <f t="shared" si="1"/>
        <v>7.3733867378727203</v>
      </c>
    </row>
    <row r="60" spans="1:13" x14ac:dyDescent="0.35">
      <c r="B60">
        <v>3</v>
      </c>
      <c r="C60">
        <v>1.5580000000000001</v>
      </c>
      <c r="D60">
        <v>0</v>
      </c>
      <c r="E60">
        <v>9</v>
      </c>
      <c r="G60">
        <v>3</v>
      </c>
      <c r="H60">
        <v>20.39</v>
      </c>
      <c r="I60">
        <v>3</v>
      </c>
      <c r="J60">
        <v>59</v>
      </c>
      <c r="L60">
        <f t="shared" si="0"/>
        <v>7.6410004904364878E-2</v>
      </c>
      <c r="M60">
        <f t="shared" si="1"/>
        <v>13.087291399229782</v>
      </c>
    </row>
    <row r="62" spans="1:13" x14ac:dyDescent="0.35">
      <c r="A62" s="3" t="s">
        <v>17</v>
      </c>
      <c r="B62" s="3" t="s">
        <v>2</v>
      </c>
      <c r="C62" s="3" t="s">
        <v>3</v>
      </c>
      <c r="D62" s="3" t="s">
        <v>4</v>
      </c>
      <c r="E62" s="3" t="s">
        <v>5</v>
      </c>
      <c r="F62" s="3"/>
      <c r="G62" s="3"/>
      <c r="H62" s="3"/>
      <c r="I62" s="3"/>
      <c r="J62" s="3"/>
      <c r="K62" s="3"/>
      <c r="L62" s="3"/>
      <c r="M62" s="3"/>
    </row>
    <row r="63" spans="1:13" x14ac:dyDescent="0.35">
      <c r="A63" s="3"/>
      <c r="B63" s="3">
        <v>1</v>
      </c>
      <c r="C63" s="3">
        <v>2.1760000000000002</v>
      </c>
      <c r="D63" s="3">
        <v>0</v>
      </c>
      <c r="E63" s="3">
        <v>13</v>
      </c>
      <c r="F63" s="3"/>
      <c r="G63" s="3">
        <v>1</v>
      </c>
      <c r="H63" s="3">
        <v>14.566000000000001</v>
      </c>
      <c r="I63" s="3">
        <v>1</v>
      </c>
      <c r="J63" s="3">
        <v>51</v>
      </c>
      <c r="K63" s="3"/>
      <c r="L63" s="3">
        <f t="shared" si="0"/>
        <v>0.1493889880543732</v>
      </c>
      <c r="M63" s="3">
        <f t="shared" si="1"/>
        <v>6.6939338235294112</v>
      </c>
    </row>
    <row r="64" spans="1:13" x14ac:dyDescent="0.35">
      <c r="A64" s="3"/>
      <c r="B64" s="3">
        <v>2</v>
      </c>
      <c r="C64" s="3">
        <v>1.7509999999999999</v>
      </c>
      <c r="D64" s="3">
        <v>0</v>
      </c>
      <c r="E64" s="3">
        <v>9</v>
      </c>
      <c r="F64" s="3"/>
      <c r="G64" s="3">
        <v>2</v>
      </c>
      <c r="H64" s="3">
        <v>13.583</v>
      </c>
      <c r="I64" s="3">
        <v>0</v>
      </c>
      <c r="J64" s="3">
        <v>43</v>
      </c>
      <c r="K64" s="3"/>
      <c r="L64" s="3">
        <f t="shared" si="0"/>
        <v>0.12891113892365455</v>
      </c>
      <c r="M64" s="3">
        <f t="shared" si="1"/>
        <v>7.7572815533980588</v>
      </c>
    </row>
    <row r="65" spans="1:13" x14ac:dyDescent="0.35">
      <c r="A65" s="3"/>
      <c r="B65" s="3">
        <v>3</v>
      </c>
      <c r="C65" s="3">
        <v>2.214</v>
      </c>
      <c r="D65" s="3">
        <v>0</v>
      </c>
      <c r="E65" s="3">
        <v>10</v>
      </c>
      <c r="F65" s="3"/>
      <c r="G65" s="3">
        <v>3</v>
      </c>
      <c r="H65" s="3">
        <v>10.108000000000001</v>
      </c>
      <c r="I65" s="3">
        <v>1</v>
      </c>
      <c r="J65" s="3">
        <v>36</v>
      </c>
      <c r="K65" s="3"/>
      <c r="L65" s="3">
        <f t="shared" si="0"/>
        <v>0.2190344281757024</v>
      </c>
      <c r="M65" s="3">
        <f t="shared" si="1"/>
        <v>4.5654923215898826</v>
      </c>
    </row>
    <row r="66" spans="1:13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x14ac:dyDescent="0.35">
      <c r="A67" s="3" t="s">
        <v>18</v>
      </c>
      <c r="B67" s="3" t="s">
        <v>2</v>
      </c>
      <c r="C67" s="3" t="s">
        <v>3</v>
      </c>
      <c r="D67" s="3" t="s">
        <v>4</v>
      </c>
      <c r="E67" s="3" t="s">
        <v>5</v>
      </c>
      <c r="F67" s="3"/>
      <c r="G67" s="3"/>
      <c r="H67" s="3"/>
      <c r="I67" s="3"/>
      <c r="J67" s="3"/>
      <c r="K67" s="3"/>
      <c r="L67" s="3"/>
      <c r="M67" s="3"/>
    </row>
    <row r="68" spans="1:13" x14ac:dyDescent="0.35">
      <c r="A68" s="3"/>
      <c r="B68" s="3">
        <v>1</v>
      </c>
      <c r="C68" s="3">
        <v>2.984</v>
      </c>
      <c r="D68" s="3">
        <v>0</v>
      </c>
      <c r="E68" s="3">
        <v>14</v>
      </c>
      <c r="F68" s="3"/>
      <c r="G68" s="3">
        <v>1</v>
      </c>
      <c r="H68" s="3">
        <v>13.582000000000001</v>
      </c>
      <c r="I68" s="3">
        <v>0</v>
      </c>
      <c r="J68" s="3">
        <v>36</v>
      </c>
      <c r="K68" s="3"/>
      <c r="L68" s="3">
        <f t="shared" ref="L68:L102" si="2">C68/H68</f>
        <v>0.21970254748932408</v>
      </c>
      <c r="M68" s="3">
        <f t="shared" ref="M68:M102" si="3">H68/C68</f>
        <v>4.5516085790884722</v>
      </c>
    </row>
    <row r="69" spans="1:13" x14ac:dyDescent="0.35">
      <c r="A69" s="3"/>
      <c r="B69" s="3">
        <v>2</v>
      </c>
      <c r="C69" s="3">
        <v>3.5760000000000001</v>
      </c>
      <c r="D69" s="3">
        <v>0</v>
      </c>
      <c r="E69" s="3">
        <v>43</v>
      </c>
      <c r="F69" s="3"/>
      <c r="G69" s="3">
        <v>2</v>
      </c>
      <c r="H69" s="3">
        <v>18.489000000000001</v>
      </c>
      <c r="I69" s="3">
        <v>0</v>
      </c>
      <c r="J69" s="3">
        <v>55</v>
      </c>
      <c r="K69" s="3"/>
      <c r="L69" s="3">
        <f t="shared" si="2"/>
        <v>0.19341229920493266</v>
      </c>
      <c r="M69" s="3">
        <f t="shared" si="3"/>
        <v>5.1703020134228188</v>
      </c>
    </row>
    <row r="70" spans="1:13" x14ac:dyDescent="0.35">
      <c r="A70" s="3"/>
      <c r="B70" s="3">
        <v>3</v>
      </c>
      <c r="C70" s="3">
        <v>2.3340000000000001</v>
      </c>
      <c r="D70" s="3">
        <v>0</v>
      </c>
      <c r="E70" s="3">
        <v>16</v>
      </c>
      <c r="F70" s="3"/>
      <c r="G70" s="3">
        <v>3</v>
      </c>
      <c r="H70" s="3">
        <v>8.9359999999999999</v>
      </c>
      <c r="I70" s="3">
        <v>0</v>
      </c>
      <c r="J70" s="3">
        <v>34</v>
      </c>
      <c r="K70" s="3"/>
      <c r="L70" s="3">
        <f t="shared" si="2"/>
        <v>0.26119068934646378</v>
      </c>
      <c r="M70" s="3">
        <f t="shared" si="3"/>
        <v>3.8286203941730932</v>
      </c>
    </row>
    <row r="71" spans="1:13" x14ac:dyDescent="0.35">
      <c r="L71" s="6"/>
      <c r="M71" s="6"/>
    </row>
    <row r="72" spans="1:13" x14ac:dyDescent="0.35">
      <c r="A72" s="4" t="s">
        <v>28</v>
      </c>
      <c r="B72" s="4">
        <v>1</v>
      </c>
      <c r="C72" s="4">
        <v>50.23</v>
      </c>
      <c r="D72" s="4">
        <v>10</v>
      </c>
      <c r="E72" s="4">
        <v>132</v>
      </c>
      <c r="F72" s="4"/>
      <c r="G72" s="4">
        <v>7</v>
      </c>
      <c r="H72" s="4">
        <v>82.89</v>
      </c>
      <c r="I72" s="4">
        <v>33</v>
      </c>
      <c r="J72" s="4">
        <v>165</v>
      </c>
      <c r="K72" s="4"/>
      <c r="L72" s="4">
        <f t="shared" si="2"/>
        <v>0.60598383399686329</v>
      </c>
      <c r="M72" s="4">
        <f t="shared" si="3"/>
        <v>1.6502090384232531</v>
      </c>
    </row>
    <row r="73" spans="1:13" x14ac:dyDescent="0.35">
      <c r="A73" s="4"/>
      <c r="B73" s="4">
        <v>2</v>
      </c>
      <c r="C73" s="4">
        <v>32.290999999999997</v>
      </c>
      <c r="D73" s="4">
        <v>6</v>
      </c>
      <c r="E73" s="4">
        <v>83</v>
      </c>
      <c r="F73" s="4"/>
      <c r="G73" s="4">
        <v>8</v>
      </c>
      <c r="H73" s="4">
        <v>57.347000000000001</v>
      </c>
      <c r="I73" s="4">
        <v>17</v>
      </c>
      <c r="J73" s="4">
        <v>128</v>
      </c>
      <c r="K73" s="4"/>
      <c r="L73" s="4">
        <f t="shared" si="2"/>
        <v>0.56308089350794277</v>
      </c>
      <c r="M73" s="4">
        <f t="shared" si="3"/>
        <v>1.7759437614195908</v>
      </c>
    </row>
    <row r="74" spans="1:13" x14ac:dyDescent="0.35">
      <c r="A74" s="4"/>
      <c r="B74" s="4">
        <v>3</v>
      </c>
      <c r="C74" s="4">
        <v>47.667000000000002</v>
      </c>
      <c r="D74" s="4">
        <v>11</v>
      </c>
      <c r="E74" s="4">
        <v>117</v>
      </c>
      <c r="F74" s="4"/>
      <c r="G74" s="4">
        <v>9</v>
      </c>
      <c r="H74" s="4">
        <v>90.456999999999994</v>
      </c>
      <c r="I74" s="4">
        <v>34</v>
      </c>
      <c r="J74" s="4">
        <v>166</v>
      </c>
      <c r="K74" s="4"/>
      <c r="L74" s="4">
        <f t="shared" si="2"/>
        <v>0.52695755994560955</v>
      </c>
      <c r="M74" s="4">
        <f t="shared" si="3"/>
        <v>1.8976860301676211</v>
      </c>
    </row>
    <row r="75" spans="1:13" x14ac:dyDescent="0.35">
      <c r="A75" s="4"/>
      <c r="B75" s="4">
        <v>4</v>
      </c>
      <c r="C75" s="4">
        <v>35.668999999999997</v>
      </c>
      <c r="D75" s="4">
        <v>6</v>
      </c>
      <c r="E75" s="4">
        <v>124</v>
      </c>
      <c r="F75" s="4"/>
      <c r="G75" s="4">
        <v>10</v>
      </c>
      <c r="H75" s="4">
        <v>73.722999999999999</v>
      </c>
      <c r="I75" s="4">
        <v>18</v>
      </c>
      <c r="J75" s="4">
        <v>163</v>
      </c>
      <c r="K75" s="4"/>
      <c r="L75" s="4">
        <f t="shared" si="2"/>
        <v>0.48382458662832489</v>
      </c>
      <c r="M75" s="4">
        <f t="shared" si="3"/>
        <v>2.0668647845468056</v>
      </c>
    </row>
    <row r="76" spans="1:13" x14ac:dyDescent="0.35">
      <c r="A76" s="4"/>
      <c r="B76" s="4">
        <v>5</v>
      </c>
      <c r="C76" s="4">
        <v>36.613</v>
      </c>
      <c r="D76" s="4">
        <v>8</v>
      </c>
      <c r="E76" s="4">
        <v>98</v>
      </c>
      <c r="F76" s="4"/>
      <c r="G76" s="4">
        <v>11</v>
      </c>
      <c r="H76" s="4">
        <v>67.691999999999993</v>
      </c>
      <c r="I76" s="4">
        <v>28</v>
      </c>
      <c r="J76" s="4">
        <v>120</v>
      </c>
      <c r="K76" s="4"/>
      <c r="L76" s="4">
        <f t="shared" si="2"/>
        <v>0.54087632216510084</v>
      </c>
      <c r="M76" s="4">
        <f t="shared" si="3"/>
        <v>1.8488515008330373</v>
      </c>
    </row>
    <row r="77" spans="1:13" x14ac:dyDescent="0.35">
      <c r="A77" s="4"/>
      <c r="B77" s="4">
        <v>6</v>
      </c>
      <c r="C77" s="4">
        <v>38.287999999999997</v>
      </c>
      <c r="D77" s="4">
        <v>9</v>
      </c>
      <c r="E77" s="4">
        <v>120</v>
      </c>
      <c r="F77" s="4"/>
      <c r="G77" s="4">
        <v>12</v>
      </c>
      <c r="H77" s="4">
        <v>46.325000000000003</v>
      </c>
      <c r="I77" s="4">
        <v>12</v>
      </c>
      <c r="J77" s="4">
        <v>119</v>
      </c>
      <c r="K77" s="4"/>
      <c r="L77" s="4">
        <f t="shared" si="2"/>
        <v>0.82650836481381529</v>
      </c>
      <c r="M77" s="4">
        <f t="shared" si="3"/>
        <v>1.2099091099038866</v>
      </c>
    </row>
    <row r="78" spans="1:13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x14ac:dyDescent="0.35">
      <c r="A79" s="4" t="s">
        <v>29</v>
      </c>
      <c r="B79" s="4">
        <v>1</v>
      </c>
      <c r="C79" s="4">
        <v>60.823</v>
      </c>
      <c r="D79" s="4">
        <v>24</v>
      </c>
      <c r="E79" s="4">
        <v>216</v>
      </c>
      <c r="F79" s="4"/>
      <c r="G79" s="4">
        <v>4</v>
      </c>
      <c r="H79" s="4">
        <v>53.023000000000003</v>
      </c>
      <c r="I79" s="4">
        <v>20</v>
      </c>
      <c r="J79" s="4">
        <v>113</v>
      </c>
      <c r="K79" s="4"/>
      <c r="L79" s="4">
        <f t="shared" si="2"/>
        <v>1.1471059728796937</v>
      </c>
      <c r="M79" s="4">
        <f t="shared" si="3"/>
        <v>0.87175903852161196</v>
      </c>
    </row>
    <row r="80" spans="1:13" x14ac:dyDescent="0.35">
      <c r="A80" s="4"/>
      <c r="B80" s="4">
        <v>2</v>
      </c>
      <c r="C80" s="4">
        <v>50.011000000000003</v>
      </c>
      <c r="D80" s="4">
        <v>15</v>
      </c>
      <c r="E80" s="4">
        <v>118</v>
      </c>
      <c r="F80" s="4"/>
      <c r="G80" s="4">
        <v>5</v>
      </c>
      <c r="H80" s="4">
        <v>62.424999999999997</v>
      </c>
      <c r="I80" s="4">
        <v>10</v>
      </c>
      <c r="J80" s="4">
        <v>120</v>
      </c>
      <c r="K80" s="4"/>
      <c r="L80" s="4">
        <f t="shared" si="2"/>
        <v>0.8011373648378054</v>
      </c>
      <c r="M80" s="4">
        <f t="shared" si="3"/>
        <v>1.2482253904141087</v>
      </c>
    </row>
    <row r="81" spans="1:13" x14ac:dyDescent="0.35">
      <c r="A81" s="4"/>
      <c r="B81" s="4">
        <v>3</v>
      </c>
      <c r="C81" s="4">
        <v>40.72</v>
      </c>
      <c r="D81" s="4">
        <v>8</v>
      </c>
      <c r="E81" s="4">
        <v>137</v>
      </c>
      <c r="F81" s="4"/>
      <c r="G81" s="4">
        <v>6</v>
      </c>
      <c r="H81" s="4">
        <v>65.007999999999996</v>
      </c>
      <c r="I81" s="4">
        <v>28</v>
      </c>
      <c r="J81" s="4">
        <v>152</v>
      </c>
      <c r="K81" s="4"/>
      <c r="L81" s="4">
        <f t="shared" si="2"/>
        <v>0.62638444499138568</v>
      </c>
      <c r="M81" s="4">
        <f t="shared" si="3"/>
        <v>1.5964636542239685</v>
      </c>
    </row>
    <row r="82" spans="1:13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35">
      <c r="A83" s="4" t="s">
        <v>30</v>
      </c>
      <c r="B83" s="4">
        <v>5</v>
      </c>
      <c r="C83" s="4">
        <v>9.8919999999999995</v>
      </c>
      <c r="D83" s="4">
        <v>0</v>
      </c>
      <c r="E83" s="4">
        <v>30</v>
      </c>
      <c r="F83" s="4"/>
      <c r="G83" s="4">
        <v>1</v>
      </c>
      <c r="H83" s="4">
        <v>89.132999999999996</v>
      </c>
      <c r="I83" s="4">
        <v>20</v>
      </c>
      <c r="J83" s="4">
        <v>255</v>
      </c>
      <c r="K83" s="4"/>
      <c r="L83" s="4">
        <f>1.38586956522*C83/H83</f>
        <v>0.15380411002834235</v>
      </c>
      <c r="M83" s="4">
        <f t="shared" ref="M83:M85" si="4">H83/(C83*1.38586956522)</f>
        <v>6.5017768368850763</v>
      </c>
    </row>
    <row r="84" spans="1:13" x14ac:dyDescent="0.35">
      <c r="A84" s="4"/>
      <c r="B84" s="4">
        <v>6</v>
      </c>
      <c r="C84" s="4">
        <v>12.233000000000001</v>
      </c>
      <c r="D84" s="4">
        <v>0</v>
      </c>
      <c r="E84" s="4">
        <v>38</v>
      </c>
      <c r="F84" s="4"/>
      <c r="G84" s="4">
        <v>2</v>
      </c>
      <c r="H84" s="4">
        <v>86.602000000000004</v>
      </c>
      <c r="I84" s="4">
        <v>39</v>
      </c>
      <c r="J84" s="4">
        <v>169</v>
      </c>
      <c r="K84" s="4"/>
      <c r="L84" s="4">
        <f t="shared" ref="L84:L86" si="5">1.38586956522*C84/H84</f>
        <v>0.1957615573697635</v>
      </c>
      <c r="M84" s="4">
        <f t="shared" si="4"/>
        <v>5.1082552337441491</v>
      </c>
    </row>
    <row r="85" spans="1:13" x14ac:dyDescent="0.35">
      <c r="A85" s="4"/>
      <c r="B85" s="4">
        <v>7</v>
      </c>
      <c r="C85" s="4">
        <v>8.1539999999999999</v>
      </c>
      <c r="D85" s="4">
        <v>0</v>
      </c>
      <c r="E85" s="4">
        <v>30</v>
      </c>
      <c r="F85" s="4"/>
      <c r="G85" s="4">
        <v>3</v>
      </c>
      <c r="H85" s="4">
        <v>78.742999999999995</v>
      </c>
      <c r="I85" s="4">
        <v>10</v>
      </c>
      <c r="J85" s="4">
        <v>213</v>
      </c>
      <c r="K85" s="4"/>
      <c r="L85" s="4">
        <f t="shared" si="5"/>
        <v>0.14350965082361453</v>
      </c>
      <c r="M85" s="4">
        <f t="shared" si="4"/>
        <v>6.9681724835989209</v>
      </c>
    </row>
    <row r="86" spans="1:13" x14ac:dyDescent="0.35">
      <c r="A86" s="4"/>
      <c r="B86" s="4">
        <v>8</v>
      </c>
      <c r="C86" s="4">
        <v>10.116</v>
      </c>
      <c r="D86" s="4">
        <v>0</v>
      </c>
      <c r="E86" s="4">
        <v>36</v>
      </c>
      <c r="F86" s="4"/>
      <c r="G86" s="4">
        <v>4</v>
      </c>
      <c r="H86" s="4">
        <v>81.734999999999999</v>
      </c>
      <c r="I86" s="4">
        <v>16</v>
      </c>
      <c r="J86" s="4">
        <v>203</v>
      </c>
      <c r="K86" s="4"/>
      <c r="L86" s="4">
        <f t="shared" si="5"/>
        <v>0.17152329506044559</v>
      </c>
      <c r="M86" s="4">
        <f>H86/(C86*1.38586956522)</f>
        <v>5.8301118786669504</v>
      </c>
    </row>
    <row r="87" spans="1:13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x14ac:dyDescent="0.35">
      <c r="A88" s="4" t="s">
        <v>31</v>
      </c>
      <c r="B88" s="4" t="s">
        <v>2</v>
      </c>
      <c r="C88" s="4" t="s">
        <v>3</v>
      </c>
      <c r="D88" s="4" t="s">
        <v>4</v>
      </c>
      <c r="E88" s="4" t="s">
        <v>5</v>
      </c>
      <c r="F88" s="4"/>
      <c r="G88" s="4"/>
      <c r="H88" s="4"/>
      <c r="I88" s="4"/>
      <c r="J88" s="4"/>
      <c r="K88" s="4"/>
      <c r="L88" s="4"/>
      <c r="M88" s="4"/>
    </row>
    <row r="89" spans="1:13" x14ac:dyDescent="0.35">
      <c r="A89" s="4"/>
      <c r="B89">
        <v>3</v>
      </c>
      <c r="C89">
        <v>9.5739999999999998</v>
      </c>
      <c r="D89">
        <v>0</v>
      </c>
      <c r="E89">
        <v>70</v>
      </c>
      <c r="F89" s="4"/>
      <c r="G89" s="4">
        <v>1</v>
      </c>
      <c r="H89" s="4">
        <v>65.269000000000005</v>
      </c>
      <c r="I89" s="4">
        <v>28</v>
      </c>
      <c r="J89" s="4">
        <v>163</v>
      </c>
      <c r="K89" s="4"/>
      <c r="L89" s="4">
        <f>1.84782608696*C89/H89</f>
        <v>0.27104884334914031</v>
      </c>
      <c r="M89" s="4">
        <f>H89/(C89*1.84782608696)</f>
        <v>3.689371950987784</v>
      </c>
    </row>
    <row r="90" spans="1:13" x14ac:dyDescent="0.35">
      <c r="A90" s="4"/>
      <c r="B90">
        <v>4</v>
      </c>
      <c r="C90">
        <v>7.1390000000000002</v>
      </c>
      <c r="D90">
        <v>0</v>
      </c>
      <c r="E90">
        <v>18</v>
      </c>
      <c r="F90" s="4"/>
      <c r="G90" s="4">
        <v>2</v>
      </c>
      <c r="H90" s="4">
        <v>54.789000000000001</v>
      </c>
      <c r="I90" s="4">
        <v>18</v>
      </c>
      <c r="J90" s="4">
        <v>111</v>
      </c>
      <c r="K90" s="4"/>
      <c r="L90" s="4">
        <f>1.84782608696*C90/H90</f>
        <v>0.24077151316518719</v>
      </c>
      <c r="M90" s="4">
        <f>H90/(C90*1.84782608696)</f>
        <v>4.1533152608212642</v>
      </c>
    </row>
    <row r="91" spans="1:13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6" spans="1:13" x14ac:dyDescent="0.35">
      <c r="A96" t="s">
        <v>25</v>
      </c>
      <c r="B96">
        <v>1</v>
      </c>
      <c r="C96">
        <v>16.41</v>
      </c>
      <c r="D96">
        <v>0</v>
      </c>
      <c r="E96">
        <v>141</v>
      </c>
      <c r="G96">
        <v>1</v>
      </c>
      <c r="H96">
        <v>118.583</v>
      </c>
      <c r="I96">
        <v>25</v>
      </c>
      <c r="J96">
        <v>255</v>
      </c>
      <c r="L96">
        <f t="shared" si="2"/>
        <v>0.13838408540853242</v>
      </c>
      <c r="M96">
        <f t="shared" si="3"/>
        <v>7.2262644728823888</v>
      </c>
    </row>
    <row r="97" spans="1:13" x14ac:dyDescent="0.35">
      <c r="B97">
        <v>2</v>
      </c>
      <c r="C97">
        <v>9.2859999999999996</v>
      </c>
      <c r="D97">
        <v>0</v>
      </c>
      <c r="E97">
        <v>61</v>
      </c>
      <c r="G97">
        <v>2</v>
      </c>
      <c r="H97">
        <v>41.033000000000001</v>
      </c>
      <c r="I97">
        <v>5</v>
      </c>
      <c r="J97">
        <v>115</v>
      </c>
      <c r="L97">
        <f t="shared" si="2"/>
        <v>0.22630565642287914</v>
      </c>
      <c r="M97">
        <f t="shared" si="3"/>
        <v>4.4188024983846654</v>
      </c>
    </row>
    <row r="99" spans="1:13" x14ac:dyDescent="0.35">
      <c r="G99" t="s">
        <v>2</v>
      </c>
    </row>
    <row r="100" spans="1:13" x14ac:dyDescent="0.35">
      <c r="A100" t="s">
        <v>24</v>
      </c>
      <c r="B100">
        <v>1</v>
      </c>
      <c r="C100">
        <v>5.5419999999999998</v>
      </c>
      <c r="D100">
        <v>0</v>
      </c>
      <c r="E100">
        <v>50</v>
      </c>
      <c r="G100">
        <v>1</v>
      </c>
      <c r="H100">
        <v>12.816000000000001</v>
      </c>
      <c r="I100">
        <v>0</v>
      </c>
      <c r="J100">
        <v>45</v>
      </c>
      <c r="L100">
        <f t="shared" si="2"/>
        <v>0.43242821473158549</v>
      </c>
      <c r="M100">
        <f t="shared" si="3"/>
        <v>2.3125225550342838</v>
      </c>
    </row>
    <row r="101" spans="1:13" x14ac:dyDescent="0.35">
      <c r="B101">
        <v>2</v>
      </c>
      <c r="C101">
        <v>8.6229999999999993</v>
      </c>
      <c r="D101">
        <v>0</v>
      </c>
      <c r="E101">
        <v>89</v>
      </c>
      <c r="G101">
        <v>2</v>
      </c>
      <c r="H101">
        <v>13.856999999999999</v>
      </c>
      <c r="I101">
        <v>0</v>
      </c>
      <c r="J101">
        <v>61</v>
      </c>
      <c r="L101">
        <f t="shared" si="2"/>
        <v>0.62228476582232806</v>
      </c>
      <c r="M101">
        <f t="shared" si="3"/>
        <v>1.6069813290038271</v>
      </c>
    </row>
    <row r="102" spans="1:13" x14ac:dyDescent="0.35">
      <c r="B102">
        <v>3</v>
      </c>
      <c r="C102">
        <v>7.1470000000000002</v>
      </c>
      <c r="D102">
        <v>0</v>
      </c>
      <c r="E102">
        <v>62</v>
      </c>
      <c r="G102">
        <v>3</v>
      </c>
      <c r="H102">
        <v>66.302999999999997</v>
      </c>
      <c r="I102">
        <v>18</v>
      </c>
      <c r="J102">
        <v>176</v>
      </c>
      <c r="L102">
        <f t="shared" si="2"/>
        <v>0.10779301087431942</v>
      </c>
      <c r="M102">
        <f t="shared" si="3"/>
        <v>9.2770393171960261</v>
      </c>
    </row>
    <row r="104" spans="1:13" x14ac:dyDescent="0.35">
      <c r="A104" t="s">
        <v>23</v>
      </c>
      <c r="B104">
        <v>1</v>
      </c>
      <c r="C104">
        <v>2.6720000000000002</v>
      </c>
      <c r="D104">
        <v>0</v>
      </c>
      <c r="E104">
        <v>8</v>
      </c>
      <c r="G104">
        <v>1</v>
      </c>
      <c r="H104">
        <v>50.689</v>
      </c>
      <c r="I104">
        <v>14</v>
      </c>
      <c r="J104">
        <v>116</v>
      </c>
      <c r="L104">
        <f>C104*2.00787401575/H104</f>
        <v>0.10584228077263312</v>
      </c>
      <c r="M104">
        <f>H104/(C104*2.00787401575)</f>
        <v>9.4480201361889282</v>
      </c>
    </row>
    <row r="107" spans="1:13" x14ac:dyDescent="0.35">
      <c r="A107" t="s">
        <v>26</v>
      </c>
      <c r="B107">
        <v>2</v>
      </c>
      <c r="C107">
        <v>21.853000000000002</v>
      </c>
      <c r="D107">
        <v>3</v>
      </c>
      <c r="E107">
        <v>58</v>
      </c>
      <c r="G107">
        <v>1</v>
      </c>
      <c r="H107">
        <v>117.184</v>
      </c>
      <c r="I107">
        <v>36</v>
      </c>
      <c r="J107">
        <v>237</v>
      </c>
      <c r="L107">
        <f>C107*1.09442060086/H107</f>
        <v>0.20409248182852249</v>
      </c>
      <c r="M107">
        <f>H107/(C107*1.09442060086)</f>
        <v>4.8997395251442679</v>
      </c>
    </row>
    <row r="110" spans="1:13" x14ac:dyDescent="0.35">
      <c r="A110" t="s">
        <v>21</v>
      </c>
      <c r="B110">
        <v>1</v>
      </c>
      <c r="C110">
        <v>13.108000000000001</v>
      </c>
      <c r="D110">
        <v>1</v>
      </c>
      <c r="E110">
        <v>41</v>
      </c>
      <c r="G110">
        <v>1</v>
      </c>
      <c r="H110">
        <v>30.766999999999999</v>
      </c>
      <c r="I110">
        <v>9</v>
      </c>
      <c r="J110">
        <v>65</v>
      </c>
      <c r="L110">
        <f>C110/H110</f>
        <v>0.42604088796437745</v>
      </c>
      <c r="M110">
        <f>H110/C110</f>
        <v>2.3471925541653951</v>
      </c>
    </row>
    <row r="111" spans="1:13" x14ac:dyDescent="0.35">
      <c r="B111">
        <v>2</v>
      </c>
      <c r="C111">
        <v>16.771999999999998</v>
      </c>
      <c r="D111">
        <v>1</v>
      </c>
      <c r="E111">
        <v>62</v>
      </c>
      <c r="G111">
        <v>2</v>
      </c>
      <c r="H111">
        <v>29.157</v>
      </c>
      <c r="I111">
        <v>4</v>
      </c>
      <c r="J111">
        <v>70</v>
      </c>
      <c r="L111">
        <f>C111/H111</f>
        <v>0.57523064787186606</v>
      </c>
      <c r="M111">
        <f>H111/C111</f>
        <v>1.738433102790365</v>
      </c>
    </row>
    <row r="113" spans="1:13" x14ac:dyDescent="0.35">
      <c r="A113" t="s">
        <v>22</v>
      </c>
      <c r="B113">
        <v>1</v>
      </c>
      <c r="C113">
        <v>25.81</v>
      </c>
      <c r="D113">
        <v>4</v>
      </c>
      <c r="E113">
        <v>62</v>
      </c>
      <c r="G113">
        <v>1</v>
      </c>
      <c r="H113">
        <v>37.351999999999997</v>
      </c>
      <c r="I113">
        <v>10</v>
      </c>
      <c r="J113">
        <v>95</v>
      </c>
      <c r="L113">
        <f>C113/H113</f>
        <v>0.69099378881987583</v>
      </c>
      <c r="M113">
        <f>H113/C113</f>
        <v>1.4471910112359549</v>
      </c>
    </row>
    <row r="114" spans="1:13" x14ac:dyDescent="0.35">
      <c r="B114">
        <v>2</v>
      </c>
      <c r="C114">
        <v>29.027999999999999</v>
      </c>
      <c r="D114">
        <v>7</v>
      </c>
      <c r="E114">
        <v>96</v>
      </c>
      <c r="G114">
        <v>2</v>
      </c>
      <c r="H114">
        <v>47.823999999999998</v>
      </c>
      <c r="I114">
        <v>16</v>
      </c>
      <c r="J114">
        <v>103</v>
      </c>
      <c r="L114">
        <f>C114/H114</f>
        <v>0.60697557711609229</v>
      </c>
      <c r="M114">
        <f>H114/C114</f>
        <v>1.6475127463139039</v>
      </c>
    </row>
    <row r="116" spans="1:13" x14ac:dyDescent="0.35">
      <c r="A116" t="s">
        <v>27</v>
      </c>
      <c r="B116">
        <v>1</v>
      </c>
      <c r="C116">
        <v>47.884999999999998</v>
      </c>
      <c r="D116">
        <v>19</v>
      </c>
      <c r="E116">
        <v>101</v>
      </c>
      <c r="G116">
        <v>1</v>
      </c>
      <c r="H116">
        <v>76.891000000000005</v>
      </c>
      <c r="I116">
        <v>27</v>
      </c>
      <c r="J116">
        <v>160</v>
      </c>
      <c r="L116">
        <f t="shared" ref="L116" si="6">C116/H116</f>
        <v>0.62276469287692959</v>
      </c>
      <c r="M116">
        <f t="shared" ref="M116" si="7">H116/C116</f>
        <v>1.6057429257596327</v>
      </c>
    </row>
  </sheetData>
  <mergeCells count="2">
    <mergeCell ref="B1:E1"/>
    <mergeCell ref="G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 Ziyan</dc:creator>
  <cp:lastModifiedBy>Nie Ziyan</cp:lastModifiedBy>
  <dcterms:created xsi:type="dcterms:W3CDTF">2024-06-19T12:33:01Z</dcterms:created>
  <dcterms:modified xsi:type="dcterms:W3CDTF">2024-08-05T11:29:27Z</dcterms:modified>
</cp:coreProperties>
</file>