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ucdavis365-my.sharepoint.com/personal/smohibi_ucdavis_edu/Documents/Publications/FDX1 paper/Source data files for eLife/Figure 4/"/>
    </mc:Choice>
  </mc:AlternateContent>
  <bookViews>
    <workbookView xWindow="0" yWindow="0" windowWidth="28800" windowHeight="12300"/>
  </bookViews>
  <sheets>
    <sheet name="Figure 4D" sheetId="2" r:id="rId1"/>
    <sheet name="Figure 4E" sheetId="1" r:id="rId2"/>
  </sheets>
  <externalReferences>
    <externalReference r:id="rId3"/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G3" i="2" l="1"/>
  <c r="F3" i="2"/>
  <c r="E3" i="2"/>
  <c r="I3" i="2" s="1"/>
  <c r="G2" i="2"/>
  <c r="F2" i="2"/>
  <c r="E2" i="2"/>
  <c r="I2" i="2" s="1"/>
  <c r="G6" i="1"/>
  <c r="F6" i="1"/>
  <c r="E6" i="1"/>
  <c r="G4" i="1"/>
  <c r="F4" i="1"/>
  <c r="J6" i="1" s="1"/>
  <c r="H3" i="2" l="1"/>
  <c r="H2" i="2"/>
  <c r="D8" i="2"/>
  <c r="H4" i="1"/>
  <c r="I6" i="1"/>
  <c r="I4" i="1"/>
  <c r="H6" i="1"/>
</calcChain>
</file>

<file path=xl/sharedStrings.xml><?xml version="1.0" encoding="utf-8"?>
<sst xmlns="http://schemas.openxmlformats.org/spreadsheetml/2006/main" count="24" uniqueCount="17">
  <si>
    <t>HCT116+/+</t>
  </si>
  <si>
    <t>FDX1-/-</t>
  </si>
  <si>
    <t>NO</t>
  </si>
  <si>
    <t>LIPASE</t>
  </si>
  <si>
    <t>MEAN</t>
  </si>
  <si>
    <t>STDEV</t>
  </si>
  <si>
    <t>VS HCT+/+</t>
  </si>
  <si>
    <t>p-value</t>
  </si>
  <si>
    <t>sample-background</t>
  </si>
  <si>
    <t>std</t>
  </si>
  <si>
    <t>HCT116-FDX1+/+</t>
  </si>
  <si>
    <t>40*2*</t>
  </si>
  <si>
    <t>avg</t>
  </si>
  <si>
    <t>STDV</t>
  </si>
  <si>
    <t>HCT116 FDX1+/+</t>
  </si>
  <si>
    <t>HCT116 FDX1-/-</t>
  </si>
  <si>
    <t>HCT116-FDX1-/-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</si>
</sst>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Fill="1"/>
    <xf numFmtId="0" fontId="1" fillId="0" borderId="0" xfId="0" applyFont="1" applyFill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 sz="1200"/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Cholesterol</c:v>
          </c:tx>
          <c:invertIfNegative val="0"/>
          <c:errBars>
            <c:errBarType val="both"/>
            <c:errValType val="cust"/>
            <c:noEndCap val="0"/>
            <c:plus>
              <c:numRef>
                <c:f>'Figure 4D'!$C$7:$C$8</c:f>
                <c:numCache>
                  <c:formatCode>General</c:formatCode>
                  <c:ptCount val="2"/>
                  <c:pt idx="0">
                    <c:v>12.677055442459496</c:v>
                  </c:pt>
                  <c:pt idx="1">
                    <c:v>0.52890469529860229</c:v>
                  </c:pt>
                </c:numCache>
              </c:numRef>
            </c:plus>
            <c:minus>
              <c:numRef>
                <c:f>'Figure 4D'!$C$7:$C$8</c:f>
                <c:numCache>
                  <c:formatCode>General</c:formatCode>
                  <c:ptCount val="2"/>
                  <c:pt idx="0">
                    <c:v>12.677055442459496</c:v>
                  </c:pt>
                  <c:pt idx="1">
                    <c:v>0.52890469529860229</c:v>
                  </c:pt>
                </c:numCache>
              </c:numRef>
            </c:minus>
          </c:errBars>
          <c:cat>
            <c:strRef>
              <c:f>'Figure 4D'!$A$7:$A$8</c:f>
              <c:strCache>
                <c:ptCount val="2"/>
                <c:pt idx="0">
                  <c:v>HCT116-FDX1+/+</c:v>
                </c:pt>
                <c:pt idx="1">
                  <c:v>HCT116-FDX1-/-</c:v>
                </c:pt>
              </c:strCache>
            </c:strRef>
          </c:cat>
          <c:val>
            <c:numRef>
              <c:f>'Figure 4D'!$B$7:$B$8</c:f>
              <c:numCache>
                <c:formatCode>General</c:formatCode>
                <c:ptCount val="2"/>
                <c:pt idx="0">
                  <c:v>85.75191430830381</c:v>
                </c:pt>
                <c:pt idx="1">
                  <c:v>113.57615535410643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BC-4C78-A447-6EAA1D469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2246207"/>
        <c:axId val="1"/>
      </c:barChart>
      <c:catAx>
        <c:axId val="1402246207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402246207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[1]Sheet1!$B$45:$E$45</c:f>
                <c:numCache>
                  <c:formatCode>General</c:formatCode>
                  <c:ptCount val="4"/>
                  <c:pt idx="0">
                    <c:v>3.2279783185259365</c:v>
                  </c:pt>
                  <c:pt idx="1">
                    <c:v>9.3472542981950379</c:v>
                  </c:pt>
                  <c:pt idx="2">
                    <c:v>2.5324553826813201</c:v>
                  </c:pt>
                  <c:pt idx="3">
                    <c:v>8.0998409939735936</c:v>
                  </c:pt>
                </c:numCache>
              </c:numRef>
            </c:plus>
            <c:minus>
              <c:numRef>
                <c:f>[1]Sheet1!$B$45:$E$45</c:f>
                <c:numCache>
                  <c:formatCode>General</c:formatCode>
                  <c:ptCount val="4"/>
                  <c:pt idx="0">
                    <c:v>3.2279783185259365</c:v>
                  </c:pt>
                  <c:pt idx="1">
                    <c:v>9.3472542981950379</c:v>
                  </c:pt>
                  <c:pt idx="2">
                    <c:v>2.5324553826813201</c:v>
                  </c:pt>
                  <c:pt idx="3">
                    <c:v>8.0998409939735936</c:v>
                  </c:pt>
                </c:numCache>
              </c:numRef>
            </c:minus>
          </c:errBars>
          <c:cat>
            <c:strRef>
              <c:f>[1]Sheet1!$B$43:$C$43</c:f>
              <c:strCache>
                <c:ptCount val="2"/>
                <c:pt idx="0">
                  <c:v>HCT116+/+</c:v>
                </c:pt>
                <c:pt idx="1">
                  <c:v>FDX1-/-</c:v>
                </c:pt>
              </c:strCache>
            </c:strRef>
          </c:cat>
          <c:val>
            <c:numRef>
              <c:f>[1]Sheet1!$B$44:$C$44</c:f>
              <c:numCache>
                <c:formatCode>General</c:formatCode>
                <c:ptCount val="2"/>
                <c:pt idx="0">
                  <c:v>56.900672463524188</c:v>
                </c:pt>
                <c:pt idx="1">
                  <c:v>95.153585853937344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7E-4C02-8213-78C0C0EC8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2246207"/>
        <c:axId val="1"/>
      </c:barChart>
      <c:catAx>
        <c:axId val="1402246207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402246207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141802</xdr:colOff>
      <xdr:row>7</xdr:row>
      <xdr:rowOff>57151</xdr:rowOff>
    </xdr:from>
    <xdr:to>
      <xdr:col>14</xdr:col>
      <xdr:colOff>161925</xdr:colOff>
      <xdr:row>19</xdr:row>
      <xdr:rowOff>38101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2627" y="1390651"/>
          <a:ext cx="2458523" cy="2266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428625</xdr:colOff>
      <xdr:row>4</xdr:row>
      <xdr:rowOff>142875</xdr:rowOff>
    </xdr:from>
    <xdr:to>
      <xdr:col>9</xdr:col>
      <xdr:colOff>295275</xdr:colOff>
      <xdr:row>19</xdr:row>
      <xdr:rowOff>28575</xdr:rowOff>
    </xdr:to>
    <xdr:graphicFrame macro="">
      <xdr:nvGraphicFramePr>
        <xdr:cNvPr id="6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238125</xdr:colOff>
      <xdr:row>0</xdr:row>
      <xdr:rowOff>66675</xdr:rowOff>
    </xdr:from>
    <xdr:to>
      <xdr:col>17</xdr:col>
      <xdr:colOff>104775</xdr:colOff>
      <xdr:row>14</xdr:row>
      <xdr:rowOff>142875</xdr:rowOff>
    </xdr:to>
    <xdr:graphicFrame macro="">
      <xdr:nvGraphicFramePr>
        <xdr:cNvPr id="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17</xdr:col>
      <xdr:colOff>390525</xdr:colOff>
      <xdr:row>2</xdr:row>
      <xdr:rowOff>133350</xdr:rowOff>
    </xdr:from>
    <xdr:to>
      <xdr:col>21</xdr:col>
      <xdr:colOff>85725</xdr:colOff>
      <xdr:row>13</xdr:row>
      <xdr:rowOff>66675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9025" y="514350"/>
          <a:ext cx="2133600" cy="2028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OneDrive%20-%20UC%20Davis\Publications\FDX1%20paper\Copy%20of%20HCT116-FDX1-FDX2-TG-1-1-17-20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jmohibi\Downloads\HCT116-FDX1-FDX2-chole%20and%20T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Sheet9"/>
      <sheetName val="Sheet1"/>
      <sheetName val="Sheet2"/>
      <sheetName val="Sheet3"/>
    </sheetNames>
    <sheetDataSet>
      <sheetData sheetId="0" refreshError="1"/>
      <sheetData sheetId="1" refreshError="1"/>
      <sheetData sheetId="2">
        <row r="4">
          <cell r="B4">
            <v>0</v>
          </cell>
          <cell r="C4">
            <v>1</v>
          </cell>
          <cell r="D4">
            <v>2</v>
          </cell>
          <cell r="E4">
            <v>5</v>
          </cell>
          <cell r="F4">
            <v>10</v>
          </cell>
          <cell r="G4">
            <v>20</v>
          </cell>
          <cell r="H4">
            <v>40</v>
          </cell>
          <cell r="I4">
            <v>80</v>
          </cell>
          <cell r="L4">
            <v>0</v>
          </cell>
          <cell r="M4">
            <v>1</v>
          </cell>
          <cell r="N4">
            <v>2</v>
          </cell>
          <cell r="O4">
            <v>5</v>
          </cell>
          <cell r="P4">
            <v>10</v>
          </cell>
          <cell r="Q4">
            <v>20</v>
          </cell>
          <cell r="R4">
            <v>40</v>
          </cell>
          <cell r="S4">
            <v>80</v>
          </cell>
        </row>
        <row r="5">
          <cell r="B5">
            <v>0</v>
          </cell>
          <cell r="C5">
            <v>0.40600000000000591</v>
          </cell>
          <cell r="D5">
            <v>9.3480000000000061</v>
          </cell>
          <cell r="E5">
            <v>5.9830000000000041</v>
          </cell>
          <cell r="F5">
            <v>17.925000000000004</v>
          </cell>
          <cell r="G5">
            <v>53.785000000000004</v>
          </cell>
          <cell r="H5">
            <v>83.556999999999988</v>
          </cell>
          <cell r="I5">
            <v>153.44299999999998</v>
          </cell>
          <cell r="L5">
            <v>0</v>
          </cell>
          <cell r="M5">
            <v>12.665000000000006</v>
          </cell>
          <cell r="N5">
            <v>13.525000000000006</v>
          </cell>
          <cell r="O5">
            <v>12.016000000000005</v>
          </cell>
          <cell r="P5">
            <v>20.436000000000007</v>
          </cell>
          <cell r="Q5">
            <v>27.629000000000005</v>
          </cell>
          <cell r="R5">
            <v>77.122000000000014</v>
          </cell>
          <cell r="S5">
            <v>112.24799999999999</v>
          </cell>
        </row>
        <row r="43">
          <cell r="B43" t="str">
            <v>HCT116+/+</v>
          </cell>
          <cell r="C43" t="str">
            <v>FDX1-/-</v>
          </cell>
        </row>
        <row r="44">
          <cell r="B44">
            <v>56.900672463524188</v>
          </cell>
          <cell r="C44">
            <v>95.153585853937344</v>
          </cell>
        </row>
        <row r="45">
          <cell r="B45">
            <v>3.2279783185259365</v>
          </cell>
          <cell r="C45">
            <v>9.3472542981950379</v>
          </cell>
          <cell r="D45">
            <v>2.5324553826813201</v>
          </cell>
          <cell r="E45">
            <v>8.0998409939735936</v>
          </cell>
        </row>
      </sheetData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Sheet5"/>
      <sheetName val="Sheet6"/>
      <sheetName val="Sheet1"/>
      <sheetName val="Sheet2"/>
      <sheetName val="Sheet3"/>
    </sheetNames>
    <sheetDataSet>
      <sheetData sheetId="0"/>
      <sheetData sheetId="1"/>
      <sheetData sheetId="2"/>
      <sheetData sheetId="3">
        <row r="11">
          <cell r="C11">
            <v>0</v>
          </cell>
          <cell r="D11">
            <v>1</v>
          </cell>
          <cell r="E11">
            <v>2</v>
          </cell>
          <cell r="F11">
            <v>5</v>
          </cell>
          <cell r="G11">
            <v>10</v>
          </cell>
          <cell r="H11">
            <v>20</v>
          </cell>
          <cell r="I11">
            <v>40</v>
          </cell>
          <cell r="J11">
            <v>80</v>
          </cell>
          <cell r="L11">
            <v>0</v>
          </cell>
          <cell r="M11">
            <v>1</v>
          </cell>
          <cell r="N11">
            <v>2</v>
          </cell>
          <cell r="O11">
            <v>5</v>
          </cell>
          <cell r="P11">
            <v>10</v>
          </cell>
          <cell r="Q11">
            <v>20</v>
          </cell>
          <cell r="R11">
            <v>40</v>
          </cell>
          <cell r="S11">
            <v>80</v>
          </cell>
        </row>
        <row r="12">
          <cell r="C12">
            <v>45.646000000000001</v>
          </cell>
          <cell r="D12">
            <v>49.692</v>
          </cell>
          <cell r="E12">
            <v>52.930999999999997</v>
          </cell>
          <cell r="F12">
            <v>53.61</v>
          </cell>
          <cell r="G12">
            <v>76.992000000000004</v>
          </cell>
          <cell r="H12">
            <v>80.709000000000003</v>
          </cell>
          <cell r="I12">
            <v>107.2</v>
          </cell>
          <cell r="J12">
            <v>126.794</v>
          </cell>
          <cell r="L12">
            <v>46.869</v>
          </cell>
          <cell r="M12">
            <v>48.011000000000003</v>
          </cell>
          <cell r="N12">
            <v>49.997999999999998</v>
          </cell>
          <cell r="O12">
            <v>51.982999999999997</v>
          </cell>
          <cell r="P12">
            <v>60.055</v>
          </cell>
          <cell r="Q12">
            <v>62.576999999999998</v>
          </cell>
          <cell r="R12">
            <v>85.278000000000006</v>
          </cell>
          <cell r="S12">
            <v>120.07599999999999</v>
          </cell>
        </row>
        <row r="39">
          <cell r="B39" t="str">
            <v>HCT116-FDX1+/+</v>
          </cell>
          <cell r="C39">
            <v>85.75191430830381</v>
          </cell>
          <cell r="D39">
            <v>12.677055442459496</v>
          </cell>
        </row>
        <row r="40">
          <cell r="B40" t="str">
            <v>HCT116-FDX1+/-</v>
          </cell>
          <cell r="C40">
            <v>113.57615535410643</v>
          </cell>
          <cell r="D40">
            <v>0.52890469529860229</v>
          </cell>
        </row>
        <row r="41">
          <cell r="B41" t="str">
            <v>HCT116-FDX2+/+</v>
          </cell>
          <cell r="C41">
            <v>86.082030953850833</v>
          </cell>
          <cell r="D41">
            <v>11.653337833104798</v>
          </cell>
        </row>
        <row r="42">
          <cell r="B42" t="str">
            <v>HCT116-FDX2+/-</v>
          </cell>
          <cell r="C42">
            <v>119.04560765073488</v>
          </cell>
          <cell r="D42">
            <v>9.479220225227218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>
      <selection activeCell="L29" sqref="L29"/>
    </sheetView>
  </sheetViews>
  <sheetFormatPr defaultRowHeight="15" x14ac:dyDescent="0.25"/>
  <cols>
    <col min="1" max="1" width="16.7109375" customWidth="1"/>
  </cols>
  <sheetData>
    <row r="1" spans="1:9" x14ac:dyDescent="0.25">
      <c r="B1" t="s">
        <v>8</v>
      </c>
      <c r="E1" t="s">
        <v>11</v>
      </c>
      <c r="H1" t="s">
        <v>12</v>
      </c>
      <c r="I1" t="s">
        <v>9</v>
      </c>
    </row>
    <row r="2" spans="1:9" x14ac:dyDescent="0.25">
      <c r="A2" t="s">
        <v>10</v>
      </c>
      <c r="B2">
        <v>56.087999999999994</v>
      </c>
      <c r="C2">
        <v>66.260999999999996</v>
      </c>
      <c r="D2">
        <v>75.59</v>
      </c>
      <c r="E2">
        <f>80*B2/61.554</f>
        <v>72.895993761575184</v>
      </c>
      <c r="F2">
        <f>80*C2/61.554</f>
        <v>86.117555317282367</v>
      </c>
      <c r="G2">
        <f>80*D2/61.554</f>
        <v>98.24219384605388</v>
      </c>
      <c r="H2" s="4">
        <f>AVERAGE(E2:G2)</f>
        <v>85.75191430830381</v>
      </c>
      <c r="I2">
        <f>STDEV(E2:G2)</f>
        <v>12.677055442459496</v>
      </c>
    </row>
    <row r="3" spans="1:9" x14ac:dyDescent="0.25">
      <c r="A3" t="s">
        <v>16</v>
      </c>
      <c r="B3">
        <v>87.847999999999999</v>
      </c>
      <c r="C3">
        <v>87.243000000000009</v>
      </c>
      <c r="D3">
        <v>87.073999999999998</v>
      </c>
      <c r="E3">
        <f>80*C3/61.554</f>
        <v>113.38726971439712</v>
      </c>
      <c r="F3">
        <f>80*D3/61.554</f>
        <v>113.1676251746434</v>
      </c>
      <c r="G3">
        <f>80*B3/61.554</f>
        <v>114.17357117327875</v>
      </c>
      <c r="H3" s="4">
        <f>AVERAGE(E3:G3)</f>
        <v>113.57615535410643</v>
      </c>
      <c r="I3">
        <f>STDEV(E3:G3)</f>
        <v>0.52890469529860229</v>
      </c>
    </row>
    <row r="4" spans="1:9" x14ac:dyDescent="0.25">
      <c r="H4" s="4"/>
    </row>
    <row r="5" spans="1:9" x14ac:dyDescent="0.25">
      <c r="D5" t="s">
        <v>7</v>
      </c>
    </row>
    <row r="6" spans="1:9" x14ac:dyDescent="0.25">
      <c r="B6" t="s">
        <v>4</v>
      </c>
      <c r="C6" t="s">
        <v>13</v>
      </c>
      <c r="D6" t="s">
        <v>6</v>
      </c>
    </row>
    <row r="7" spans="1:9" x14ac:dyDescent="0.25">
      <c r="A7" t="s">
        <v>10</v>
      </c>
      <c r="B7">
        <v>85.75191430830381</v>
      </c>
      <c r="C7">
        <v>12.677055442459496</v>
      </c>
    </row>
    <row r="8" spans="1:9" x14ac:dyDescent="0.25">
      <c r="A8" t="s">
        <v>16</v>
      </c>
      <c r="B8">
        <v>113.57615535410643</v>
      </c>
      <c r="C8">
        <v>0.52890469529860229</v>
      </c>
      <c r="D8">
        <f>_xlfn.T.TEST(E2:G2,E3:G3,2,2)</f>
        <v>1.9131823788995705E-2</v>
      </c>
    </row>
    <row r="11" spans="1:9" x14ac:dyDescent="0.25">
      <c r="B11" s="1"/>
      <c r="H11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workbookViewId="0">
      <selection activeCell="J1" sqref="J1:J2"/>
    </sheetView>
  </sheetViews>
  <sheetFormatPr defaultRowHeight="15" x14ac:dyDescent="0.25"/>
  <cols>
    <col min="1" max="1" width="15.5703125" customWidth="1"/>
    <col min="10" max="10" width="10.140625" customWidth="1"/>
  </cols>
  <sheetData>
    <row r="1" spans="1:12" x14ac:dyDescent="0.25">
      <c r="J1" t="s">
        <v>7</v>
      </c>
    </row>
    <row r="2" spans="1:12" x14ac:dyDescent="0.25">
      <c r="B2" t="s">
        <v>2</v>
      </c>
      <c r="E2" t="s">
        <v>3</v>
      </c>
      <c r="H2" t="s">
        <v>4</v>
      </c>
      <c r="I2" t="s">
        <v>5</v>
      </c>
      <c r="J2" t="s">
        <v>6</v>
      </c>
      <c r="L2" s="1"/>
    </row>
    <row r="3" spans="1:12" x14ac:dyDescent="0.25">
      <c r="A3" t="s">
        <v>14</v>
      </c>
      <c r="B3">
        <v>15.001017269648269</v>
      </c>
      <c r="C3">
        <v>15.080483980995014</v>
      </c>
      <c r="D3">
        <v>10.049187979463124</v>
      </c>
      <c r="E3" s="4">
        <v>75.318586136251668</v>
      </c>
      <c r="F3" s="4">
        <v>71.562459479785275</v>
      </c>
      <c r="G3" s="4">
        <v>63.951661004642013</v>
      </c>
    </row>
    <row r="4" spans="1:12" x14ac:dyDescent="0.25">
      <c r="E4" s="4">
        <f>E3-B3</f>
        <v>60.317568866603395</v>
      </c>
      <c r="F4" s="4">
        <f>F3-C3</f>
        <v>56.481975498790263</v>
      </c>
      <c r="G4" s="4">
        <f>G3-D3</f>
        <v>53.902473025178892</v>
      </c>
      <c r="H4">
        <f>AVERAGE(E4:G4)</f>
        <v>56.900672463524188</v>
      </c>
      <c r="I4">
        <f>STDEV(E4:G4)</f>
        <v>3.2279783185259365</v>
      </c>
      <c r="L4" s="1"/>
    </row>
    <row r="5" spans="1:12" x14ac:dyDescent="0.25">
      <c r="A5" t="s">
        <v>15</v>
      </c>
      <c r="B5">
        <v>24.829996289957759</v>
      </c>
      <c r="C5">
        <v>17.590866115346408</v>
      </c>
      <c r="D5">
        <v>22.875881135033577</v>
      </c>
      <c r="E5" s="4">
        <v>123.13062420580378</v>
      </c>
      <c r="F5" s="4">
        <v>120.1120302896709</v>
      </c>
      <c r="G5" s="4">
        <v>107.51484660667514</v>
      </c>
    </row>
    <row r="6" spans="1:12" x14ac:dyDescent="0.25">
      <c r="E6" s="4">
        <f>E5-B5</f>
        <v>98.300627915846022</v>
      </c>
      <c r="F6" s="4">
        <f>F5-C5</f>
        <v>102.5211641743245</v>
      </c>
      <c r="G6" s="4">
        <f>G5-D5</f>
        <v>84.638965471641555</v>
      </c>
      <c r="H6">
        <f>AVERAGE(E6:G6)</f>
        <v>95.153585853937344</v>
      </c>
      <c r="I6">
        <f>STDEV(E6:G6)</f>
        <v>9.3472542981950379</v>
      </c>
      <c r="J6" s="4">
        <f>_xlfn.T.TEST(E4:G4,E6:G6,2,2)</f>
        <v>2.5819891967075958E-3</v>
      </c>
    </row>
    <row r="9" spans="1:12" x14ac:dyDescent="0.25">
      <c r="K9" t="s">
        <v>0</v>
      </c>
      <c r="L9" t="s">
        <v>1</v>
      </c>
    </row>
    <row r="10" spans="1:12" x14ac:dyDescent="0.25">
      <c r="J10" t="s">
        <v>4</v>
      </c>
      <c r="K10">
        <v>56.900672463524188</v>
      </c>
      <c r="L10">
        <v>95.153585853937344</v>
      </c>
    </row>
    <row r="11" spans="1:12" x14ac:dyDescent="0.25">
      <c r="J11" t="s">
        <v>5</v>
      </c>
      <c r="K11">
        <v>3.2279783185259365</v>
      </c>
      <c r="L11">
        <v>9.3472542981950379</v>
      </c>
    </row>
    <row r="23" spans="2:20" s="2" customFormat="1" x14ac:dyDescent="0.25"/>
    <row r="24" spans="2:20" s="2" customFormat="1" x14ac:dyDescent="0.25"/>
    <row r="25" spans="2:20" s="2" customFormat="1" x14ac:dyDescent="0.25">
      <c r="B25" s="3"/>
      <c r="C25" s="3"/>
      <c r="D25" s="3"/>
      <c r="H25" s="3"/>
      <c r="I25" s="3"/>
      <c r="J25" s="3"/>
      <c r="L25" s="3"/>
      <c r="M25" s="3"/>
      <c r="N25" s="3"/>
      <c r="R25" s="3"/>
      <c r="S25" s="3"/>
      <c r="T25" s="3"/>
    </row>
    <row r="26" spans="2:20" s="2" customFormat="1" x14ac:dyDescent="0.25">
      <c r="H26" s="3"/>
      <c r="I26" s="3"/>
      <c r="J26" s="3"/>
      <c r="R26" s="3"/>
      <c r="S26" s="3"/>
      <c r="T26" s="3"/>
    </row>
    <row r="27" spans="2:20" s="2" customFormat="1" x14ac:dyDescent="0.25">
      <c r="B27" s="3"/>
      <c r="C27" s="3"/>
      <c r="D27" s="3"/>
      <c r="H27" s="3"/>
      <c r="I27" s="3"/>
      <c r="J27" s="3"/>
      <c r="L27" s="3"/>
      <c r="M27" s="3"/>
      <c r="N27" s="3"/>
      <c r="R27" s="3"/>
      <c r="S27" s="3"/>
      <c r="T27" s="3"/>
    </row>
    <row r="28" spans="2:20" s="2" customFormat="1" x14ac:dyDescent="0.25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22382A8CC83C4288D62F6BDFE43C75" ma:contentTypeVersion="14" ma:contentTypeDescription="Create a new document." ma:contentTypeScope="" ma:versionID="55c883b63a2fee2a065a10bb64f7005d">
  <xsd:schema xmlns:xsd="http://www.w3.org/2001/XMLSchema" xmlns:xs="http://www.w3.org/2001/XMLSchema" xmlns:p="http://schemas.microsoft.com/office/2006/metadata/properties" xmlns:ns1="http://schemas.microsoft.com/sharepoint/v3" xmlns:ns3="09db1ff6-0e25-497f-8cbf-2c1210db6a9f" targetNamespace="http://schemas.microsoft.com/office/2006/metadata/properties" ma:root="true" ma:fieldsID="14fce20de097d2732ea5b90c024fe88a" ns1:_="" ns3:_="">
    <xsd:import namespace="http://schemas.microsoft.com/sharepoint/v3"/>
    <xsd:import namespace="09db1ff6-0e25-497f-8cbf-2c1210db6a9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OCR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db1ff6-0e25-497f-8cbf-2c1210db6a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E083D5E-7A52-4C87-BCDF-1DF2B799A0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9db1ff6-0e25-497f-8cbf-2c1210db6a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894F1FF-8C3A-43A9-BC1B-9798AF12A0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CED043-23C8-4C8F-A398-27204AB52F1C}">
  <ds:schemaRefs>
    <ds:schemaRef ds:uri="http://schemas.microsoft.com/sharepoint/v3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terms/"/>
    <ds:schemaRef ds:uri="http://schemas.microsoft.com/office/2006/metadata/properties"/>
    <ds:schemaRef ds:uri="http://schemas.microsoft.com/office/infopath/2007/PartnerControls"/>
    <ds:schemaRef ds:uri="09db1ff6-0e25-497f-8cbf-2c1210db6a9f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4D</vt:lpstr>
      <vt:lpstr>Figure 4E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Mohibi, Shakur J.</dc:creator>
  <cp:lastModifiedBy>Mohibi, Shakur J.</cp:lastModifiedBy>
  <dcterms:created xsi:type="dcterms:W3CDTF">2023-08-18T20:20:34Z</dcterms:created>
  <dcterms:modified xsi:type="dcterms:W3CDTF">2023-08-21T19:05:03Z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0x0101007A22382A8CC83C4288D62F6BDFE43C75</vt:lpwstr>
  </property>
</Properties>
</file>