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xperiments for TGN46 paper\PAUF vesicles upon TGN46 KO\"/>
    </mc:Choice>
  </mc:AlternateContent>
  <bookViews>
    <workbookView xWindow="0" yWindow="0" windowWidth="15360" windowHeight="7770"/>
  </bookViews>
  <sheets>
    <sheet name="Sheet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22" i="2"/>
  <c r="H23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4" i="2"/>
  <c r="S33" i="2"/>
  <c r="R33" i="2"/>
  <c r="S32" i="2"/>
  <c r="R32" i="2"/>
  <c r="S31" i="2"/>
  <c r="R31" i="2"/>
  <c r="S30" i="2"/>
  <c r="R30" i="2"/>
  <c r="S29" i="2"/>
  <c r="R29" i="2"/>
  <c r="S28" i="2"/>
  <c r="R28" i="2"/>
  <c r="S27" i="2"/>
  <c r="R27" i="2"/>
  <c r="S26" i="2"/>
  <c r="R26" i="2"/>
  <c r="S25" i="2"/>
  <c r="R25" i="2"/>
  <c r="S24" i="2"/>
  <c r="R24" i="2"/>
  <c r="S23" i="2"/>
  <c r="R23" i="2"/>
  <c r="S22" i="2"/>
  <c r="R22" i="2"/>
  <c r="S21" i="2"/>
  <c r="R21" i="2"/>
  <c r="S20" i="2"/>
  <c r="R20" i="2"/>
  <c r="S19" i="2"/>
  <c r="R19" i="2"/>
  <c r="S18" i="2"/>
  <c r="R18" i="2"/>
  <c r="S17" i="2"/>
  <c r="R17" i="2"/>
  <c r="S16" i="2"/>
  <c r="R16" i="2"/>
  <c r="S15" i="2"/>
  <c r="R15" i="2"/>
  <c r="S14" i="2"/>
  <c r="R14" i="2"/>
  <c r="S13" i="2"/>
  <c r="R13" i="2"/>
  <c r="S12" i="2"/>
  <c r="R12" i="2"/>
  <c r="S11" i="2"/>
  <c r="R11" i="2"/>
  <c r="S10" i="2"/>
  <c r="R10" i="2"/>
  <c r="S9" i="2"/>
  <c r="R9" i="2"/>
  <c r="S8" i="2"/>
  <c r="R8" i="2"/>
  <c r="S7" i="2"/>
  <c r="R7" i="2"/>
  <c r="S6" i="2"/>
  <c r="R6" i="2"/>
  <c r="S5" i="2"/>
  <c r="R5" i="2"/>
  <c r="S4" i="2"/>
  <c r="R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4" i="2"/>
  <c r="H25" i="2"/>
  <c r="H26" i="2"/>
  <c r="H27" i="2"/>
  <c r="H28" i="2"/>
  <c r="H29" i="2"/>
  <c r="H30" i="2"/>
  <c r="H31" i="2"/>
  <c r="H32" i="2"/>
  <c r="H33" i="2"/>
  <c r="H4" i="2"/>
</calcChain>
</file>

<file path=xl/sharedStrings.xml><?xml version="1.0" encoding="utf-8"?>
<sst xmlns="http://schemas.openxmlformats.org/spreadsheetml/2006/main" count="18" uniqueCount="10">
  <si>
    <t>VSVG</t>
  </si>
  <si>
    <t>Co-loc</t>
  </si>
  <si>
    <t>PAUF</t>
  </si>
  <si>
    <t>PAUF/um2</t>
  </si>
  <si>
    <t>Area (um2)</t>
  </si>
  <si>
    <t>Hela WT</t>
  </si>
  <si>
    <t>Hela KO</t>
  </si>
  <si>
    <t>VSVG/um2</t>
  </si>
  <si>
    <t>% coloc red</t>
  </si>
  <si>
    <t>Pauf ves per VSVG 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</si>
</sst>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Fill="1"/>
    <xf numFmtId="2" fontId="1" fillId="0" borderId="0" xfId="0" applyNumberFormat="1" applyFont="1"/>
    <xf numFmtId="2" fontId="2" fillId="0" borderId="0" xfId="0" applyNumberFormat="1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49"/>
  <sheetViews>
    <sheetView tabSelected="1" zoomScale="85" zoomScaleNormal="85" workbookViewId="0">
      <selection activeCell="J4" sqref="J4:J33"/>
    </sheetView>
  </sheetViews>
  <sheetFormatPr defaultColWidth="12.28515625" defaultRowHeight="15.75" x14ac:dyDescent="0.25"/>
  <cols>
    <col min="1" max="16384" width="12.28515625" style="1"/>
  </cols>
  <sheetData>
    <row r="2" spans="3:20" x14ac:dyDescent="0.25">
      <c r="C2" s="5" t="s">
        <v>5</v>
      </c>
      <c r="D2" s="5"/>
      <c r="E2" s="5"/>
      <c r="F2" s="5"/>
      <c r="G2" s="5"/>
      <c r="H2" s="5"/>
      <c r="I2" s="5"/>
      <c r="M2" s="5" t="s">
        <v>6</v>
      </c>
      <c r="N2" s="5"/>
      <c r="O2" s="5"/>
      <c r="P2" s="5"/>
      <c r="Q2" s="5"/>
      <c r="R2" s="5"/>
      <c r="S2" s="5"/>
    </row>
    <row r="3" spans="3:20" x14ac:dyDescent="0.25">
      <c r="C3" s="1" t="s">
        <v>0</v>
      </c>
      <c r="D3" s="1" t="s">
        <v>2</v>
      </c>
      <c r="E3" s="1" t="s">
        <v>1</v>
      </c>
      <c r="F3" s="1" t="s">
        <v>8</v>
      </c>
      <c r="G3" s="1" t="s">
        <v>4</v>
      </c>
      <c r="H3" s="1" t="s">
        <v>3</v>
      </c>
      <c r="I3" s="1" t="s">
        <v>7</v>
      </c>
      <c r="J3" s="1" t="s">
        <v>9</v>
      </c>
      <c r="M3" s="1" t="s">
        <v>0</v>
      </c>
      <c r="N3" s="1" t="s">
        <v>2</v>
      </c>
      <c r="O3" s="1" t="s">
        <v>1</v>
      </c>
      <c r="P3" s="1" t="s">
        <v>8</v>
      </c>
      <c r="Q3" s="1" t="s">
        <v>4</v>
      </c>
      <c r="R3" s="1" t="s">
        <v>3</v>
      </c>
      <c r="S3" s="1" t="s">
        <v>7</v>
      </c>
      <c r="T3" s="1" t="s">
        <v>9</v>
      </c>
    </row>
    <row r="4" spans="3:20" x14ac:dyDescent="0.25">
      <c r="C4" s="1">
        <v>312</v>
      </c>
      <c r="D4" s="1">
        <v>148</v>
      </c>
      <c r="E4" s="1">
        <v>28</v>
      </c>
      <c r="F4" s="3">
        <f>100*E4/(D4)</f>
        <v>18.918918918918919</v>
      </c>
      <c r="G4" s="1">
        <v>698.52099999999996</v>
      </c>
      <c r="H4" s="1">
        <f>D4/G4</f>
        <v>0.21187623564645874</v>
      </c>
      <c r="I4" s="1">
        <f>C4/G4</f>
        <v>0.44665801028172386</v>
      </c>
      <c r="J4" s="1">
        <f>(D4-E4)/(C4-E4)</f>
        <v>0.42253521126760563</v>
      </c>
      <c r="M4" s="1">
        <v>291</v>
      </c>
      <c r="N4" s="1">
        <v>59</v>
      </c>
      <c r="O4" s="1">
        <v>20</v>
      </c>
      <c r="P4" s="3">
        <f>100*O4/(N4)</f>
        <v>33.898305084745765</v>
      </c>
      <c r="Q4" s="1">
        <v>934.58600000000001</v>
      </c>
      <c r="R4" s="1">
        <f>N4/Q4</f>
        <v>6.3129556830511052E-2</v>
      </c>
      <c r="S4" s="1">
        <f>M4/Q4</f>
        <v>0.31136781419794435</v>
      </c>
      <c r="T4" s="1">
        <f>(N4-O4)/(M4-O4)</f>
        <v>0.14391143911439114</v>
      </c>
    </row>
    <row r="5" spans="3:20" x14ac:dyDescent="0.25">
      <c r="C5" s="1">
        <v>412</v>
      </c>
      <c r="D5" s="1">
        <v>110</v>
      </c>
      <c r="E5" s="1">
        <v>28</v>
      </c>
      <c r="F5" s="3">
        <f t="shared" ref="F5:F26" si="0">100*E5/(D5)</f>
        <v>25.454545454545453</v>
      </c>
      <c r="G5" s="1">
        <v>906.899</v>
      </c>
      <c r="H5" s="1">
        <f t="shared" ref="H5:I33" si="1">D5/G5</f>
        <v>0.12129244822190784</v>
      </c>
      <c r="I5" s="1">
        <f t="shared" ref="I5:I33" si="2">C5/G5</f>
        <v>0.4542953515220548</v>
      </c>
      <c r="J5" s="1">
        <f t="shared" ref="J5:J33" si="3">(D5-E5)/(C5-E5)</f>
        <v>0.21354166666666666</v>
      </c>
      <c r="M5" s="1">
        <v>182</v>
      </c>
      <c r="N5" s="1">
        <v>66</v>
      </c>
      <c r="O5" s="1">
        <v>6</v>
      </c>
      <c r="P5" s="3">
        <f t="shared" ref="P5:P33" si="4">100*O5/(N5)</f>
        <v>9.0909090909090917</v>
      </c>
      <c r="Q5" s="1">
        <v>1015.535</v>
      </c>
      <c r="R5" s="1">
        <f t="shared" ref="R5:R33" si="5">N5/Q5</f>
        <v>6.499037453165081E-2</v>
      </c>
      <c r="S5" s="1">
        <f t="shared" ref="S5:S33" si="6">M5/Q5</f>
        <v>0.1792158812842492</v>
      </c>
      <c r="T5" s="1">
        <f t="shared" ref="T5:T33" si="7">(N5-O5)/(M5-O5)</f>
        <v>0.34090909090909088</v>
      </c>
    </row>
    <row r="6" spans="3:20" x14ac:dyDescent="0.25">
      <c r="C6" s="1">
        <v>301</v>
      </c>
      <c r="D6" s="1">
        <v>97</v>
      </c>
      <c r="E6" s="1">
        <v>27</v>
      </c>
      <c r="F6" s="3">
        <f t="shared" si="0"/>
        <v>27.835051546391753</v>
      </c>
      <c r="G6" s="1">
        <v>782.14400000000001</v>
      </c>
      <c r="H6" s="1">
        <f t="shared" si="1"/>
        <v>0.12401808362654447</v>
      </c>
      <c r="I6" s="1">
        <f t="shared" si="2"/>
        <v>0.38483962032566893</v>
      </c>
      <c r="J6" s="1">
        <f t="shared" si="3"/>
        <v>0.25547445255474455</v>
      </c>
      <c r="M6" s="1">
        <v>314</v>
      </c>
      <c r="N6" s="1">
        <v>48</v>
      </c>
      <c r="O6" s="1">
        <v>11</v>
      </c>
      <c r="P6" s="3">
        <f t="shared" si="4"/>
        <v>22.916666666666668</v>
      </c>
      <c r="Q6" s="1">
        <v>940.51599999999996</v>
      </c>
      <c r="R6" s="1">
        <f t="shared" si="5"/>
        <v>5.1035814382743093E-2</v>
      </c>
      <c r="S6" s="1">
        <f t="shared" si="6"/>
        <v>0.33385928575377771</v>
      </c>
      <c r="T6" s="1">
        <f t="shared" si="7"/>
        <v>0.12211221122112212</v>
      </c>
    </row>
    <row r="7" spans="3:20" x14ac:dyDescent="0.25">
      <c r="C7" s="1">
        <v>370</v>
      </c>
      <c r="D7" s="1">
        <v>112</v>
      </c>
      <c r="E7" s="1">
        <v>13</v>
      </c>
      <c r="F7" s="3">
        <f t="shared" si="0"/>
        <v>11.607142857142858</v>
      </c>
      <c r="G7" s="1">
        <v>766.54300000000001</v>
      </c>
      <c r="H7" s="1">
        <f t="shared" si="1"/>
        <v>0.14611052478465003</v>
      </c>
      <c r="I7" s="1">
        <f t="shared" si="2"/>
        <v>0.48268655509214747</v>
      </c>
      <c r="J7" s="1">
        <f t="shared" si="3"/>
        <v>0.27731092436974791</v>
      </c>
      <c r="M7" s="1">
        <v>339</v>
      </c>
      <c r="N7" s="1">
        <v>59</v>
      </c>
      <c r="O7" s="1">
        <v>10</v>
      </c>
      <c r="P7" s="3">
        <f t="shared" si="4"/>
        <v>16.949152542372882</v>
      </c>
      <c r="Q7" s="1">
        <v>876.68499999999995</v>
      </c>
      <c r="R7" s="1">
        <f t="shared" si="5"/>
        <v>6.7298972835168849E-2</v>
      </c>
      <c r="S7" s="1">
        <f t="shared" si="6"/>
        <v>0.38668392866308882</v>
      </c>
      <c r="T7" s="1">
        <f t="shared" si="7"/>
        <v>0.14893617021276595</v>
      </c>
    </row>
    <row r="8" spans="3:20" x14ac:dyDescent="0.25">
      <c r="C8" s="1">
        <v>340</v>
      </c>
      <c r="D8" s="1">
        <v>106</v>
      </c>
      <c r="E8" s="1">
        <v>13</v>
      </c>
      <c r="F8" s="3">
        <f t="shared" si="0"/>
        <v>12.264150943396226</v>
      </c>
      <c r="G8" s="1">
        <v>485.59899999999999</v>
      </c>
      <c r="H8" s="1">
        <f t="shared" si="1"/>
        <v>0.21828710520408814</v>
      </c>
      <c r="I8" s="1">
        <f t="shared" si="2"/>
        <v>0.70016618650367901</v>
      </c>
      <c r="J8" s="1">
        <f t="shared" si="3"/>
        <v>0.28440366972477066</v>
      </c>
      <c r="M8" s="1">
        <v>142</v>
      </c>
      <c r="N8" s="1">
        <v>21</v>
      </c>
      <c r="O8" s="1">
        <v>5</v>
      </c>
      <c r="P8" s="3">
        <f t="shared" si="4"/>
        <v>23.80952380952381</v>
      </c>
      <c r="Q8" s="1">
        <v>485.71499999999997</v>
      </c>
      <c r="R8" s="1">
        <f t="shared" si="5"/>
        <v>4.3235230536425681E-2</v>
      </c>
      <c r="S8" s="1">
        <f t="shared" si="6"/>
        <v>0.29235251124630701</v>
      </c>
      <c r="T8" s="1">
        <f t="shared" si="7"/>
        <v>0.11678832116788321</v>
      </c>
    </row>
    <row r="9" spans="3:20" x14ac:dyDescent="0.25">
      <c r="C9" s="1">
        <v>389</v>
      </c>
      <c r="D9" s="1">
        <v>176</v>
      </c>
      <c r="E9" s="1">
        <v>31</v>
      </c>
      <c r="F9" s="3">
        <f t="shared" si="0"/>
        <v>17.613636363636363</v>
      </c>
      <c r="G9" s="1">
        <v>1210.873</v>
      </c>
      <c r="H9" s="1">
        <f t="shared" si="1"/>
        <v>0.14534967746411059</v>
      </c>
      <c r="I9" s="1">
        <f t="shared" si="2"/>
        <v>0.32125582121328988</v>
      </c>
      <c r="J9" s="1">
        <f t="shared" si="3"/>
        <v>0.40502793296089384</v>
      </c>
      <c r="M9" s="1">
        <v>364</v>
      </c>
      <c r="N9" s="1">
        <v>33</v>
      </c>
      <c r="O9" s="1">
        <v>1</v>
      </c>
      <c r="P9" s="3">
        <f t="shared" si="4"/>
        <v>3.0303030303030303</v>
      </c>
      <c r="Q9" s="1">
        <v>491.57799999999997</v>
      </c>
      <c r="R9" s="1">
        <f t="shared" si="5"/>
        <v>6.7130750359047808E-2</v>
      </c>
      <c r="S9" s="1">
        <f t="shared" si="6"/>
        <v>0.74047251911192125</v>
      </c>
      <c r="T9" s="1">
        <f t="shared" si="7"/>
        <v>8.8154269972451793E-2</v>
      </c>
    </row>
    <row r="10" spans="3:20" x14ac:dyDescent="0.25">
      <c r="C10" s="1">
        <v>417</v>
      </c>
      <c r="D10" s="1">
        <v>157</v>
      </c>
      <c r="E10" s="1">
        <v>24</v>
      </c>
      <c r="F10" s="3">
        <f t="shared" si="0"/>
        <v>15.286624203821656</v>
      </c>
      <c r="G10" s="1">
        <v>1167.51</v>
      </c>
      <c r="H10" s="1">
        <f t="shared" si="1"/>
        <v>0.13447422291886152</v>
      </c>
      <c r="I10" s="1">
        <f t="shared" si="2"/>
        <v>0.35717038826219905</v>
      </c>
      <c r="J10" s="1">
        <f t="shared" si="3"/>
        <v>0.33842239185750639</v>
      </c>
      <c r="M10" s="1">
        <v>373</v>
      </c>
      <c r="N10" s="1">
        <v>151</v>
      </c>
      <c r="O10" s="1">
        <v>5</v>
      </c>
      <c r="P10" s="3">
        <f t="shared" si="4"/>
        <v>3.3112582781456954</v>
      </c>
      <c r="Q10" s="1">
        <v>923.09500000000003</v>
      </c>
      <c r="R10" s="1">
        <f t="shared" si="5"/>
        <v>0.16358012988912299</v>
      </c>
      <c r="S10" s="1">
        <f t="shared" si="6"/>
        <v>0.40407542018968795</v>
      </c>
      <c r="T10" s="1">
        <f t="shared" si="7"/>
        <v>0.39673913043478259</v>
      </c>
    </row>
    <row r="11" spans="3:20" x14ac:dyDescent="0.25">
      <c r="C11" s="1">
        <v>409</v>
      </c>
      <c r="D11" s="1">
        <v>213</v>
      </c>
      <c r="E11" s="1">
        <v>12</v>
      </c>
      <c r="F11" s="3">
        <f t="shared" si="0"/>
        <v>5.6338028169014081</v>
      </c>
      <c r="G11" s="1">
        <v>689.09299999999996</v>
      </c>
      <c r="H11" s="1">
        <f t="shared" si="1"/>
        <v>0.30910196446633476</v>
      </c>
      <c r="I11" s="1">
        <f t="shared" si="2"/>
        <v>0.59353381909263336</v>
      </c>
      <c r="J11" s="1">
        <f t="shared" si="3"/>
        <v>0.50629722921914355</v>
      </c>
      <c r="M11" s="1">
        <v>407</v>
      </c>
      <c r="N11" s="1">
        <v>88</v>
      </c>
      <c r="O11" s="1">
        <v>16</v>
      </c>
      <c r="P11" s="3">
        <f t="shared" si="4"/>
        <v>18.181818181818183</v>
      </c>
      <c r="Q11" s="1">
        <v>969.23099999999999</v>
      </c>
      <c r="R11" s="1">
        <f t="shared" si="5"/>
        <v>9.0793629176120036E-2</v>
      </c>
      <c r="S11" s="1">
        <f t="shared" si="6"/>
        <v>0.41992053493955517</v>
      </c>
      <c r="T11" s="1">
        <f t="shared" si="7"/>
        <v>0.18414322250639387</v>
      </c>
    </row>
    <row r="12" spans="3:20" x14ac:dyDescent="0.25">
      <c r="C12" s="1">
        <v>320</v>
      </c>
      <c r="D12" s="1">
        <v>154</v>
      </c>
      <c r="E12" s="1">
        <v>26</v>
      </c>
      <c r="F12" s="3">
        <f t="shared" si="0"/>
        <v>16.883116883116884</v>
      </c>
      <c r="G12" s="1">
        <v>659.04700000000003</v>
      </c>
      <c r="H12" s="1">
        <f t="shared" si="1"/>
        <v>0.23367073971962546</v>
      </c>
      <c r="I12" s="1">
        <f t="shared" si="2"/>
        <v>0.48554958902779316</v>
      </c>
      <c r="J12" s="1">
        <f t="shared" si="3"/>
        <v>0.43537414965986393</v>
      </c>
      <c r="M12" s="1">
        <v>383</v>
      </c>
      <c r="N12" s="1">
        <v>101</v>
      </c>
      <c r="O12" s="1">
        <v>23</v>
      </c>
      <c r="P12" s="3">
        <f t="shared" si="4"/>
        <v>22.772277227722771</v>
      </c>
      <c r="Q12" s="1">
        <v>1550.0650000000001</v>
      </c>
      <c r="R12" s="1">
        <f t="shared" si="5"/>
        <v>6.515855786692816E-2</v>
      </c>
      <c r="S12" s="1">
        <f t="shared" si="6"/>
        <v>0.24708641250528202</v>
      </c>
      <c r="T12" s="1">
        <f t="shared" si="7"/>
        <v>0.21666666666666667</v>
      </c>
    </row>
    <row r="13" spans="3:20" x14ac:dyDescent="0.25">
      <c r="C13" s="1">
        <v>372</v>
      </c>
      <c r="D13" s="1">
        <v>168</v>
      </c>
      <c r="E13" s="1">
        <v>27</v>
      </c>
      <c r="F13" s="3">
        <f t="shared" si="0"/>
        <v>16.071428571428573</v>
      </c>
      <c r="G13" s="1">
        <v>572.553</v>
      </c>
      <c r="H13" s="1">
        <f t="shared" si="1"/>
        <v>0.29342261764413075</v>
      </c>
      <c r="I13" s="1">
        <f t="shared" si="2"/>
        <v>0.64972151049771809</v>
      </c>
      <c r="J13" s="1">
        <f t="shared" si="3"/>
        <v>0.40869565217391307</v>
      </c>
      <c r="M13" s="1">
        <v>183</v>
      </c>
      <c r="N13" s="1">
        <v>84</v>
      </c>
      <c r="O13" s="1">
        <v>16</v>
      </c>
      <c r="P13" s="3">
        <f t="shared" si="4"/>
        <v>19.047619047619047</v>
      </c>
      <c r="Q13" s="1">
        <v>532.35599999999999</v>
      </c>
      <c r="R13" s="1">
        <f t="shared" si="5"/>
        <v>0.1577891486148367</v>
      </c>
      <c r="S13" s="1">
        <f t="shared" si="6"/>
        <v>0.34375493091089421</v>
      </c>
      <c r="T13" s="1">
        <f t="shared" si="7"/>
        <v>0.40718562874251496</v>
      </c>
    </row>
    <row r="14" spans="3:20" x14ac:dyDescent="0.25">
      <c r="C14" s="1">
        <v>342</v>
      </c>
      <c r="D14" s="1">
        <v>86</v>
      </c>
      <c r="E14" s="1">
        <v>25</v>
      </c>
      <c r="F14" s="3">
        <f t="shared" si="0"/>
        <v>29.069767441860463</v>
      </c>
      <c r="G14" s="1">
        <v>869.35400000000004</v>
      </c>
      <c r="H14" s="1">
        <f t="shared" si="1"/>
        <v>9.8924028646558249E-2</v>
      </c>
      <c r="I14" s="1">
        <f t="shared" si="2"/>
        <v>0.39339555578049906</v>
      </c>
      <c r="J14" s="1">
        <f t="shared" si="3"/>
        <v>0.19242902208201892</v>
      </c>
      <c r="M14" s="1">
        <v>286</v>
      </c>
      <c r="N14" s="1">
        <v>38</v>
      </c>
      <c r="O14" s="1">
        <v>6</v>
      </c>
      <c r="P14" s="3">
        <f t="shared" si="4"/>
        <v>15.789473684210526</v>
      </c>
      <c r="Q14" s="1">
        <v>777.46500000000003</v>
      </c>
      <c r="R14" s="1">
        <f t="shared" si="5"/>
        <v>4.8876798312464227E-2</v>
      </c>
      <c r="S14" s="1">
        <f t="shared" si="6"/>
        <v>0.36786221887802023</v>
      </c>
      <c r="T14" s="1">
        <f t="shared" si="7"/>
        <v>0.11428571428571428</v>
      </c>
    </row>
    <row r="15" spans="3:20" x14ac:dyDescent="0.25">
      <c r="C15" s="1">
        <v>622</v>
      </c>
      <c r="D15" s="1">
        <v>98</v>
      </c>
      <c r="E15" s="1">
        <v>26</v>
      </c>
      <c r="F15" s="3">
        <f t="shared" si="0"/>
        <v>26.530612244897959</v>
      </c>
      <c r="G15" s="1">
        <v>1160.441</v>
      </c>
      <c r="H15" s="1">
        <f t="shared" si="1"/>
        <v>8.4450652812163643E-2</v>
      </c>
      <c r="I15" s="1">
        <f t="shared" si="2"/>
        <v>0.53600312295067132</v>
      </c>
      <c r="J15" s="1">
        <f t="shared" si="3"/>
        <v>0.12080536912751678</v>
      </c>
      <c r="M15" s="1">
        <v>635</v>
      </c>
      <c r="N15" s="1">
        <v>122</v>
      </c>
      <c r="O15" s="1">
        <v>12</v>
      </c>
      <c r="P15" s="3">
        <f t="shared" si="4"/>
        <v>9.8360655737704921</v>
      </c>
      <c r="Q15" s="1">
        <v>929.52800000000002</v>
      </c>
      <c r="R15" s="1">
        <f t="shared" si="5"/>
        <v>0.13124940830184781</v>
      </c>
      <c r="S15" s="1">
        <f t="shared" si="6"/>
        <v>0.68314241206289639</v>
      </c>
      <c r="T15" s="1">
        <f t="shared" si="7"/>
        <v>0.17656500802568217</v>
      </c>
    </row>
    <row r="16" spans="3:20" x14ac:dyDescent="0.25">
      <c r="C16" s="1">
        <v>266</v>
      </c>
      <c r="D16" s="1">
        <v>103</v>
      </c>
      <c r="E16" s="1">
        <v>26</v>
      </c>
      <c r="F16" s="3">
        <f t="shared" si="0"/>
        <v>25.242718446601941</v>
      </c>
      <c r="G16" s="1">
        <v>1053.663</v>
      </c>
      <c r="H16" s="1">
        <f t="shared" si="1"/>
        <v>9.7754215531911062E-2</v>
      </c>
      <c r="I16" s="1">
        <f t="shared" si="2"/>
        <v>0.25245263428629455</v>
      </c>
      <c r="J16" s="1">
        <f t="shared" si="3"/>
        <v>0.32083333333333336</v>
      </c>
      <c r="M16" s="1">
        <v>393</v>
      </c>
      <c r="N16" s="1">
        <v>53</v>
      </c>
      <c r="O16" s="1">
        <v>6</v>
      </c>
      <c r="P16" s="3">
        <f t="shared" si="4"/>
        <v>11.320754716981131</v>
      </c>
      <c r="Q16" s="1">
        <v>760.44100000000003</v>
      </c>
      <c r="R16" s="1">
        <f t="shared" si="5"/>
        <v>6.9696399852191032E-2</v>
      </c>
      <c r="S16" s="1">
        <f t="shared" si="6"/>
        <v>0.51680538003605803</v>
      </c>
      <c r="T16" s="1">
        <f t="shared" si="7"/>
        <v>0.12144702842377261</v>
      </c>
    </row>
    <row r="17" spans="3:20" x14ac:dyDescent="0.25">
      <c r="C17" s="1">
        <v>430</v>
      </c>
      <c r="D17" s="1">
        <v>201</v>
      </c>
      <c r="E17" s="1">
        <v>30</v>
      </c>
      <c r="F17" s="3">
        <f t="shared" si="0"/>
        <v>14.925373134328359</v>
      </c>
      <c r="G17" s="1">
        <v>1352.4069999999999</v>
      </c>
      <c r="H17" s="1">
        <f t="shared" si="1"/>
        <v>0.14862389798337336</v>
      </c>
      <c r="I17" s="1">
        <f t="shared" si="2"/>
        <v>0.31795162255149523</v>
      </c>
      <c r="J17" s="1">
        <f t="shared" si="3"/>
        <v>0.42749999999999999</v>
      </c>
      <c r="M17" s="1">
        <v>571</v>
      </c>
      <c r="N17" s="1">
        <v>165</v>
      </c>
      <c r="O17" s="1">
        <v>17</v>
      </c>
      <c r="P17" s="3">
        <f t="shared" si="4"/>
        <v>10.303030303030303</v>
      </c>
      <c r="Q17" s="1">
        <v>762.73199999999997</v>
      </c>
      <c r="R17" s="1">
        <f t="shared" si="5"/>
        <v>0.21632762228410504</v>
      </c>
      <c r="S17" s="1">
        <f t="shared" si="6"/>
        <v>0.74862468075287258</v>
      </c>
      <c r="T17" s="1">
        <f t="shared" si="7"/>
        <v>0.26714801444043323</v>
      </c>
    </row>
    <row r="18" spans="3:20" x14ac:dyDescent="0.25">
      <c r="C18" s="1">
        <v>793</v>
      </c>
      <c r="D18" s="1">
        <v>223</v>
      </c>
      <c r="E18" s="1">
        <v>41</v>
      </c>
      <c r="F18" s="3">
        <f t="shared" si="0"/>
        <v>18.385650224215247</v>
      </c>
      <c r="G18" s="1">
        <v>1614.2049999999999</v>
      </c>
      <c r="H18" s="1">
        <f t="shared" si="1"/>
        <v>0.13814850034537127</v>
      </c>
      <c r="I18" s="1">
        <f t="shared" si="2"/>
        <v>0.49126350122815876</v>
      </c>
      <c r="J18" s="1">
        <f t="shared" si="3"/>
        <v>0.24202127659574468</v>
      </c>
      <c r="M18" s="1">
        <v>487</v>
      </c>
      <c r="N18" s="1">
        <v>115</v>
      </c>
      <c r="O18" s="1">
        <v>8</v>
      </c>
      <c r="P18" s="3">
        <f t="shared" si="4"/>
        <v>6.9565217391304346</v>
      </c>
      <c r="Q18" s="1">
        <v>584.34100000000001</v>
      </c>
      <c r="R18" s="1">
        <f t="shared" si="5"/>
        <v>0.19680289420047539</v>
      </c>
      <c r="S18" s="1">
        <f t="shared" si="6"/>
        <v>0.83341747370114372</v>
      </c>
      <c r="T18" s="1">
        <f t="shared" si="7"/>
        <v>0.22338204592901878</v>
      </c>
    </row>
    <row r="19" spans="3:20" x14ac:dyDescent="0.25">
      <c r="C19" s="1">
        <v>843</v>
      </c>
      <c r="D19" s="1">
        <v>208</v>
      </c>
      <c r="E19" s="1">
        <v>54</v>
      </c>
      <c r="F19" s="3">
        <f t="shared" si="0"/>
        <v>25.96153846153846</v>
      </c>
      <c r="G19" s="1">
        <v>1504.3989999999999</v>
      </c>
      <c r="H19" s="1">
        <f t="shared" si="1"/>
        <v>0.13826119267561332</v>
      </c>
      <c r="I19" s="1">
        <f t="shared" si="2"/>
        <v>0.56035666069972134</v>
      </c>
      <c r="J19" s="1">
        <f t="shared" si="3"/>
        <v>0.19518377693282637</v>
      </c>
      <c r="M19" s="1">
        <v>246</v>
      </c>
      <c r="N19" s="1">
        <v>49</v>
      </c>
      <c r="O19" s="1">
        <v>6</v>
      </c>
      <c r="P19" s="3">
        <f t="shared" si="4"/>
        <v>12.244897959183673</v>
      </c>
      <c r="Q19" s="1">
        <v>685.19100000000003</v>
      </c>
      <c r="R19" s="1">
        <f t="shared" si="5"/>
        <v>7.1512906620197866E-2</v>
      </c>
      <c r="S19" s="1">
        <f t="shared" si="6"/>
        <v>0.35902398017487092</v>
      </c>
      <c r="T19" s="1">
        <f t="shared" si="7"/>
        <v>0.17916666666666667</v>
      </c>
    </row>
    <row r="20" spans="3:20" x14ac:dyDescent="0.25">
      <c r="C20" s="1">
        <v>528</v>
      </c>
      <c r="D20" s="1">
        <v>176</v>
      </c>
      <c r="E20" s="1">
        <v>28</v>
      </c>
      <c r="F20" s="3">
        <f t="shared" si="0"/>
        <v>15.909090909090908</v>
      </c>
      <c r="G20" s="1">
        <v>1044.816</v>
      </c>
      <c r="H20" s="1">
        <f t="shared" si="1"/>
        <v>0.1684507128527894</v>
      </c>
      <c r="I20" s="1">
        <f t="shared" si="2"/>
        <v>0.50535213855836814</v>
      </c>
      <c r="J20" s="1">
        <f t="shared" si="3"/>
        <v>0.29599999999999999</v>
      </c>
      <c r="M20" s="1">
        <v>416</v>
      </c>
      <c r="N20" s="1">
        <v>38</v>
      </c>
      <c r="O20" s="1">
        <v>6</v>
      </c>
      <c r="P20" s="3">
        <f t="shared" si="4"/>
        <v>15.789473684210526</v>
      </c>
      <c r="Q20" s="1">
        <v>1055.307</v>
      </c>
      <c r="R20" s="1">
        <f t="shared" si="5"/>
        <v>3.6008479049224537E-2</v>
      </c>
      <c r="S20" s="1">
        <f t="shared" si="6"/>
        <v>0.39419808643361598</v>
      </c>
      <c r="T20" s="1">
        <f t="shared" si="7"/>
        <v>7.8048780487804878E-2</v>
      </c>
    </row>
    <row r="21" spans="3:20" x14ac:dyDescent="0.25">
      <c r="C21" s="1">
        <v>239</v>
      </c>
      <c r="D21" s="1">
        <v>77</v>
      </c>
      <c r="E21" s="1">
        <v>18</v>
      </c>
      <c r="F21" s="3">
        <f t="shared" si="0"/>
        <v>23.376623376623378</v>
      </c>
      <c r="G21" s="1">
        <v>529.22900000000004</v>
      </c>
      <c r="H21" s="1">
        <f t="shared" si="1"/>
        <v>0.14549467243858519</v>
      </c>
      <c r="I21" s="1">
        <f t="shared" si="2"/>
        <v>0.45160034691976436</v>
      </c>
      <c r="J21" s="1">
        <f t="shared" si="3"/>
        <v>0.2669683257918552</v>
      </c>
      <c r="M21" s="1">
        <v>626</v>
      </c>
      <c r="N21" s="1">
        <v>71</v>
      </c>
      <c r="O21" s="1">
        <v>3</v>
      </c>
      <c r="P21" s="3">
        <f t="shared" si="4"/>
        <v>4.225352112676056</v>
      </c>
      <c r="Q21" s="1">
        <v>816.79499999999996</v>
      </c>
      <c r="R21" s="1">
        <f t="shared" si="5"/>
        <v>8.6925115849142073E-2</v>
      </c>
      <c r="S21" s="1">
        <f t="shared" si="6"/>
        <v>0.76641017636004138</v>
      </c>
      <c r="T21" s="1">
        <f t="shared" si="7"/>
        <v>0.10914927768860354</v>
      </c>
    </row>
    <row r="22" spans="3:20" x14ac:dyDescent="0.25">
      <c r="C22" s="1">
        <v>446</v>
      </c>
      <c r="D22" s="1">
        <v>130</v>
      </c>
      <c r="E22" s="1">
        <v>32</v>
      </c>
      <c r="F22" s="3">
        <f t="shared" si="0"/>
        <v>24.615384615384617</v>
      </c>
      <c r="G22" s="1">
        <v>835.024</v>
      </c>
      <c r="H22" s="1">
        <f t="shared" si="1"/>
        <v>0.15568414800053651</v>
      </c>
      <c r="I22" s="1">
        <f t="shared" si="2"/>
        <v>0.53411638467876377</v>
      </c>
      <c r="J22" s="1">
        <f t="shared" si="3"/>
        <v>0.23671497584541062</v>
      </c>
      <c r="M22" s="1">
        <v>543</v>
      </c>
      <c r="N22" s="1">
        <v>55</v>
      </c>
      <c r="O22" s="1">
        <v>5</v>
      </c>
      <c r="P22" s="3">
        <f t="shared" si="4"/>
        <v>9.0909090909090917</v>
      </c>
      <c r="Q22" s="1">
        <v>681.22400000000005</v>
      </c>
      <c r="R22" s="1">
        <f t="shared" si="5"/>
        <v>8.0737026293847533E-2</v>
      </c>
      <c r="S22" s="1">
        <f t="shared" si="6"/>
        <v>0.7970946414101675</v>
      </c>
      <c r="T22" s="1">
        <f t="shared" si="7"/>
        <v>9.2936802973977689E-2</v>
      </c>
    </row>
    <row r="23" spans="3:20" x14ac:dyDescent="0.25">
      <c r="C23" s="1">
        <v>710</v>
      </c>
      <c r="D23" s="1">
        <v>156</v>
      </c>
      <c r="E23" s="1">
        <v>48</v>
      </c>
      <c r="F23" s="3">
        <f t="shared" si="0"/>
        <v>30.76923076923077</v>
      </c>
      <c r="G23" s="1">
        <v>1098.211</v>
      </c>
      <c r="H23" s="1">
        <f t="shared" si="1"/>
        <v>0.14204920548054972</v>
      </c>
      <c r="I23" s="1">
        <f t="shared" si="2"/>
        <v>0.64650599930250197</v>
      </c>
      <c r="J23" s="1">
        <f t="shared" si="3"/>
        <v>0.16314199395770393</v>
      </c>
      <c r="M23" s="1">
        <v>126</v>
      </c>
      <c r="N23" s="1">
        <v>24</v>
      </c>
      <c r="O23" s="1">
        <v>3</v>
      </c>
      <c r="P23" s="3">
        <f t="shared" si="4"/>
        <v>12.5</v>
      </c>
      <c r="Q23" s="1">
        <v>296.77199999999999</v>
      </c>
      <c r="R23" s="1">
        <f t="shared" si="5"/>
        <v>8.0870162953378358E-2</v>
      </c>
      <c r="S23" s="1">
        <f t="shared" si="6"/>
        <v>0.42456835550523636</v>
      </c>
      <c r="T23" s="1">
        <f t="shared" si="7"/>
        <v>0.17073170731707318</v>
      </c>
    </row>
    <row r="24" spans="3:20" x14ac:dyDescent="0.25">
      <c r="C24" s="1">
        <v>303</v>
      </c>
      <c r="D24" s="1">
        <v>93</v>
      </c>
      <c r="E24" s="1">
        <v>25</v>
      </c>
      <c r="F24" s="3">
        <f t="shared" si="0"/>
        <v>26.881720430107528</v>
      </c>
      <c r="G24" s="1">
        <v>494.78699999999998</v>
      </c>
      <c r="H24" s="1">
        <f t="shared" si="1"/>
        <v>0.18795966749328499</v>
      </c>
      <c r="I24" s="1">
        <f t="shared" si="2"/>
        <v>0.6123847231232834</v>
      </c>
      <c r="J24" s="1">
        <f t="shared" si="3"/>
        <v>0.2446043165467626</v>
      </c>
      <c r="M24" s="1">
        <v>378</v>
      </c>
      <c r="N24" s="1">
        <v>19</v>
      </c>
      <c r="O24" s="1">
        <v>0</v>
      </c>
      <c r="P24" s="3">
        <f t="shared" si="4"/>
        <v>0</v>
      </c>
      <c r="Q24" s="1">
        <v>501.16199999999998</v>
      </c>
      <c r="R24" s="1">
        <f t="shared" si="5"/>
        <v>3.7911892761222921E-2</v>
      </c>
      <c r="S24" s="1">
        <f t="shared" si="6"/>
        <v>0.75424712967064544</v>
      </c>
      <c r="T24" s="1">
        <f t="shared" si="7"/>
        <v>5.0264550264550262E-2</v>
      </c>
    </row>
    <row r="25" spans="3:20" x14ac:dyDescent="0.25">
      <c r="C25" s="1">
        <v>391</v>
      </c>
      <c r="D25" s="1">
        <v>120</v>
      </c>
      <c r="E25" s="1">
        <v>36</v>
      </c>
      <c r="F25" s="3">
        <f t="shared" si="0"/>
        <v>30</v>
      </c>
      <c r="G25" s="1">
        <v>447.75799999999998</v>
      </c>
      <c r="H25" s="1">
        <f t="shared" si="1"/>
        <v>0.26800191174697047</v>
      </c>
      <c r="I25" s="1">
        <f t="shared" si="2"/>
        <v>0.87323956244221212</v>
      </c>
      <c r="J25" s="1">
        <f t="shared" si="3"/>
        <v>0.23661971830985915</v>
      </c>
      <c r="M25" s="1">
        <v>402</v>
      </c>
      <c r="N25" s="1">
        <v>18</v>
      </c>
      <c r="O25" s="1">
        <v>3</v>
      </c>
      <c r="P25" s="3">
        <f t="shared" si="4"/>
        <v>16.666666666666668</v>
      </c>
      <c r="Q25" s="1">
        <v>1030.3499999999999</v>
      </c>
      <c r="R25" s="1">
        <f t="shared" si="5"/>
        <v>1.7469791818314168E-2</v>
      </c>
      <c r="S25" s="1">
        <f t="shared" si="6"/>
        <v>0.3901586839423497</v>
      </c>
      <c r="T25" s="1">
        <f t="shared" si="7"/>
        <v>3.7593984962406013E-2</v>
      </c>
    </row>
    <row r="26" spans="3:20" x14ac:dyDescent="0.25">
      <c r="C26" s="1">
        <v>310</v>
      </c>
      <c r="D26" s="1">
        <v>109</v>
      </c>
      <c r="E26" s="1">
        <v>19</v>
      </c>
      <c r="F26" s="3">
        <f t="shared" si="0"/>
        <v>17.431192660550458</v>
      </c>
      <c r="G26" s="1">
        <v>399.98599999999999</v>
      </c>
      <c r="H26" s="1">
        <f t="shared" si="1"/>
        <v>0.2725095378338242</v>
      </c>
      <c r="I26" s="1">
        <f t="shared" si="2"/>
        <v>0.77502712594940826</v>
      </c>
      <c r="J26" s="1">
        <f t="shared" si="3"/>
        <v>0.30927835051546393</v>
      </c>
      <c r="M26" s="1">
        <v>1414</v>
      </c>
      <c r="N26" s="1">
        <v>91</v>
      </c>
      <c r="O26" s="1">
        <v>28</v>
      </c>
      <c r="P26" s="3">
        <f t="shared" si="4"/>
        <v>30.76923076923077</v>
      </c>
      <c r="Q26" s="1">
        <v>1833.1030000000001</v>
      </c>
      <c r="R26" s="1">
        <f t="shared" si="5"/>
        <v>4.9642600552178465E-2</v>
      </c>
      <c r="S26" s="1">
        <f t="shared" si="6"/>
        <v>0.77136963934923453</v>
      </c>
      <c r="T26" s="1">
        <f t="shared" si="7"/>
        <v>4.5454545454545456E-2</v>
      </c>
    </row>
    <row r="27" spans="3:20" x14ac:dyDescent="0.25">
      <c r="C27" s="1">
        <v>323</v>
      </c>
      <c r="D27" s="1">
        <v>97</v>
      </c>
      <c r="E27" s="1">
        <v>32</v>
      </c>
      <c r="F27" s="3">
        <f t="shared" ref="F5:F33" si="8">100*E27/(D27)</f>
        <v>32.989690721649481</v>
      </c>
      <c r="G27" s="1">
        <v>451.108</v>
      </c>
      <c r="H27" s="1">
        <f t="shared" si="1"/>
        <v>0.21502611348058559</v>
      </c>
      <c r="I27" s="1">
        <f t="shared" si="2"/>
        <v>0.71601479024978498</v>
      </c>
      <c r="J27" s="1">
        <f t="shared" si="3"/>
        <v>0.22336769759450173</v>
      </c>
      <c r="M27" s="1">
        <v>571</v>
      </c>
      <c r="N27" s="1">
        <v>88</v>
      </c>
      <c r="O27" s="1">
        <v>15</v>
      </c>
      <c r="P27" s="3">
        <f t="shared" si="4"/>
        <v>17.045454545454547</v>
      </c>
      <c r="Q27" s="1">
        <v>1099.9459999999999</v>
      </c>
      <c r="R27" s="1">
        <f t="shared" si="5"/>
        <v>8.0003927465530131E-2</v>
      </c>
      <c r="S27" s="1">
        <f t="shared" si="6"/>
        <v>0.51911639298656487</v>
      </c>
      <c r="T27" s="1">
        <f t="shared" si="7"/>
        <v>0.13129496402877697</v>
      </c>
    </row>
    <row r="28" spans="3:20" x14ac:dyDescent="0.25">
      <c r="C28" s="1">
        <v>529</v>
      </c>
      <c r="D28" s="1">
        <v>116</v>
      </c>
      <c r="E28" s="1">
        <v>50</v>
      </c>
      <c r="F28" s="3">
        <f t="shared" si="8"/>
        <v>43.103448275862071</v>
      </c>
      <c r="G28" s="1">
        <v>1177.4000000000001</v>
      </c>
      <c r="H28" s="1">
        <f t="shared" si="1"/>
        <v>9.852216748768472E-2</v>
      </c>
      <c r="I28" s="1">
        <f t="shared" si="2"/>
        <v>0.44929505690504495</v>
      </c>
      <c r="J28" s="1">
        <f t="shared" si="3"/>
        <v>0.13778705636743216</v>
      </c>
      <c r="M28" s="1">
        <v>665</v>
      </c>
      <c r="N28" s="1">
        <v>35</v>
      </c>
      <c r="O28" s="1">
        <v>11</v>
      </c>
      <c r="P28" s="3">
        <f t="shared" si="4"/>
        <v>31.428571428571427</v>
      </c>
      <c r="Q28" s="1">
        <v>1018.789</v>
      </c>
      <c r="R28" s="1">
        <f t="shared" si="5"/>
        <v>3.4354513054224184E-2</v>
      </c>
      <c r="S28" s="1">
        <f t="shared" si="6"/>
        <v>0.65273574803025947</v>
      </c>
      <c r="T28" s="1">
        <f t="shared" si="7"/>
        <v>3.669724770642202E-2</v>
      </c>
    </row>
    <row r="29" spans="3:20" x14ac:dyDescent="0.25">
      <c r="C29" s="1">
        <v>471</v>
      </c>
      <c r="D29" s="1">
        <v>96</v>
      </c>
      <c r="E29" s="1">
        <v>28</v>
      </c>
      <c r="F29" s="3">
        <f t="shared" si="8"/>
        <v>29.166666666666668</v>
      </c>
      <c r="G29" s="1">
        <v>953.30799999999999</v>
      </c>
      <c r="H29" s="1">
        <f t="shared" si="1"/>
        <v>0.10070197669588422</v>
      </c>
      <c r="I29" s="1">
        <f t="shared" si="2"/>
        <v>0.49406907316418197</v>
      </c>
      <c r="J29" s="1">
        <f t="shared" si="3"/>
        <v>0.15349887133182843</v>
      </c>
      <c r="M29" s="1">
        <v>418</v>
      </c>
      <c r="N29" s="1">
        <v>60</v>
      </c>
      <c r="O29" s="1">
        <v>23</v>
      </c>
      <c r="P29" s="3">
        <f t="shared" si="4"/>
        <v>38.333333333333336</v>
      </c>
      <c r="Q29" s="1">
        <v>1148.0450000000001</v>
      </c>
      <c r="R29" s="1">
        <f t="shared" si="5"/>
        <v>5.2262759735027801E-2</v>
      </c>
      <c r="S29" s="1">
        <f t="shared" si="6"/>
        <v>0.36409722615402706</v>
      </c>
      <c r="T29" s="1">
        <f t="shared" si="7"/>
        <v>9.3670886075949367E-2</v>
      </c>
    </row>
    <row r="30" spans="3:20" x14ac:dyDescent="0.25">
      <c r="C30" s="1">
        <v>1195</v>
      </c>
      <c r="D30" s="1">
        <v>176</v>
      </c>
      <c r="E30" s="1">
        <v>19</v>
      </c>
      <c r="F30" s="3">
        <f t="shared" si="8"/>
        <v>10.795454545454545</v>
      </c>
      <c r="G30" s="1">
        <v>1083.0329999999999</v>
      </c>
      <c r="H30" s="1">
        <f t="shared" si="1"/>
        <v>0.16250659028856926</v>
      </c>
      <c r="I30" s="1">
        <f t="shared" si="2"/>
        <v>1.1033828147434106</v>
      </c>
      <c r="J30" s="1">
        <f t="shared" si="3"/>
        <v>0.13350340136054423</v>
      </c>
      <c r="M30" s="1">
        <v>264</v>
      </c>
      <c r="N30" s="1">
        <v>45</v>
      </c>
      <c r="O30" s="1">
        <v>14</v>
      </c>
      <c r="P30" s="3">
        <f t="shared" si="4"/>
        <v>31.111111111111111</v>
      </c>
      <c r="Q30" s="1">
        <v>589.32799999999997</v>
      </c>
      <c r="R30" s="1">
        <f t="shared" si="5"/>
        <v>7.6358157087394463E-2</v>
      </c>
      <c r="S30" s="1">
        <f t="shared" si="6"/>
        <v>0.44796785491271418</v>
      </c>
      <c r="T30" s="1">
        <f t="shared" si="7"/>
        <v>0.124</v>
      </c>
    </row>
    <row r="31" spans="3:20" x14ac:dyDescent="0.25">
      <c r="C31" s="1">
        <v>551</v>
      </c>
      <c r="D31" s="1">
        <v>111</v>
      </c>
      <c r="E31" s="1">
        <v>33</v>
      </c>
      <c r="F31" s="3">
        <f t="shared" si="8"/>
        <v>29.72972972972973</v>
      </c>
      <c r="G31" s="1">
        <v>1171.442</v>
      </c>
      <c r="H31" s="1">
        <f t="shared" si="1"/>
        <v>9.4755011344991896E-2</v>
      </c>
      <c r="I31" s="1">
        <f t="shared" si="2"/>
        <v>0.47036046172153634</v>
      </c>
      <c r="J31" s="1">
        <f t="shared" si="3"/>
        <v>0.15057915057915058</v>
      </c>
      <c r="M31" s="1">
        <v>1016</v>
      </c>
      <c r="N31" s="1">
        <v>79</v>
      </c>
      <c r="O31" s="1">
        <v>21</v>
      </c>
      <c r="P31" s="3">
        <f t="shared" si="4"/>
        <v>26.582278481012658</v>
      </c>
      <c r="Q31" s="1">
        <v>1569.567</v>
      </c>
      <c r="R31" s="1">
        <f t="shared" si="5"/>
        <v>5.0332352808131156E-2</v>
      </c>
      <c r="S31" s="1">
        <f t="shared" si="6"/>
        <v>0.64731228421596532</v>
      </c>
      <c r="T31" s="1">
        <f t="shared" si="7"/>
        <v>5.8291457286432161E-2</v>
      </c>
    </row>
    <row r="32" spans="3:20" x14ac:dyDescent="0.25">
      <c r="C32" s="1">
        <v>317</v>
      </c>
      <c r="D32" s="1">
        <v>64</v>
      </c>
      <c r="E32" s="1">
        <v>28</v>
      </c>
      <c r="F32" s="3">
        <f t="shared" si="8"/>
        <v>43.75</v>
      </c>
      <c r="G32" s="1">
        <v>810.02599999999995</v>
      </c>
      <c r="H32" s="1">
        <f t="shared" si="1"/>
        <v>7.9009809561668393E-2</v>
      </c>
      <c r="I32" s="1">
        <f t="shared" si="2"/>
        <v>0.39134546298513878</v>
      </c>
      <c r="J32" s="1">
        <f t="shared" si="3"/>
        <v>0.1245674740484429</v>
      </c>
      <c r="M32" s="1">
        <v>778</v>
      </c>
      <c r="N32" s="1">
        <v>79</v>
      </c>
      <c r="O32" s="1">
        <v>25</v>
      </c>
      <c r="P32" s="3">
        <f t="shared" si="4"/>
        <v>31.645569620253166</v>
      </c>
      <c r="Q32" s="1">
        <v>1327.28</v>
      </c>
      <c r="R32" s="1">
        <f t="shared" si="5"/>
        <v>5.9520221807003795E-2</v>
      </c>
      <c r="S32" s="1">
        <f t="shared" si="6"/>
        <v>0.58616117171960702</v>
      </c>
      <c r="T32" s="1">
        <f t="shared" si="7"/>
        <v>7.1713147410358571E-2</v>
      </c>
    </row>
    <row r="33" spans="3:20" x14ac:dyDescent="0.25">
      <c r="C33" s="1">
        <v>305</v>
      </c>
      <c r="D33" s="1">
        <v>106</v>
      </c>
      <c r="E33" s="1">
        <v>26</v>
      </c>
      <c r="F33" s="3">
        <f t="shared" si="8"/>
        <v>24.528301886792452</v>
      </c>
      <c r="G33" s="1">
        <v>999.952</v>
      </c>
      <c r="H33" s="1">
        <f t="shared" si="1"/>
        <v>0.10600508824423573</v>
      </c>
      <c r="I33" s="1">
        <f t="shared" si="2"/>
        <v>0.30501464070275375</v>
      </c>
      <c r="J33" s="1">
        <f t="shared" si="3"/>
        <v>0.28673835125448027</v>
      </c>
      <c r="M33" s="1">
        <v>250</v>
      </c>
      <c r="N33" s="1">
        <v>75</v>
      </c>
      <c r="O33" s="1">
        <v>21</v>
      </c>
      <c r="P33" s="3">
        <f t="shared" si="4"/>
        <v>28</v>
      </c>
      <c r="Q33" s="1">
        <v>675.68799999999999</v>
      </c>
      <c r="R33" s="1">
        <f t="shared" si="5"/>
        <v>0.11099797539692877</v>
      </c>
      <c r="S33" s="1">
        <f t="shared" si="6"/>
        <v>0.36999325132309585</v>
      </c>
      <c r="T33" s="1">
        <f t="shared" si="7"/>
        <v>0.23580786026200873</v>
      </c>
    </row>
    <row r="34" spans="3:20" x14ac:dyDescent="0.25">
      <c r="F34" s="3"/>
      <c r="G34" s="3"/>
    </row>
    <row r="35" spans="3:20" x14ac:dyDescent="0.25">
      <c r="F35" s="3"/>
      <c r="G35" s="3"/>
    </row>
    <row r="40" spans="3:20" x14ac:dyDescent="0.25">
      <c r="F40" s="3"/>
    </row>
    <row r="41" spans="3:20" x14ac:dyDescent="0.25">
      <c r="F41" s="3"/>
    </row>
    <row r="42" spans="3:20" x14ac:dyDescent="0.25">
      <c r="E42" s="2"/>
      <c r="F42" s="4"/>
    </row>
    <row r="43" spans="3:20" x14ac:dyDescent="0.25">
      <c r="F43" s="3"/>
    </row>
    <row r="44" spans="3:20" x14ac:dyDescent="0.25">
      <c r="F44" s="3"/>
    </row>
    <row r="45" spans="3:20" x14ac:dyDescent="0.25">
      <c r="F45" s="3"/>
    </row>
    <row r="46" spans="3:20" x14ac:dyDescent="0.25">
      <c r="F46" s="3"/>
    </row>
    <row r="47" spans="3:20" x14ac:dyDescent="0.25">
      <c r="F47" s="3"/>
    </row>
    <row r="48" spans="3:20" x14ac:dyDescent="0.25">
      <c r="F48" s="3"/>
    </row>
    <row r="49" spans="6:6" x14ac:dyDescent="0.25">
      <c r="F49" s="3"/>
    </row>
  </sheetData>
  <mergeCells count="2">
    <mergeCell ref="C2:I2"/>
    <mergeCell ref="M2:S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ICFO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Lujan</dc:creator>
  <cp:lastModifiedBy>Pablo Lujan</cp:lastModifiedBy>
  <dcterms:created xsi:type="dcterms:W3CDTF">2020-09-30T13:19:55Z</dcterms:created>
  <dcterms:modified xsi:type="dcterms:W3CDTF">2021-09-06T11:36:29Z</dcterms:modified>
</cp:coreProperties>
</file>