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freddick/Dropbox/PP-JM-FD/Source Data Items/Fig1 -Sup1/"/>
    </mc:Choice>
  </mc:AlternateContent>
  <xr:revisionPtr revIDLastSave="0" documentId="13_ncr:1_{35F538C3-C914-1149-A9F1-00A2BB714716}" xr6:coauthVersionLast="47" xr6:coauthVersionMax="47" xr10:uidLastSave="{00000000-0000-0000-0000-000000000000}"/>
  <bookViews>
    <workbookView xWindow="0" yWindow="500" windowWidth="30720" windowHeight="17520" xr2:uid="{D83BB0C8-781A-514C-9DE5-A8A18F18130D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X10" i="1" l="1"/>
  <c r="AV10" i="1"/>
  <c r="AV3" i="1" a="1"/>
  <c r="AV3" i="1" s="1"/>
  <c r="AI10" i="1"/>
  <c r="AI3" i="1" a="1"/>
  <c r="AI3" i="1" s="1"/>
  <c r="Y13" i="1" l="1" a="1"/>
  <c r="Y13" i="1" s="1"/>
  <c r="C8" i="2" a="1"/>
  <c r="C8" i="2" s="1"/>
  <c r="Y2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<sst xmlns="http://schemas.openxmlformats.org/spreadsheetml/2006/main" count="46" uniqueCount="44">
  <si>
    <t>iOvCa147</t>
  </si>
  <si>
    <t>OVCAR8</t>
  </si>
  <si>
    <t>TOV1946</t>
  </si>
  <si>
    <t>STK11</t>
  </si>
  <si>
    <t>NUAK1</t>
  </si>
  <si>
    <t>CDKN1A</t>
  </si>
  <si>
    <t>CDKN1B</t>
  </si>
  <si>
    <t>CDKN1C</t>
  </si>
  <si>
    <t>RBL2</t>
  </si>
  <si>
    <t>DYRK1A</t>
  </si>
  <si>
    <t>LIN52</t>
  </si>
  <si>
    <t>Month</t>
  </si>
  <si>
    <t>Sales</t>
  </si>
  <si>
    <t>LIN9</t>
  </si>
  <si>
    <t>LIN37</t>
  </si>
  <si>
    <t>LIN54</t>
  </si>
  <si>
    <t>RBBP4</t>
  </si>
  <si>
    <t>RB1</t>
  </si>
  <si>
    <t>RBL1</t>
  </si>
  <si>
    <t>E2F4</t>
  </si>
  <si>
    <t>E2F5</t>
  </si>
  <si>
    <t>LATS1</t>
  </si>
  <si>
    <t>LATS2</t>
  </si>
  <si>
    <t>DYRK1B</t>
  </si>
  <si>
    <t>CDKN2A</t>
  </si>
  <si>
    <t>CDKN2B</t>
  </si>
  <si>
    <t>CDKN2C</t>
  </si>
  <si>
    <t>CDKN2D</t>
  </si>
  <si>
    <t>NUAK2</t>
  </si>
  <si>
    <t>SIK1</t>
  </si>
  <si>
    <t>SIK2</t>
  </si>
  <si>
    <t>SNRK</t>
  </si>
  <si>
    <t>MARK1</t>
  </si>
  <si>
    <t>MARK2</t>
  </si>
  <si>
    <t>MARK3</t>
  </si>
  <si>
    <t>MARK4</t>
  </si>
  <si>
    <t>BRSK1</t>
  </si>
  <si>
    <t>BRSK2</t>
  </si>
  <si>
    <t>PRKAA1</t>
  </si>
  <si>
    <t>PRKAA2</t>
  </si>
  <si>
    <t>F-value=</t>
  </si>
  <si>
    <t>Pearson=</t>
  </si>
  <si>
    <t>p=</t>
  </si>
  <si>
    <t>Figure 1-Figure Supplement 1-Source Data 1- raw data for panel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</si>
</sst>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8" x14ac:knownFonts="1">
    <font>
      <sz val="12"/>
      <color theme="1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000000"/>
      <name val="Calibri"/>
      <family val="2"/>
      <scheme val="minor"/>
    </font>
    <font>
      <sz val="14"/>
      <color rgb="FF505050"/>
      <name val="Helvetica Neue"/>
      <family val="2"/>
    </font>
    <font>
      <sz val="12"/>
      <color rgb="FF363636"/>
      <name val="Segoe UI Symbol"/>
      <family val="2"/>
    </font>
    <font>
      <sz val="14"/>
      <color rgb="FF505050"/>
      <name val="Helvetica Neue"/>
      <family val="2"/>
    </font>
    <font>
      <sz val="14"/>
      <color rgb="FFFF0000"/>
      <name val="Open Sans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</cellStyleXfs>
  <cellXfs count="14">
    <xf numFmtId="0" fontId="0" fillId="0" borderId="0" xfId="0"/>
    <xf numFmtId="0" fontId="3" fillId="0" borderId="0" xfId="0" applyFont="1"/>
    <xf numFmtId="0" fontId="2" fillId="3" borderId="0" xfId="2"/>
    <xf numFmtId="0" fontId="4" fillId="0" borderId="0" xfId="0" applyFont="1"/>
    <xf numFmtId="0" fontId="6" fillId="0" borderId="0" xfId="0" applyFont="1"/>
    <xf numFmtId="6" fontId="6" fillId="0" borderId="0" xfId="0" applyNumberFormat="1" applyFont="1"/>
    <xf numFmtId="0" fontId="5" fillId="0" borderId="0" xfId="0" applyFont="1"/>
    <xf numFmtId="6" fontId="0" fillId="0" borderId="0" xfId="0" applyNumberFormat="1" applyAlignment="1">
      <alignment wrapText="1"/>
    </xf>
    <xf numFmtId="0" fontId="0" fillId="0" borderId="1" xfId="0" applyBorder="1"/>
    <xf numFmtId="0" fontId="7" fillId="0" borderId="0" xfId="0" applyFont="1"/>
    <xf numFmtId="0" fontId="0" fillId="0" borderId="0" xfId="0" applyFill="1"/>
    <xf numFmtId="0" fontId="2" fillId="0" borderId="0" xfId="2" applyFill="1"/>
    <xf numFmtId="0" fontId="1" fillId="0" borderId="0" xfId="1" applyFill="1"/>
    <xf numFmtId="0" fontId="3" fillId="0" borderId="0" xfId="0" applyFont="1" applyFill="1"/>
  </cellXfs>
  <cellStyles count="3">
    <cellStyle name="Bad" xfId="2" builtinId="27"/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MCR paper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Sheet1!$V$13:$V$54</c:f>
              <c:numCache>
                <c:formatCode>General</c:formatCode>
                <c:ptCount val="42"/>
                <c:pt idx="0">
                  <c:v>-0.32444400000000001</c:v>
                </c:pt>
                <c:pt idx="1">
                  <c:v>0.453295</c:v>
                </c:pt>
                <c:pt idx="2">
                  <c:v>4.0259000000000003E-2</c:v>
                </c:pt>
                <c:pt idx="3">
                  <c:v>0.48683799999999999</c:v>
                </c:pt>
                <c:pt idx="4">
                  <c:v>-1.3023990000000001</c:v>
                </c:pt>
                <c:pt idx="5">
                  <c:v>0.22401199999999999</c:v>
                </c:pt>
                <c:pt idx="6">
                  <c:v>-2.0646520000000002</c:v>
                </c:pt>
                <c:pt idx="7">
                  <c:v>-0.50090800000000002</c:v>
                </c:pt>
                <c:pt idx="8">
                  <c:v>1.9888920000000001</c:v>
                </c:pt>
                <c:pt idx="9">
                  <c:v>0.630602</c:v>
                </c:pt>
                <c:pt idx="10">
                  <c:v>-0.42124600000000001</c:v>
                </c:pt>
                <c:pt idx="11">
                  <c:v>0.49115999999999999</c:v>
                </c:pt>
                <c:pt idx="12">
                  <c:v>-0.29473199999999999</c:v>
                </c:pt>
                <c:pt idx="13">
                  <c:v>0.119883</c:v>
                </c:pt>
                <c:pt idx="14">
                  <c:v>-2.8172779999999999</c:v>
                </c:pt>
                <c:pt idx="15">
                  <c:v>1.7031970000000001</c:v>
                </c:pt>
                <c:pt idx="16">
                  <c:v>-0.108056</c:v>
                </c:pt>
                <c:pt idx="17">
                  <c:v>0.58832099999999998</c:v>
                </c:pt>
                <c:pt idx="18">
                  <c:v>-1.4346030000000001</c:v>
                </c:pt>
                <c:pt idx="19">
                  <c:v>0.116059</c:v>
                </c:pt>
                <c:pt idx="20">
                  <c:v>0.59577199999999997</c:v>
                </c:pt>
                <c:pt idx="21">
                  <c:v>0.66258799999999995</c:v>
                </c:pt>
                <c:pt idx="22">
                  <c:v>-0.572878</c:v>
                </c:pt>
                <c:pt idx="23">
                  <c:v>2.9709479999999999</c:v>
                </c:pt>
                <c:pt idx="24">
                  <c:v>1.0609759999999999</c:v>
                </c:pt>
                <c:pt idx="25">
                  <c:v>-2.0676009999999998</c:v>
                </c:pt>
                <c:pt idx="26">
                  <c:v>0.11072700000000001</c:v>
                </c:pt>
                <c:pt idx="27">
                  <c:v>-0.29347699999999999</c:v>
                </c:pt>
                <c:pt idx="28">
                  <c:v>-0.66197899999999998</c:v>
                </c:pt>
                <c:pt idx="29">
                  <c:v>-0.24479799999999999</c:v>
                </c:pt>
                <c:pt idx="30">
                  <c:v>-0.84875</c:v>
                </c:pt>
                <c:pt idx="31">
                  <c:v>1.3976930000000001</c:v>
                </c:pt>
                <c:pt idx="32">
                  <c:v>-0.76954900000000004</c:v>
                </c:pt>
                <c:pt idx="33">
                  <c:v>9.2632000000000006E-2</c:v>
                </c:pt>
                <c:pt idx="34">
                  <c:v>0.256635</c:v>
                </c:pt>
                <c:pt idx="35">
                  <c:v>-0.11837300000000001</c:v>
                </c:pt>
                <c:pt idx="36">
                  <c:v>0.22697700000000001</c:v>
                </c:pt>
                <c:pt idx="37">
                  <c:v>6.5349000000000004E-2</c:v>
                </c:pt>
                <c:pt idx="38">
                  <c:v>0.66235999999999995</c:v>
                </c:pt>
                <c:pt idx="39">
                  <c:v>1.3335410000000001</c:v>
                </c:pt>
                <c:pt idx="40">
                  <c:v>1.2737670000000001</c:v>
                </c:pt>
                <c:pt idx="41">
                  <c:v>-0.12559899999999999</c:v>
                </c:pt>
              </c:numCache>
            </c:numRef>
          </c:xVal>
          <c:yVal>
            <c:numRef>
              <c:f>Sheet1!$W$13:$W$54</c:f>
              <c:numCache>
                <c:formatCode>General</c:formatCode>
                <c:ptCount val="42"/>
                <c:pt idx="0">
                  <c:v>120</c:v>
                </c:pt>
                <c:pt idx="1">
                  <c:v>107.6</c:v>
                </c:pt>
                <c:pt idx="2">
                  <c:v>113.2</c:v>
                </c:pt>
                <c:pt idx="3">
                  <c:v>132</c:v>
                </c:pt>
                <c:pt idx="4">
                  <c:v>25</c:v>
                </c:pt>
                <c:pt idx="5">
                  <c:v>89</c:v>
                </c:pt>
                <c:pt idx="6">
                  <c:v>83.5</c:v>
                </c:pt>
                <c:pt idx="7">
                  <c:v>7</c:v>
                </c:pt>
                <c:pt idx="8">
                  <c:v>93.7</c:v>
                </c:pt>
                <c:pt idx="9">
                  <c:v>104.6</c:v>
                </c:pt>
                <c:pt idx="10">
                  <c:v>183</c:v>
                </c:pt>
                <c:pt idx="11">
                  <c:v>29.6</c:v>
                </c:pt>
                <c:pt idx="12">
                  <c:v>12.2</c:v>
                </c:pt>
                <c:pt idx="13">
                  <c:v>114.1</c:v>
                </c:pt>
                <c:pt idx="14">
                  <c:v>61</c:v>
                </c:pt>
                <c:pt idx="15">
                  <c:v>124</c:v>
                </c:pt>
                <c:pt idx="16">
                  <c:v>105</c:v>
                </c:pt>
                <c:pt idx="17">
                  <c:v>84.4</c:v>
                </c:pt>
                <c:pt idx="18">
                  <c:v>15</c:v>
                </c:pt>
                <c:pt idx="19">
                  <c:v>42</c:v>
                </c:pt>
                <c:pt idx="20">
                  <c:v>51.9</c:v>
                </c:pt>
                <c:pt idx="21">
                  <c:v>107</c:v>
                </c:pt>
                <c:pt idx="22">
                  <c:v>110</c:v>
                </c:pt>
                <c:pt idx="23">
                  <c:v>83.28</c:v>
                </c:pt>
                <c:pt idx="24">
                  <c:v>125</c:v>
                </c:pt>
                <c:pt idx="25">
                  <c:v>116</c:v>
                </c:pt>
                <c:pt idx="26">
                  <c:v>114</c:v>
                </c:pt>
                <c:pt idx="27">
                  <c:v>91.33</c:v>
                </c:pt>
                <c:pt idx="28">
                  <c:v>129</c:v>
                </c:pt>
                <c:pt idx="29">
                  <c:v>90.91</c:v>
                </c:pt>
                <c:pt idx="30">
                  <c:v>27.43</c:v>
                </c:pt>
                <c:pt idx="31">
                  <c:v>176</c:v>
                </c:pt>
                <c:pt idx="32">
                  <c:v>56.96</c:v>
                </c:pt>
                <c:pt idx="33">
                  <c:v>62.14</c:v>
                </c:pt>
                <c:pt idx="34">
                  <c:v>102</c:v>
                </c:pt>
                <c:pt idx="35">
                  <c:v>120</c:v>
                </c:pt>
                <c:pt idx="36">
                  <c:v>108</c:v>
                </c:pt>
                <c:pt idx="37">
                  <c:v>71.13</c:v>
                </c:pt>
                <c:pt idx="38">
                  <c:v>79.89</c:v>
                </c:pt>
                <c:pt idx="39">
                  <c:v>88.95</c:v>
                </c:pt>
                <c:pt idx="40">
                  <c:v>113</c:v>
                </c:pt>
                <c:pt idx="41">
                  <c:v>13.62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656-E741-BEB9-02A7F63DB8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6265408"/>
        <c:axId val="1556478064"/>
      </c:scatterChart>
      <c:valAx>
        <c:axId val="1556265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6478064"/>
        <c:crosses val="autoZero"/>
        <c:crossBetween val="midCat"/>
      </c:valAx>
      <c:valAx>
        <c:axId val="1556478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62654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Shepherd</a:t>
            </a:r>
            <a:r>
              <a:rPr lang="en-US" baseline="0"/>
              <a:t> lab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Sheet1!$AF$3:$AF$30</c:f>
              <c:numCache>
                <c:formatCode>General</c:formatCode>
                <c:ptCount val="28"/>
                <c:pt idx="0">
                  <c:v>-5.7494999999999997E-2</c:v>
                </c:pt>
                <c:pt idx="1">
                  <c:v>-2.3044720000000001</c:v>
                </c:pt>
                <c:pt idx="2">
                  <c:v>-0.15454100000000001</c:v>
                </c:pt>
                <c:pt idx="3">
                  <c:v>0.59494100000000005</c:v>
                </c:pt>
                <c:pt idx="4">
                  <c:v>0.20463200000000001</c:v>
                </c:pt>
                <c:pt idx="5">
                  <c:v>-9.4986000000000001E-2</c:v>
                </c:pt>
                <c:pt idx="6">
                  <c:v>-0.212092</c:v>
                </c:pt>
                <c:pt idx="7">
                  <c:v>-1.0528219999999999</c:v>
                </c:pt>
                <c:pt idx="8">
                  <c:v>8.8609999999999994E-2</c:v>
                </c:pt>
                <c:pt idx="9">
                  <c:v>-0.27824599999999999</c:v>
                </c:pt>
                <c:pt idx="10">
                  <c:v>4.1729999999999996E-3</c:v>
                </c:pt>
                <c:pt idx="11">
                  <c:v>0.60142099999999998</c:v>
                </c:pt>
                <c:pt idx="12">
                  <c:v>1.4362029999999999</c:v>
                </c:pt>
                <c:pt idx="13">
                  <c:v>1.3294699999999999</c:v>
                </c:pt>
                <c:pt idx="14">
                  <c:v>-4.1479999999999998E-3</c:v>
                </c:pt>
                <c:pt idx="15">
                  <c:v>0.72291799999999995</c:v>
                </c:pt>
                <c:pt idx="16">
                  <c:v>-0.81068499999999999</c:v>
                </c:pt>
                <c:pt idx="17">
                  <c:v>0.117816</c:v>
                </c:pt>
                <c:pt idx="18">
                  <c:v>-0.10176499999999999</c:v>
                </c:pt>
                <c:pt idx="19">
                  <c:v>-0.647895</c:v>
                </c:pt>
                <c:pt idx="20">
                  <c:v>-0.55155699999999996</c:v>
                </c:pt>
                <c:pt idx="21">
                  <c:v>-0.474157</c:v>
                </c:pt>
                <c:pt idx="22">
                  <c:v>0.65188199999999996</c:v>
                </c:pt>
                <c:pt idx="23">
                  <c:v>-1.211541</c:v>
                </c:pt>
                <c:pt idx="24">
                  <c:v>-0.33680300000000002</c:v>
                </c:pt>
                <c:pt idx="25">
                  <c:v>-0.31853199999999998</c:v>
                </c:pt>
                <c:pt idx="26">
                  <c:v>-0.77242200000000005</c:v>
                </c:pt>
                <c:pt idx="27">
                  <c:v>-1.2498E-2</c:v>
                </c:pt>
              </c:numCache>
            </c:numRef>
          </c:xVal>
          <c:yVal>
            <c:numRef>
              <c:f>Sheet1!$AG$3:$AG$30</c:f>
              <c:numCache>
                <c:formatCode>General</c:formatCode>
                <c:ptCount val="28"/>
                <c:pt idx="0">
                  <c:v>60.638045166836669</c:v>
                </c:pt>
                <c:pt idx="1">
                  <c:v>78.913563070916666</c:v>
                </c:pt>
                <c:pt idx="2">
                  <c:v>83.043305394387062</c:v>
                </c:pt>
                <c:pt idx="3">
                  <c:v>45.295477921072958</c:v>
                </c:pt>
                <c:pt idx="4">
                  <c:v>39.576077692592953</c:v>
                </c:pt>
                <c:pt idx="5">
                  <c:v>39.095795194062788</c:v>
                </c:pt>
                <c:pt idx="6">
                  <c:v>109.55329968583855</c:v>
                </c:pt>
                <c:pt idx="7">
                  <c:v>116.87993119091743</c:v>
                </c:pt>
                <c:pt idx="8">
                  <c:v>91.514008449852327</c:v>
                </c:pt>
                <c:pt idx="9">
                  <c:v>82.118337739776706</c:v>
                </c:pt>
                <c:pt idx="10">
                  <c:v>85.997208918829003</c:v>
                </c:pt>
                <c:pt idx="11">
                  <c:v>85.593359321730205</c:v>
                </c:pt>
                <c:pt idx="12">
                  <c:v>121.12040828536358</c:v>
                </c:pt>
                <c:pt idx="13">
                  <c:v>108.727801820416</c:v>
                </c:pt>
                <c:pt idx="14">
                  <c:v>67.836400461504667</c:v>
                </c:pt>
                <c:pt idx="15">
                  <c:v>139.29840398840182</c:v>
                </c:pt>
                <c:pt idx="16">
                  <c:v>59.800694514118533</c:v>
                </c:pt>
                <c:pt idx="17">
                  <c:v>58.76397579301166</c:v>
                </c:pt>
                <c:pt idx="18">
                  <c:v>95.40803329043878</c:v>
                </c:pt>
                <c:pt idx="19">
                  <c:v>108.07853829167324</c:v>
                </c:pt>
                <c:pt idx="20">
                  <c:v>103.67242547779939</c:v>
                </c:pt>
                <c:pt idx="21">
                  <c:v>101.60632743095923</c:v>
                </c:pt>
                <c:pt idx="22">
                  <c:v>81.147544392642146</c:v>
                </c:pt>
                <c:pt idx="23">
                  <c:v>112.00016363713458</c:v>
                </c:pt>
                <c:pt idx="24">
                  <c:v>94.007694127905367</c:v>
                </c:pt>
                <c:pt idx="25">
                  <c:v>92.583909674595134</c:v>
                </c:pt>
                <c:pt idx="26">
                  <c:v>76.033019739998664</c:v>
                </c:pt>
                <c:pt idx="27">
                  <c:v>97.236795095614141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977-1449-B43B-5490093803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9044623"/>
        <c:axId val="1452966015"/>
      </c:scatterChart>
      <c:valAx>
        <c:axId val="13190446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2966015"/>
        <c:crosses val="autoZero"/>
        <c:crossBetween val="midCat"/>
      </c:valAx>
      <c:valAx>
        <c:axId val="14529660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904462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all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Sheet1!$AR$3:$AR$72</c:f>
              <c:numCache>
                <c:formatCode>General</c:formatCode>
                <c:ptCount val="70"/>
                <c:pt idx="0">
                  <c:v>-5.7494999999999997E-2</c:v>
                </c:pt>
                <c:pt idx="1">
                  <c:v>-2.3044720000000001</c:v>
                </c:pt>
                <c:pt idx="2">
                  <c:v>-0.15454100000000001</c:v>
                </c:pt>
                <c:pt idx="3">
                  <c:v>0.59494100000000005</c:v>
                </c:pt>
                <c:pt idx="4">
                  <c:v>0.20463200000000001</c:v>
                </c:pt>
                <c:pt idx="5">
                  <c:v>-9.4986000000000001E-2</c:v>
                </c:pt>
                <c:pt idx="6">
                  <c:v>-0.212092</c:v>
                </c:pt>
                <c:pt idx="7">
                  <c:v>-1.0528219999999999</c:v>
                </c:pt>
                <c:pt idx="8">
                  <c:v>8.8609999999999994E-2</c:v>
                </c:pt>
                <c:pt idx="9">
                  <c:v>-0.27824599999999999</c:v>
                </c:pt>
                <c:pt idx="10">
                  <c:v>4.1729999999999996E-3</c:v>
                </c:pt>
                <c:pt idx="11">
                  <c:v>0.60142099999999998</c:v>
                </c:pt>
                <c:pt idx="12">
                  <c:v>1.4362029999999999</c:v>
                </c:pt>
                <c:pt idx="13">
                  <c:v>1.3294699999999999</c:v>
                </c:pt>
                <c:pt idx="14">
                  <c:v>-4.1479999999999998E-3</c:v>
                </c:pt>
                <c:pt idx="15">
                  <c:v>0.72291799999999995</c:v>
                </c:pt>
                <c:pt idx="16">
                  <c:v>-0.81068499999999999</c:v>
                </c:pt>
                <c:pt idx="17">
                  <c:v>0.117816</c:v>
                </c:pt>
                <c:pt idx="18">
                  <c:v>-0.10176499999999999</c:v>
                </c:pt>
                <c:pt idx="19">
                  <c:v>-0.647895</c:v>
                </c:pt>
                <c:pt idx="20">
                  <c:v>-0.55155699999999996</c:v>
                </c:pt>
                <c:pt idx="21">
                  <c:v>-0.474157</c:v>
                </c:pt>
                <c:pt idx="22">
                  <c:v>0.65188199999999996</c:v>
                </c:pt>
                <c:pt idx="23">
                  <c:v>-1.211541</c:v>
                </c:pt>
                <c:pt idx="24">
                  <c:v>-0.33680300000000002</c:v>
                </c:pt>
                <c:pt idx="25">
                  <c:v>-0.31853199999999998</c:v>
                </c:pt>
                <c:pt idx="26">
                  <c:v>-0.77242200000000005</c:v>
                </c:pt>
                <c:pt idx="27">
                  <c:v>-1.2498E-2</c:v>
                </c:pt>
                <c:pt idx="28">
                  <c:v>-0.32444400000000001</c:v>
                </c:pt>
                <c:pt idx="29">
                  <c:v>0.453295</c:v>
                </c:pt>
                <c:pt idx="30">
                  <c:v>4.0259000000000003E-2</c:v>
                </c:pt>
                <c:pt idx="31">
                  <c:v>0.48683799999999999</c:v>
                </c:pt>
                <c:pt idx="32">
                  <c:v>-1.3023990000000001</c:v>
                </c:pt>
                <c:pt idx="33">
                  <c:v>0.22401199999999999</c:v>
                </c:pt>
                <c:pt idx="34">
                  <c:v>-2.0646520000000002</c:v>
                </c:pt>
                <c:pt idx="35">
                  <c:v>-0.50090800000000002</c:v>
                </c:pt>
                <c:pt idx="36">
                  <c:v>1.9888920000000001</c:v>
                </c:pt>
                <c:pt idx="37">
                  <c:v>0.630602</c:v>
                </c:pt>
                <c:pt idx="38">
                  <c:v>-0.42124600000000001</c:v>
                </c:pt>
                <c:pt idx="39">
                  <c:v>0.49115999999999999</c:v>
                </c:pt>
                <c:pt idx="40">
                  <c:v>-0.29473199999999999</c:v>
                </c:pt>
                <c:pt idx="41">
                  <c:v>0.119883</c:v>
                </c:pt>
                <c:pt idx="42">
                  <c:v>-2.8172779999999999</c:v>
                </c:pt>
                <c:pt idx="43">
                  <c:v>1.7031970000000001</c:v>
                </c:pt>
                <c:pt idx="44">
                  <c:v>-0.108056</c:v>
                </c:pt>
                <c:pt idx="45">
                  <c:v>0.58832099999999998</c:v>
                </c:pt>
                <c:pt idx="46">
                  <c:v>-1.4346030000000001</c:v>
                </c:pt>
                <c:pt idx="47">
                  <c:v>0.116059</c:v>
                </c:pt>
                <c:pt idx="48">
                  <c:v>0.59577199999999997</c:v>
                </c:pt>
                <c:pt idx="49">
                  <c:v>0.66258799999999995</c:v>
                </c:pt>
                <c:pt idx="50">
                  <c:v>-0.572878</c:v>
                </c:pt>
                <c:pt idx="51">
                  <c:v>2.9709479999999999</c:v>
                </c:pt>
                <c:pt idx="52">
                  <c:v>1.0609759999999999</c:v>
                </c:pt>
                <c:pt idx="53">
                  <c:v>-2.0676009999999998</c:v>
                </c:pt>
                <c:pt idx="54">
                  <c:v>0.11072700000000001</c:v>
                </c:pt>
                <c:pt idx="55">
                  <c:v>-0.29347699999999999</c:v>
                </c:pt>
                <c:pt idx="56">
                  <c:v>-0.66197899999999998</c:v>
                </c:pt>
                <c:pt idx="57">
                  <c:v>-0.24479799999999999</c:v>
                </c:pt>
                <c:pt idx="58">
                  <c:v>-0.84875</c:v>
                </c:pt>
                <c:pt idx="59">
                  <c:v>1.3976930000000001</c:v>
                </c:pt>
                <c:pt idx="60">
                  <c:v>-0.76954900000000004</c:v>
                </c:pt>
                <c:pt idx="61">
                  <c:v>9.2632000000000006E-2</c:v>
                </c:pt>
                <c:pt idx="62">
                  <c:v>0.256635</c:v>
                </c:pt>
                <c:pt idx="63">
                  <c:v>-0.11837300000000001</c:v>
                </c:pt>
                <c:pt idx="64">
                  <c:v>0.22697700000000001</c:v>
                </c:pt>
                <c:pt idx="65">
                  <c:v>6.5349000000000004E-2</c:v>
                </c:pt>
                <c:pt idx="66">
                  <c:v>0.66235999999999995</c:v>
                </c:pt>
                <c:pt idx="67">
                  <c:v>1.3335410000000001</c:v>
                </c:pt>
                <c:pt idx="68">
                  <c:v>1.2737670000000001</c:v>
                </c:pt>
                <c:pt idx="69">
                  <c:v>-0.12559899999999999</c:v>
                </c:pt>
              </c:numCache>
            </c:numRef>
          </c:xVal>
          <c:yVal>
            <c:numRef>
              <c:f>Sheet1!$AS$3:$AS$72</c:f>
              <c:numCache>
                <c:formatCode>General</c:formatCode>
                <c:ptCount val="70"/>
                <c:pt idx="0">
                  <c:v>60.638045166836669</c:v>
                </c:pt>
                <c:pt idx="1">
                  <c:v>78.913563070916666</c:v>
                </c:pt>
                <c:pt idx="2">
                  <c:v>83.043305394387062</c:v>
                </c:pt>
                <c:pt idx="3">
                  <c:v>45.295477921072958</c:v>
                </c:pt>
                <c:pt idx="4">
                  <c:v>39.576077692592953</c:v>
                </c:pt>
                <c:pt idx="5">
                  <c:v>39.095795194062788</c:v>
                </c:pt>
                <c:pt idx="6">
                  <c:v>109.55329968583855</c:v>
                </c:pt>
                <c:pt idx="7">
                  <c:v>116.87993119091743</c:v>
                </c:pt>
                <c:pt idx="8">
                  <c:v>91.514008449852327</c:v>
                </c:pt>
                <c:pt idx="9">
                  <c:v>82.118337739776706</c:v>
                </c:pt>
                <c:pt idx="10">
                  <c:v>85.997208918829003</c:v>
                </c:pt>
                <c:pt idx="11">
                  <c:v>85.593359321730205</c:v>
                </c:pt>
                <c:pt idx="12">
                  <c:v>121.12040828536358</c:v>
                </c:pt>
                <c:pt idx="13">
                  <c:v>108.727801820416</c:v>
                </c:pt>
                <c:pt idx="14">
                  <c:v>67.836400461504667</c:v>
                </c:pt>
                <c:pt idx="15">
                  <c:v>139.29840398840182</c:v>
                </c:pt>
                <c:pt idx="16">
                  <c:v>59.800694514118533</c:v>
                </c:pt>
                <c:pt idx="17">
                  <c:v>58.76397579301166</c:v>
                </c:pt>
                <c:pt idx="18">
                  <c:v>95.40803329043878</c:v>
                </c:pt>
                <c:pt idx="19">
                  <c:v>108.07853829167324</c:v>
                </c:pt>
                <c:pt idx="20">
                  <c:v>103.67242547779939</c:v>
                </c:pt>
                <c:pt idx="21">
                  <c:v>101.60632743095923</c:v>
                </c:pt>
                <c:pt idx="22">
                  <c:v>81.147544392642146</c:v>
                </c:pt>
                <c:pt idx="23">
                  <c:v>112.00016363713458</c:v>
                </c:pt>
                <c:pt idx="24">
                  <c:v>94.007694127905367</c:v>
                </c:pt>
                <c:pt idx="25">
                  <c:v>92.583909674595134</c:v>
                </c:pt>
                <c:pt idx="26">
                  <c:v>76.033019739998664</c:v>
                </c:pt>
                <c:pt idx="27">
                  <c:v>97.236795095614141</c:v>
                </c:pt>
                <c:pt idx="28">
                  <c:v>120</c:v>
                </c:pt>
                <c:pt idx="29">
                  <c:v>107.6</c:v>
                </c:pt>
                <c:pt idx="30">
                  <c:v>113.2</c:v>
                </c:pt>
                <c:pt idx="31">
                  <c:v>132</c:v>
                </c:pt>
                <c:pt idx="32">
                  <c:v>25</c:v>
                </c:pt>
                <c:pt idx="33">
                  <c:v>89</c:v>
                </c:pt>
                <c:pt idx="34">
                  <c:v>83.5</c:v>
                </c:pt>
                <c:pt idx="35">
                  <c:v>7</c:v>
                </c:pt>
                <c:pt idx="36">
                  <c:v>93.7</c:v>
                </c:pt>
                <c:pt idx="37">
                  <c:v>104.6</c:v>
                </c:pt>
                <c:pt idx="38">
                  <c:v>183</c:v>
                </c:pt>
                <c:pt idx="39">
                  <c:v>29.6</c:v>
                </c:pt>
                <c:pt idx="40">
                  <c:v>12.2</c:v>
                </c:pt>
                <c:pt idx="41">
                  <c:v>114.1</c:v>
                </c:pt>
                <c:pt idx="42">
                  <c:v>61</c:v>
                </c:pt>
                <c:pt idx="43">
                  <c:v>124</c:v>
                </c:pt>
                <c:pt idx="44">
                  <c:v>105</c:v>
                </c:pt>
                <c:pt idx="45">
                  <c:v>84.4</c:v>
                </c:pt>
                <c:pt idx="46">
                  <c:v>15</c:v>
                </c:pt>
                <c:pt idx="47">
                  <c:v>42</c:v>
                </c:pt>
                <c:pt idx="48">
                  <c:v>51.9</c:v>
                </c:pt>
                <c:pt idx="49">
                  <c:v>107</c:v>
                </c:pt>
                <c:pt idx="50">
                  <c:v>110</c:v>
                </c:pt>
                <c:pt idx="51">
                  <c:v>83.28</c:v>
                </c:pt>
                <c:pt idx="52">
                  <c:v>125</c:v>
                </c:pt>
                <c:pt idx="53">
                  <c:v>116</c:v>
                </c:pt>
                <c:pt idx="54">
                  <c:v>114</c:v>
                </c:pt>
                <c:pt idx="55">
                  <c:v>91.33</c:v>
                </c:pt>
                <c:pt idx="56">
                  <c:v>129</c:v>
                </c:pt>
                <c:pt idx="57">
                  <c:v>90.91</c:v>
                </c:pt>
                <c:pt idx="58">
                  <c:v>27.43</c:v>
                </c:pt>
                <c:pt idx="59">
                  <c:v>176</c:v>
                </c:pt>
                <c:pt idx="60">
                  <c:v>56.96</c:v>
                </c:pt>
                <c:pt idx="61">
                  <c:v>62.14</c:v>
                </c:pt>
                <c:pt idx="62">
                  <c:v>102</c:v>
                </c:pt>
                <c:pt idx="63">
                  <c:v>120</c:v>
                </c:pt>
                <c:pt idx="64">
                  <c:v>108</c:v>
                </c:pt>
                <c:pt idx="65">
                  <c:v>71.13</c:v>
                </c:pt>
                <c:pt idx="66">
                  <c:v>79.89</c:v>
                </c:pt>
                <c:pt idx="67">
                  <c:v>88.95</c:v>
                </c:pt>
                <c:pt idx="68">
                  <c:v>113</c:v>
                </c:pt>
                <c:pt idx="69">
                  <c:v>13.62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4A-3D41-9289-73A383E9A3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3459967"/>
        <c:axId val="1033724719"/>
      </c:scatterChart>
      <c:valAx>
        <c:axId val="1033459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3724719"/>
        <c:crosses val="autoZero"/>
        <c:crossBetween val="midCat"/>
      </c:valAx>
      <c:valAx>
        <c:axId val="10337247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345996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692150</xdr:colOff>
      <xdr:row>22</xdr:row>
      <xdr:rowOff>63500</xdr:rowOff>
    </xdr:from>
    <xdr:to>
      <xdr:col>29</xdr:col>
      <xdr:colOff>311150</xdr:colOff>
      <xdr:row>35</xdr:row>
      <xdr:rowOff>165100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63F17A1-5016-8D4B-9894-A176E9D520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34</xdr:col>
      <xdr:colOff>165100</xdr:colOff>
      <xdr:row>16</xdr:row>
      <xdr:rowOff>88900</xdr:rowOff>
    </xdr:from>
    <xdr:to>
      <xdr:col>39</xdr:col>
      <xdr:colOff>609600</xdr:colOff>
      <xdr:row>29</xdr:row>
      <xdr:rowOff>190500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3260D29-89A7-8B44-81C2-087CF94C44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47</xdr:col>
      <xdr:colOff>431800</xdr:colOff>
      <xdr:row>20</xdr:row>
      <xdr:rowOff>6350</xdr:rowOff>
    </xdr:from>
    <xdr:to>
      <xdr:col>53</xdr:col>
      <xdr:colOff>50800</xdr:colOff>
      <xdr:row>33</xdr:row>
      <xdr:rowOff>107950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86DF44D-E54A-C949-B5E4-50EE89C97FC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D9AC8-B237-0A44-87F1-63CC24AB2543}">
  <dimension ref="A1:AX72"/>
  <sheetViews>
    <sheetView tabSelected="1" workbookViewId="0">
      <selection activeCell="A6" sqref="A6"/>
    </sheetView>
  </sheetViews>
  <sheetFormatPr baseColWidth="10" defaultRowHeight="16" x14ac:dyDescent="0.2"/>
  <sheetData>
    <row r="1" spans="1:50" x14ac:dyDescent="0.2">
      <c r="A1" s="10" t="s">
        <v>43</v>
      </c>
      <c r="B1" s="10"/>
      <c r="C1" s="10"/>
      <c r="D1" s="10"/>
      <c r="E1" s="10"/>
      <c r="I1" t="s">
        <v>0</v>
      </c>
      <c r="J1" t="s">
        <v>1</v>
      </c>
      <c r="K1" t="s">
        <v>2</v>
      </c>
      <c r="N1" t="s">
        <v>0</v>
      </c>
      <c r="O1" t="s">
        <v>1</v>
      </c>
    </row>
    <row r="2" spans="1:50" x14ac:dyDescent="0.2">
      <c r="A2" s="10"/>
      <c r="B2" s="10"/>
      <c r="C2" s="11"/>
      <c r="D2" s="12"/>
      <c r="E2" s="10"/>
      <c r="H2" t="s">
        <v>3</v>
      </c>
      <c r="I2" s="2">
        <v>-5.7494999999999997E-2</v>
      </c>
      <c r="J2" s="2">
        <v>-4.1479999999999998E-3</v>
      </c>
      <c r="K2" s="2">
        <v>-2.3601030000000001</v>
      </c>
      <c r="N2">
        <v>60.638045166836669</v>
      </c>
      <c r="O2">
        <v>67.836400461504667</v>
      </c>
    </row>
    <row r="3" spans="1:50" x14ac:dyDescent="0.2">
      <c r="A3" s="10"/>
      <c r="B3" s="10"/>
      <c r="C3" s="10"/>
      <c r="D3" s="10"/>
      <c r="E3" s="10"/>
      <c r="H3" t="s">
        <v>4</v>
      </c>
      <c r="I3" s="2">
        <v>-2.3044720000000001</v>
      </c>
      <c r="J3" s="2">
        <v>0.72291799999999995</v>
      </c>
      <c r="K3" s="2">
        <v>0.42160999999999998</v>
      </c>
      <c r="N3">
        <v>78.913563070916666</v>
      </c>
      <c r="O3">
        <v>139.29840398840182</v>
      </c>
      <c r="AF3" s="2">
        <v>-5.7494999999999997E-2</v>
      </c>
      <c r="AG3">
        <v>60.638045166836669</v>
      </c>
      <c r="AI3" cm="1">
        <f t="array" ref="AI3:AJ7">LINEST(AG3:AG30,AF3:AF30,TRUE,TRUE)</f>
        <v>1.8880092719498314</v>
      </c>
      <c r="AJ3">
        <v>87.229341691744807</v>
      </c>
      <c r="AR3" s="2">
        <v>-5.7494999999999997E-2</v>
      </c>
      <c r="AS3">
        <v>60.638045166836669</v>
      </c>
      <c r="AV3" cm="1">
        <f t="array" ref="AV3:AW7">LINEST(AS3:AS72,AR3:AR72,TRUE,TRUE)</f>
        <v>8.6169661718062471</v>
      </c>
      <c r="AW3">
        <v>87.544915515778172</v>
      </c>
    </row>
    <row r="4" spans="1:50" x14ac:dyDescent="0.2">
      <c r="A4" s="10"/>
      <c r="B4" s="10"/>
      <c r="C4" s="10"/>
      <c r="D4" s="12"/>
      <c r="E4" s="10"/>
      <c r="H4" t="s">
        <v>28</v>
      </c>
      <c r="I4">
        <v>-0.15454100000000001</v>
      </c>
      <c r="J4">
        <v>-0.81068499999999999</v>
      </c>
      <c r="N4">
        <v>83.043305394387062</v>
      </c>
      <c r="O4">
        <v>59.800694514118533</v>
      </c>
      <c r="AF4" s="2">
        <v>-2.3044720000000001</v>
      </c>
      <c r="AG4">
        <v>78.913563070916666</v>
      </c>
      <c r="AI4">
        <v>6.4254974779724394</v>
      </c>
      <c r="AJ4">
        <v>4.8618575045894215</v>
      </c>
      <c r="AR4" s="2">
        <v>-2.3044720000000001</v>
      </c>
      <c r="AS4">
        <v>78.913563070916666</v>
      </c>
      <c r="AV4">
        <v>4.3700613880402646</v>
      </c>
      <c r="AW4">
        <v>4.1848467183081137</v>
      </c>
    </row>
    <row r="5" spans="1:50" x14ac:dyDescent="0.2">
      <c r="A5" s="10"/>
      <c r="B5" s="10"/>
      <c r="C5" s="10"/>
      <c r="D5" s="10"/>
      <c r="E5" s="10"/>
      <c r="H5" t="s">
        <v>29</v>
      </c>
      <c r="I5">
        <v>0.59494100000000005</v>
      </c>
      <c r="J5">
        <v>0.117816</v>
      </c>
      <c r="N5">
        <v>45.295477921072958</v>
      </c>
      <c r="O5">
        <v>58.76397579301166</v>
      </c>
      <c r="AF5">
        <v>-0.15454100000000001</v>
      </c>
      <c r="AG5">
        <v>83.043305394387062</v>
      </c>
      <c r="AI5">
        <v>3.3096467119172216E-3</v>
      </c>
      <c r="AJ5">
        <v>25.34300898621866</v>
      </c>
      <c r="AR5">
        <v>-0.15454100000000001</v>
      </c>
      <c r="AS5">
        <v>83.043305394387062</v>
      </c>
      <c r="AV5">
        <v>5.4085007802689697E-2</v>
      </c>
      <c r="AW5">
        <v>35.008533469877548</v>
      </c>
    </row>
    <row r="6" spans="1:50" x14ac:dyDescent="0.2">
      <c r="A6" s="10"/>
      <c r="B6" s="10"/>
      <c r="C6" s="10"/>
      <c r="D6" s="10"/>
      <c r="E6" s="10"/>
      <c r="H6" t="s">
        <v>30</v>
      </c>
      <c r="I6">
        <v>0.20463200000000001</v>
      </c>
      <c r="J6">
        <v>-0.10176499999999999</v>
      </c>
      <c r="N6">
        <v>39.576077692592953</v>
      </c>
      <c r="O6">
        <v>95.40803329043878</v>
      </c>
      <c r="AF6">
        <v>0.59494100000000005</v>
      </c>
      <c r="AG6">
        <v>45.295477921072958</v>
      </c>
      <c r="AI6">
        <v>8.6336558015201015E-2</v>
      </c>
      <c r="AJ6">
        <v>26</v>
      </c>
      <c r="AR6">
        <v>0.59494100000000005</v>
      </c>
      <c r="AS6">
        <v>45.295477921072958</v>
      </c>
      <c r="AV6">
        <v>3.8880666454388368</v>
      </c>
      <c r="AW6">
        <v>68</v>
      </c>
    </row>
    <row r="7" spans="1:50" x14ac:dyDescent="0.2">
      <c r="A7" s="10"/>
      <c r="B7" s="10"/>
      <c r="C7" s="10"/>
      <c r="D7" s="10"/>
      <c r="E7" s="10"/>
      <c r="H7" t="s">
        <v>31</v>
      </c>
      <c r="I7">
        <v>-9.4986000000000001E-2</v>
      </c>
      <c r="J7">
        <v>-0.647895</v>
      </c>
      <c r="N7">
        <v>39.095795194062788</v>
      </c>
      <c r="O7">
        <v>108.07853829167324</v>
      </c>
      <c r="AF7">
        <v>0.20463200000000001</v>
      </c>
      <c r="AG7">
        <v>39.576077692592953</v>
      </c>
      <c r="AI7">
        <v>55.451217463367357</v>
      </c>
      <c r="AJ7">
        <v>16698.970716364554</v>
      </c>
      <c r="AR7">
        <v>0.20463200000000001</v>
      </c>
      <c r="AS7">
        <v>39.576077692592953</v>
      </c>
      <c r="AV7">
        <v>4765.2044327640615</v>
      </c>
      <c r="AW7">
        <v>83340.62426838449</v>
      </c>
    </row>
    <row r="8" spans="1:50" x14ac:dyDescent="0.2">
      <c r="A8" s="10"/>
      <c r="B8" s="10"/>
      <c r="C8" s="12"/>
      <c r="D8" s="10"/>
      <c r="E8" s="10"/>
      <c r="H8" t="s">
        <v>32</v>
      </c>
      <c r="I8">
        <v>-0.212092</v>
      </c>
      <c r="J8">
        <v>-0.55155699999999996</v>
      </c>
      <c r="N8">
        <v>109.55329968583855</v>
      </c>
      <c r="O8">
        <v>103.67242547779939</v>
      </c>
      <c r="AF8">
        <v>-9.4986000000000001E-2</v>
      </c>
      <c r="AG8">
        <v>39.095795194062788</v>
      </c>
      <c r="AR8">
        <v>-9.4986000000000001E-2</v>
      </c>
      <c r="AS8">
        <v>39.095795194062788</v>
      </c>
    </row>
    <row r="9" spans="1:50" x14ac:dyDescent="0.2">
      <c r="A9" s="10"/>
      <c r="B9" s="10"/>
      <c r="C9" s="10"/>
      <c r="D9" s="10"/>
      <c r="E9" s="10"/>
      <c r="H9" t="s">
        <v>33</v>
      </c>
      <c r="I9">
        <v>-1.0528219999999999</v>
      </c>
      <c r="J9">
        <v>-0.474157</v>
      </c>
      <c r="N9">
        <v>116.87993119091743</v>
      </c>
      <c r="O9">
        <v>101.60632743095923</v>
      </c>
      <c r="AF9">
        <v>-0.212092</v>
      </c>
      <c r="AG9">
        <v>109.55329968583855</v>
      </c>
      <c r="AR9">
        <v>-0.212092</v>
      </c>
      <c r="AS9">
        <v>109.55329968583855</v>
      </c>
    </row>
    <row r="10" spans="1:50" x14ac:dyDescent="0.2">
      <c r="A10" s="10"/>
      <c r="B10" s="10"/>
      <c r="C10" s="10"/>
      <c r="D10" s="10"/>
      <c r="E10" s="10"/>
      <c r="H10" t="s">
        <v>34</v>
      </c>
      <c r="I10">
        <v>8.8609999999999994E-2</v>
      </c>
      <c r="J10">
        <v>0.65188199999999996</v>
      </c>
      <c r="N10">
        <v>91.514008449852327</v>
      </c>
      <c r="O10">
        <v>81.147544392642146</v>
      </c>
      <c r="AF10">
        <v>-1.0528219999999999</v>
      </c>
      <c r="AG10">
        <v>116.87993119091743</v>
      </c>
      <c r="AI10">
        <f>_xlfn.F.DIST(AI6,1,AJ6,FALSE)</f>
        <v>1.2858824242699509</v>
      </c>
      <c r="AR10">
        <v>-1.0528219999999999</v>
      </c>
      <c r="AS10">
        <v>116.87993119091743</v>
      </c>
      <c r="AU10" t="s">
        <v>40</v>
      </c>
      <c r="AV10">
        <f>_xlfn.F.DIST(AV6,1,AW6,FALSE)</f>
        <v>2.9603588380122902E-2</v>
      </c>
      <c r="AW10" t="s">
        <v>41</v>
      </c>
      <c r="AX10">
        <f>PEARSON(AR3:AR72,AS3:AS72)</f>
        <v>0.23256183651383927</v>
      </c>
    </row>
    <row r="11" spans="1:50" ht="20" x14ac:dyDescent="0.25">
      <c r="A11" s="10"/>
      <c r="B11" s="11"/>
      <c r="C11" s="12"/>
      <c r="D11" s="10"/>
      <c r="E11" s="10"/>
      <c r="H11" t="s">
        <v>35</v>
      </c>
      <c r="I11">
        <v>-0.27824599999999999</v>
      </c>
      <c r="J11">
        <v>-1.211541</v>
      </c>
      <c r="N11">
        <v>82.118337739776706</v>
      </c>
      <c r="O11">
        <v>112.00016363713458</v>
      </c>
      <c r="AF11">
        <v>8.8609999999999994E-2</v>
      </c>
      <c r="AG11">
        <v>91.514008449852327</v>
      </c>
      <c r="AR11">
        <v>8.8609999999999994E-2</v>
      </c>
      <c r="AS11">
        <v>91.514008449852327</v>
      </c>
      <c r="AW11" t="s">
        <v>42</v>
      </c>
      <c r="AX11" s="9">
        <v>5.2764999999999999E-2</v>
      </c>
    </row>
    <row r="12" spans="1:50" x14ac:dyDescent="0.2">
      <c r="A12" s="10"/>
      <c r="B12" s="10"/>
      <c r="C12" s="12"/>
      <c r="D12" s="10"/>
      <c r="E12" s="10"/>
      <c r="H12" t="s">
        <v>36</v>
      </c>
      <c r="I12">
        <v>4.1729999999999996E-3</v>
      </c>
      <c r="J12">
        <v>-0.33680300000000002</v>
      </c>
      <c r="N12">
        <v>85.997208918829003</v>
      </c>
      <c r="O12">
        <v>94.007694127905367</v>
      </c>
      <c r="AF12">
        <v>-0.27824599999999999</v>
      </c>
      <c r="AG12">
        <v>82.118337739776706</v>
      </c>
      <c r="AR12">
        <v>-0.27824599999999999</v>
      </c>
      <c r="AS12">
        <v>82.118337739776706</v>
      </c>
    </row>
    <row r="13" spans="1:50" x14ac:dyDescent="0.2">
      <c r="A13" s="10"/>
      <c r="B13" s="11"/>
      <c r="C13" s="10"/>
      <c r="D13" s="12"/>
      <c r="E13" s="10"/>
      <c r="H13" t="s">
        <v>37</v>
      </c>
      <c r="I13">
        <v>0.60142099999999998</v>
      </c>
      <c r="J13">
        <v>-0.31853199999999998</v>
      </c>
      <c r="N13">
        <v>85.593359321730205</v>
      </c>
      <c r="O13">
        <v>92.583909674595134</v>
      </c>
      <c r="V13">
        <v>-0.32444400000000001</v>
      </c>
      <c r="W13">
        <v>120</v>
      </c>
      <c r="Y13" cm="1">
        <f t="array" ref="Y13:Z17">LINEST(V13:V54,W13:W54,,TRUE)</f>
        <v>7.3073008631791211E-3</v>
      </c>
      <c r="Z13">
        <v>-0.57940103074924987</v>
      </c>
      <c r="AF13">
        <v>4.1729999999999996E-3</v>
      </c>
      <c r="AG13">
        <v>85.997208918829003</v>
      </c>
      <c r="AR13">
        <v>4.1729999999999996E-3</v>
      </c>
      <c r="AS13">
        <v>85.997208918829003</v>
      </c>
    </row>
    <row r="14" spans="1:50" x14ac:dyDescent="0.2">
      <c r="A14" s="10"/>
      <c r="B14" s="11"/>
      <c r="C14" s="11"/>
      <c r="D14" s="11"/>
      <c r="E14" s="10"/>
      <c r="H14" t="s">
        <v>38</v>
      </c>
      <c r="I14">
        <v>1.4362029999999999</v>
      </c>
      <c r="J14">
        <v>-0.77242200000000005</v>
      </c>
      <c r="N14">
        <v>121.12040828536358</v>
      </c>
      <c r="O14">
        <v>76.033019739998664</v>
      </c>
      <c r="V14">
        <v>0.453295</v>
      </c>
      <c r="W14">
        <v>107.6</v>
      </c>
      <c r="Y14">
        <v>3.9352678264827495E-3</v>
      </c>
      <c r="Z14">
        <v>0.38133728482070728</v>
      </c>
      <c r="AF14">
        <v>0.60142099999999998</v>
      </c>
      <c r="AG14">
        <v>85.593359321730205</v>
      </c>
      <c r="AR14">
        <v>0.60142099999999998</v>
      </c>
      <c r="AS14">
        <v>85.593359321730205</v>
      </c>
    </row>
    <row r="15" spans="1:50" x14ac:dyDescent="0.2">
      <c r="A15" s="10"/>
      <c r="B15" s="10"/>
      <c r="C15" s="10"/>
      <c r="D15" s="12"/>
      <c r="E15" s="10"/>
      <c r="H15" t="s">
        <v>39</v>
      </c>
      <c r="I15">
        <v>1.3294699999999999</v>
      </c>
      <c r="J15">
        <v>-1.2498E-2</v>
      </c>
      <c r="N15" s="8">
        <v>108.727801820416</v>
      </c>
      <c r="O15" s="8">
        <v>97.236795095614141</v>
      </c>
      <c r="V15">
        <v>4.0259000000000003E-2</v>
      </c>
      <c r="W15">
        <v>113.2</v>
      </c>
      <c r="Y15">
        <v>7.9358919574416209E-2</v>
      </c>
      <c r="Z15">
        <v>1.0511126248127651</v>
      </c>
      <c r="AF15">
        <v>1.4362029999999999</v>
      </c>
      <c r="AG15">
        <v>121.12040828536358</v>
      </c>
      <c r="AR15">
        <v>1.4362029999999999</v>
      </c>
      <c r="AS15">
        <v>121.12040828536358</v>
      </c>
    </row>
    <row r="16" spans="1:50" x14ac:dyDescent="0.2">
      <c r="A16" s="10"/>
      <c r="B16" s="10"/>
      <c r="C16" s="10"/>
      <c r="D16" s="10"/>
      <c r="E16" s="10"/>
      <c r="V16">
        <v>0.48683799999999999</v>
      </c>
      <c r="W16">
        <v>132</v>
      </c>
      <c r="Y16">
        <v>3.4479851599813922</v>
      </c>
      <c r="Z16">
        <v>40</v>
      </c>
      <c r="AF16">
        <v>1.3294699999999999</v>
      </c>
      <c r="AG16" s="8">
        <v>108.727801820416</v>
      </c>
      <c r="AR16">
        <v>1.3294699999999999</v>
      </c>
      <c r="AS16" s="8">
        <v>108.727801820416</v>
      </c>
    </row>
    <row r="17" spans="1:45" x14ac:dyDescent="0.2">
      <c r="A17" s="10"/>
      <c r="B17" s="10"/>
      <c r="C17" s="12"/>
      <c r="D17" s="10"/>
      <c r="E17" s="10"/>
      <c r="V17">
        <v>-1.3023990000000001</v>
      </c>
      <c r="W17">
        <v>25</v>
      </c>
      <c r="Y17">
        <v>3.8094641663278423</v>
      </c>
      <c r="Z17">
        <v>44.193510001631225</v>
      </c>
      <c r="AF17" s="2">
        <v>-4.1479999999999998E-3</v>
      </c>
      <c r="AG17">
        <v>67.836400461504667</v>
      </c>
      <c r="AR17" s="2">
        <v>-4.1479999999999998E-3</v>
      </c>
      <c r="AS17">
        <v>67.836400461504667</v>
      </c>
    </row>
    <row r="18" spans="1:45" x14ac:dyDescent="0.2">
      <c r="A18" s="10"/>
      <c r="B18" s="10"/>
      <c r="C18" s="11"/>
      <c r="D18" s="12"/>
      <c r="E18" s="10"/>
      <c r="V18">
        <v>0.22401199999999999</v>
      </c>
      <c r="W18" s="1">
        <v>89</v>
      </c>
      <c r="AF18" s="2">
        <v>0.72291799999999995</v>
      </c>
      <c r="AG18">
        <v>139.29840398840182</v>
      </c>
      <c r="AR18" s="2">
        <v>0.72291799999999995</v>
      </c>
      <c r="AS18">
        <v>139.29840398840182</v>
      </c>
    </row>
    <row r="19" spans="1:45" x14ac:dyDescent="0.2">
      <c r="A19" s="10"/>
      <c r="B19" s="11"/>
      <c r="C19" s="11"/>
      <c r="D19" s="11"/>
      <c r="E19" s="10"/>
      <c r="H19" t="s">
        <v>13</v>
      </c>
      <c r="I19">
        <v>-0.32444400000000001</v>
      </c>
      <c r="J19">
        <v>0.66258799999999995</v>
      </c>
      <c r="N19">
        <v>120</v>
      </c>
      <c r="O19">
        <v>107</v>
      </c>
      <c r="V19">
        <v>-2.0646520000000002</v>
      </c>
      <c r="W19">
        <v>83.5</v>
      </c>
      <c r="AF19">
        <v>-0.81068499999999999</v>
      </c>
      <c r="AG19">
        <v>59.800694514118533</v>
      </c>
      <c r="AR19">
        <v>-0.81068499999999999</v>
      </c>
      <c r="AS19">
        <v>59.800694514118533</v>
      </c>
    </row>
    <row r="20" spans="1:45" x14ac:dyDescent="0.2">
      <c r="A20" s="10"/>
      <c r="B20" s="10"/>
      <c r="C20" s="10"/>
      <c r="D20" s="10"/>
      <c r="E20" s="10"/>
      <c r="H20" t="s">
        <v>14</v>
      </c>
      <c r="I20">
        <v>0.453295</v>
      </c>
      <c r="J20">
        <v>-0.572878</v>
      </c>
      <c r="N20">
        <v>107.6</v>
      </c>
      <c r="O20">
        <v>110</v>
      </c>
      <c r="V20">
        <v>-0.50090800000000002</v>
      </c>
      <c r="W20">
        <v>7</v>
      </c>
      <c r="Y20">
        <f>_xlfn.F.DIST(Y16,1,Z16,FALSE)</f>
        <v>3.9198142409953098E-2</v>
      </c>
      <c r="AF20">
        <v>0.117816</v>
      </c>
      <c r="AG20">
        <v>58.76397579301166</v>
      </c>
      <c r="AR20">
        <v>0.117816</v>
      </c>
      <c r="AS20">
        <v>58.76397579301166</v>
      </c>
    </row>
    <row r="21" spans="1:45" x14ac:dyDescent="0.2">
      <c r="A21" s="10"/>
      <c r="B21" s="10"/>
      <c r="C21" s="10"/>
      <c r="D21" s="11"/>
      <c r="E21" s="10"/>
      <c r="H21" t="s">
        <v>10</v>
      </c>
      <c r="I21">
        <v>4.0259000000000003E-2</v>
      </c>
      <c r="J21">
        <v>2.9709479999999999</v>
      </c>
      <c r="N21">
        <v>113.2</v>
      </c>
      <c r="O21">
        <v>83.28</v>
      </c>
      <c r="V21">
        <v>1.9888920000000001</v>
      </c>
      <c r="W21">
        <v>93.7</v>
      </c>
      <c r="AF21">
        <v>-0.10176499999999999</v>
      </c>
      <c r="AG21">
        <v>95.40803329043878</v>
      </c>
      <c r="AR21">
        <v>-0.10176499999999999</v>
      </c>
      <c r="AS21">
        <v>95.40803329043878</v>
      </c>
    </row>
    <row r="22" spans="1:45" x14ac:dyDescent="0.2">
      <c r="A22" s="10"/>
      <c r="B22" s="10"/>
      <c r="C22" s="11"/>
      <c r="D22" s="11"/>
      <c r="E22" s="10"/>
      <c r="H22" t="s">
        <v>15</v>
      </c>
      <c r="I22">
        <v>0.48683799999999999</v>
      </c>
      <c r="J22">
        <v>1.0609759999999999</v>
      </c>
      <c r="N22">
        <v>132</v>
      </c>
      <c r="O22">
        <v>125</v>
      </c>
      <c r="V22">
        <v>0.630602</v>
      </c>
      <c r="W22">
        <v>104.6</v>
      </c>
      <c r="AF22">
        <v>-0.647895</v>
      </c>
      <c r="AG22">
        <v>108.07853829167324</v>
      </c>
      <c r="AR22">
        <v>-0.647895</v>
      </c>
      <c r="AS22">
        <v>108.07853829167324</v>
      </c>
    </row>
    <row r="23" spans="1:45" x14ac:dyDescent="0.2">
      <c r="A23" s="10"/>
      <c r="B23" s="10"/>
      <c r="C23" s="12"/>
      <c r="D23" s="13"/>
      <c r="E23" s="10"/>
      <c r="H23" t="s">
        <v>16</v>
      </c>
      <c r="I23">
        <v>-1.3023990000000001</v>
      </c>
      <c r="J23">
        <v>-2.0676009999999998</v>
      </c>
      <c r="N23">
        <v>25</v>
      </c>
      <c r="O23">
        <v>116</v>
      </c>
      <c r="V23">
        <v>-0.42124600000000001</v>
      </c>
      <c r="W23">
        <v>183</v>
      </c>
      <c r="AF23">
        <v>-0.55155699999999996</v>
      </c>
      <c r="AG23">
        <v>103.67242547779939</v>
      </c>
      <c r="AR23">
        <v>-0.55155699999999996</v>
      </c>
      <c r="AS23">
        <v>103.67242547779939</v>
      </c>
    </row>
    <row r="24" spans="1:45" x14ac:dyDescent="0.2">
      <c r="A24" s="10"/>
      <c r="B24" s="11"/>
      <c r="C24" s="11"/>
      <c r="D24" s="11"/>
      <c r="E24" s="10"/>
      <c r="H24" t="s">
        <v>17</v>
      </c>
      <c r="I24">
        <v>0.22401199999999999</v>
      </c>
      <c r="J24">
        <v>0.11072700000000001</v>
      </c>
      <c r="N24" s="1">
        <v>89</v>
      </c>
      <c r="O24">
        <v>114</v>
      </c>
      <c r="V24">
        <v>0.49115999999999999</v>
      </c>
      <c r="W24">
        <v>29.6</v>
      </c>
      <c r="AF24">
        <v>-0.474157</v>
      </c>
      <c r="AG24">
        <v>101.60632743095923</v>
      </c>
      <c r="AR24">
        <v>-0.474157</v>
      </c>
      <c r="AS24">
        <v>101.60632743095923</v>
      </c>
    </row>
    <row r="25" spans="1:45" x14ac:dyDescent="0.2">
      <c r="A25" s="10"/>
      <c r="B25" s="10"/>
      <c r="C25" s="10"/>
      <c r="D25" s="10"/>
      <c r="E25" s="10"/>
      <c r="H25" t="s">
        <v>18</v>
      </c>
      <c r="I25">
        <v>-2.0646520000000002</v>
      </c>
      <c r="J25">
        <v>-0.29347699999999999</v>
      </c>
      <c r="N25">
        <v>83.5</v>
      </c>
      <c r="O25">
        <v>91.33</v>
      </c>
      <c r="V25">
        <v>-0.29473199999999999</v>
      </c>
      <c r="W25">
        <v>12.2</v>
      </c>
      <c r="AF25">
        <v>0.65188199999999996</v>
      </c>
      <c r="AG25">
        <v>81.147544392642146</v>
      </c>
      <c r="AR25">
        <v>0.65188199999999996</v>
      </c>
      <c r="AS25">
        <v>81.147544392642146</v>
      </c>
    </row>
    <row r="26" spans="1:45" x14ac:dyDescent="0.2">
      <c r="A26" s="10"/>
      <c r="B26" s="10"/>
      <c r="C26" s="10"/>
      <c r="D26" s="10"/>
      <c r="E26" s="10"/>
      <c r="H26" t="s">
        <v>8</v>
      </c>
      <c r="I26">
        <v>-0.50090800000000002</v>
      </c>
      <c r="J26">
        <v>-0.66197899999999998</v>
      </c>
      <c r="N26">
        <v>7</v>
      </c>
      <c r="O26">
        <v>129</v>
      </c>
      <c r="V26">
        <v>0.119883</v>
      </c>
      <c r="W26">
        <v>114.1</v>
      </c>
      <c r="AF26">
        <v>-1.211541</v>
      </c>
      <c r="AG26">
        <v>112.00016363713458</v>
      </c>
      <c r="AR26">
        <v>-1.211541</v>
      </c>
      <c r="AS26">
        <v>112.00016363713458</v>
      </c>
    </row>
    <row r="27" spans="1:45" x14ac:dyDescent="0.2">
      <c r="A27" s="10"/>
      <c r="B27" s="10"/>
      <c r="C27" s="12"/>
      <c r="D27" s="12"/>
      <c r="E27" s="10"/>
      <c r="H27" t="s">
        <v>19</v>
      </c>
      <c r="I27">
        <v>1.9888920000000001</v>
      </c>
      <c r="J27">
        <v>-0.24479799999999999</v>
      </c>
      <c r="N27">
        <v>93.7</v>
      </c>
      <c r="O27">
        <v>90.91</v>
      </c>
      <c r="V27">
        <v>-2.8172779999999999</v>
      </c>
      <c r="W27">
        <v>61</v>
      </c>
      <c r="AF27">
        <v>-0.33680300000000002</v>
      </c>
      <c r="AG27">
        <v>94.007694127905367</v>
      </c>
      <c r="AR27">
        <v>-0.33680300000000002</v>
      </c>
      <c r="AS27">
        <v>94.007694127905367</v>
      </c>
    </row>
    <row r="28" spans="1:45" x14ac:dyDescent="0.2">
      <c r="A28" s="10"/>
      <c r="B28" s="10"/>
      <c r="C28" s="10"/>
      <c r="D28" s="12"/>
      <c r="E28" s="10"/>
      <c r="H28" t="s">
        <v>20</v>
      </c>
      <c r="I28">
        <v>0.630602</v>
      </c>
      <c r="J28">
        <v>-0.84875</v>
      </c>
      <c r="N28">
        <v>104.6</v>
      </c>
      <c r="O28">
        <v>27.43</v>
      </c>
      <c r="V28">
        <v>1.7031970000000001</v>
      </c>
      <c r="W28">
        <v>124</v>
      </c>
      <c r="AF28">
        <v>-0.31853199999999998</v>
      </c>
      <c r="AG28">
        <v>92.583909674595134</v>
      </c>
      <c r="AR28">
        <v>-0.31853199999999998</v>
      </c>
      <c r="AS28">
        <v>92.583909674595134</v>
      </c>
    </row>
    <row r="29" spans="1:45" x14ac:dyDescent="0.2">
      <c r="A29" s="10"/>
      <c r="B29" s="10"/>
      <c r="C29" s="12"/>
      <c r="D29" s="13"/>
      <c r="E29" s="10"/>
      <c r="H29" t="s">
        <v>21</v>
      </c>
      <c r="I29">
        <v>-0.42124600000000001</v>
      </c>
      <c r="J29">
        <v>1.3976930000000001</v>
      </c>
      <c r="N29">
        <v>183</v>
      </c>
      <c r="O29">
        <v>176</v>
      </c>
      <c r="V29">
        <v>-0.108056</v>
      </c>
      <c r="W29">
        <v>105</v>
      </c>
      <c r="AF29">
        <v>-0.77242200000000005</v>
      </c>
      <c r="AG29">
        <v>76.033019739998664</v>
      </c>
      <c r="AR29">
        <v>-0.77242200000000005</v>
      </c>
      <c r="AS29">
        <v>76.033019739998664</v>
      </c>
    </row>
    <row r="30" spans="1:45" x14ac:dyDescent="0.2">
      <c r="A30" s="10"/>
      <c r="B30" s="11"/>
      <c r="C30" s="11"/>
      <c r="D30" s="11"/>
      <c r="E30" s="10"/>
      <c r="H30" t="s">
        <v>22</v>
      </c>
      <c r="I30">
        <v>0.49115999999999999</v>
      </c>
      <c r="J30">
        <v>-0.76954900000000004</v>
      </c>
      <c r="N30">
        <v>29.6</v>
      </c>
      <c r="O30">
        <v>56.96</v>
      </c>
      <c r="V30">
        <v>0.58832099999999998</v>
      </c>
      <c r="W30">
        <v>84.4</v>
      </c>
      <c r="AF30">
        <v>-1.2498E-2</v>
      </c>
      <c r="AG30" s="8">
        <v>97.236795095614141</v>
      </c>
      <c r="AR30">
        <v>-1.2498E-2</v>
      </c>
      <c r="AS30" s="8">
        <v>97.236795095614141</v>
      </c>
    </row>
    <row r="31" spans="1:45" x14ac:dyDescent="0.2">
      <c r="A31" s="10"/>
      <c r="B31" s="10"/>
      <c r="C31" s="10"/>
      <c r="D31" s="10"/>
      <c r="E31" s="10"/>
      <c r="H31" t="s">
        <v>9</v>
      </c>
      <c r="I31">
        <v>-0.29473199999999999</v>
      </c>
      <c r="J31">
        <v>9.2632000000000006E-2</v>
      </c>
      <c r="N31">
        <v>12.2</v>
      </c>
      <c r="O31">
        <v>62.14</v>
      </c>
      <c r="V31">
        <v>-1.4346030000000001</v>
      </c>
      <c r="W31">
        <v>15</v>
      </c>
      <c r="AR31">
        <v>-0.32444400000000001</v>
      </c>
      <c r="AS31">
        <v>120</v>
      </c>
    </row>
    <row r="32" spans="1:45" x14ac:dyDescent="0.2">
      <c r="A32" s="10"/>
      <c r="B32" s="10"/>
      <c r="C32" s="10"/>
      <c r="D32" s="10"/>
      <c r="E32" s="10"/>
      <c r="H32" t="s">
        <v>23</v>
      </c>
      <c r="I32">
        <v>0.119883</v>
      </c>
      <c r="J32">
        <v>0.256635</v>
      </c>
      <c r="N32">
        <v>114.1</v>
      </c>
      <c r="O32">
        <v>102</v>
      </c>
      <c r="V32">
        <v>0.116059</v>
      </c>
      <c r="W32">
        <v>42</v>
      </c>
      <c r="AR32">
        <v>0.453295</v>
      </c>
      <c r="AS32">
        <v>107.6</v>
      </c>
    </row>
    <row r="33" spans="1:45" x14ac:dyDescent="0.2">
      <c r="A33" s="10"/>
      <c r="B33" s="10"/>
      <c r="C33" s="12"/>
      <c r="D33" s="11"/>
      <c r="E33" s="10"/>
      <c r="H33" t="s">
        <v>24</v>
      </c>
      <c r="I33">
        <v>-2.8172779999999999</v>
      </c>
      <c r="J33">
        <v>-0.11837300000000001</v>
      </c>
      <c r="N33">
        <v>61</v>
      </c>
      <c r="O33">
        <v>120</v>
      </c>
      <c r="V33">
        <v>0.59577199999999997</v>
      </c>
      <c r="W33">
        <v>51.9</v>
      </c>
      <c r="AR33">
        <v>4.0259000000000003E-2</v>
      </c>
      <c r="AS33">
        <v>113.2</v>
      </c>
    </row>
    <row r="34" spans="1:45" x14ac:dyDescent="0.2">
      <c r="A34" s="10"/>
      <c r="B34" s="10"/>
      <c r="C34" s="10"/>
      <c r="D34" s="10"/>
      <c r="E34" s="10"/>
      <c r="H34" t="s">
        <v>25</v>
      </c>
      <c r="I34">
        <v>1.7031970000000001</v>
      </c>
      <c r="J34">
        <v>0.22697700000000001</v>
      </c>
      <c r="N34">
        <v>124</v>
      </c>
      <c r="O34">
        <v>108</v>
      </c>
      <c r="V34">
        <v>0.66258799999999995</v>
      </c>
      <c r="W34">
        <v>107</v>
      </c>
      <c r="AR34">
        <v>0.48683799999999999</v>
      </c>
      <c r="AS34">
        <v>132</v>
      </c>
    </row>
    <row r="35" spans="1:45" x14ac:dyDescent="0.2">
      <c r="A35" s="10"/>
      <c r="B35" s="10"/>
      <c r="C35" s="10"/>
      <c r="D35" s="10"/>
      <c r="E35" s="10"/>
      <c r="H35" t="s">
        <v>26</v>
      </c>
      <c r="I35">
        <v>-0.108056</v>
      </c>
      <c r="J35">
        <v>6.5349000000000004E-2</v>
      </c>
      <c r="N35">
        <v>105</v>
      </c>
      <c r="O35">
        <v>71.13</v>
      </c>
      <c r="V35">
        <v>-0.572878</v>
      </c>
      <c r="W35">
        <v>110</v>
      </c>
      <c r="AR35">
        <v>-1.3023990000000001</v>
      </c>
      <c r="AS35">
        <v>25</v>
      </c>
    </row>
    <row r="36" spans="1:45" x14ac:dyDescent="0.2">
      <c r="A36" s="10"/>
      <c r="B36" s="11"/>
      <c r="C36" s="11"/>
      <c r="D36" s="10"/>
      <c r="E36" s="10"/>
      <c r="H36" t="s">
        <v>27</v>
      </c>
      <c r="I36">
        <v>0.58832099999999998</v>
      </c>
      <c r="J36">
        <v>0.66235999999999995</v>
      </c>
      <c r="N36">
        <v>84.4</v>
      </c>
      <c r="O36">
        <v>79.89</v>
      </c>
      <c r="V36">
        <v>2.9709479999999999</v>
      </c>
      <c r="W36">
        <v>83.28</v>
      </c>
      <c r="AR36">
        <v>0.22401199999999999</v>
      </c>
      <c r="AS36" s="1">
        <v>89</v>
      </c>
    </row>
    <row r="37" spans="1:45" x14ac:dyDescent="0.2">
      <c r="A37" s="10"/>
      <c r="B37" s="12"/>
      <c r="C37" s="11"/>
      <c r="D37" s="11"/>
      <c r="E37" s="10"/>
      <c r="H37" t="s">
        <v>5</v>
      </c>
      <c r="I37">
        <v>-1.4346030000000001</v>
      </c>
      <c r="J37">
        <v>1.3335410000000001</v>
      </c>
      <c r="N37">
        <v>15</v>
      </c>
      <c r="O37">
        <v>88.95</v>
      </c>
      <c r="V37">
        <v>1.0609759999999999</v>
      </c>
      <c r="W37">
        <v>125</v>
      </c>
      <c r="AR37">
        <v>-2.0646520000000002</v>
      </c>
      <c r="AS37">
        <v>83.5</v>
      </c>
    </row>
    <row r="38" spans="1:45" x14ac:dyDescent="0.2">
      <c r="A38" s="10"/>
      <c r="B38" s="10"/>
      <c r="C38" s="10"/>
      <c r="D38" s="10"/>
      <c r="E38" s="10"/>
      <c r="H38" t="s">
        <v>6</v>
      </c>
      <c r="I38">
        <v>0.116059</v>
      </c>
      <c r="J38">
        <v>1.2737670000000001</v>
      </c>
      <c r="N38">
        <v>42</v>
      </c>
      <c r="O38">
        <v>113</v>
      </c>
      <c r="V38">
        <v>-2.0676009999999998</v>
      </c>
      <c r="W38">
        <v>116</v>
      </c>
      <c r="AR38">
        <v>-0.50090800000000002</v>
      </c>
      <c r="AS38">
        <v>7</v>
      </c>
    </row>
    <row r="39" spans="1:45" x14ac:dyDescent="0.2">
      <c r="H39" t="s">
        <v>7</v>
      </c>
      <c r="I39">
        <v>0.59577199999999997</v>
      </c>
      <c r="J39">
        <v>-0.12559899999999999</v>
      </c>
      <c r="N39">
        <v>51.9</v>
      </c>
      <c r="O39">
        <v>13.62</v>
      </c>
      <c r="V39">
        <v>0.11072700000000001</v>
      </c>
      <c r="W39">
        <v>114</v>
      </c>
      <c r="AR39">
        <v>1.9888920000000001</v>
      </c>
      <c r="AS39">
        <v>93.7</v>
      </c>
    </row>
    <row r="40" spans="1:45" x14ac:dyDescent="0.2">
      <c r="V40">
        <v>-0.29347699999999999</v>
      </c>
      <c r="W40">
        <v>91.33</v>
      </c>
      <c r="AR40">
        <v>0.630602</v>
      </c>
      <c r="AS40">
        <v>104.6</v>
      </c>
    </row>
    <row r="41" spans="1:45" x14ac:dyDescent="0.2">
      <c r="V41">
        <v>-0.66197899999999998</v>
      </c>
      <c r="W41">
        <v>129</v>
      </c>
      <c r="AR41">
        <v>-0.42124600000000001</v>
      </c>
      <c r="AS41">
        <v>183</v>
      </c>
    </row>
    <row r="42" spans="1:45" x14ac:dyDescent="0.2">
      <c r="V42">
        <v>-0.24479799999999999</v>
      </c>
      <c r="W42">
        <v>90.91</v>
      </c>
      <c r="AR42">
        <v>0.49115999999999999</v>
      </c>
      <c r="AS42">
        <v>29.6</v>
      </c>
    </row>
    <row r="43" spans="1:45" x14ac:dyDescent="0.2">
      <c r="V43">
        <v>-0.84875</v>
      </c>
      <c r="W43">
        <v>27.43</v>
      </c>
      <c r="AR43">
        <v>-0.29473199999999999</v>
      </c>
      <c r="AS43">
        <v>12.2</v>
      </c>
    </row>
    <row r="44" spans="1:45" x14ac:dyDescent="0.2">
      <c r="V44">
        <v>1.3976930000000001</v>
      </c>
      <c r="W44">
        <v>176</v>
      </c>
      <c r="AR44">
        <v>0.119883</v>
      </c>
      <c r="AS44">
        <v>114.1</v>
      </c>
    </row>
    <row r="45" spans="1:45" x14ac:dyDescent="0.2">
      <c r="V45">
        <v>-0.76954900000000004</v>
      </c>
      <c r="W45">
        <v>56.96</v>
      </c>
      <c r="AR45">
        <v>-2.8172779999999999</v>
      </c>
      <c r="AS45">
        <v>61</v>
      </c>
    </row>
    <row r="46" spans="1:45" x14ac:dyDescent="0.2">
      <c r="V46">
        <v>9.2632000000000006E-2</v>
      </c>
      <c r="W46">
        <v>62.14</v>
      </c>
      <c r="AR46">
        <v>1.7031970000000001</v>
      </c>
      <c r="AS46">
        <v>124</v>
      </c>
    </row>
    <row r="47" spans="1:45" x14ac:dyDescent="0.2">
      <c r="V47">
        <v>0.256635</v>
      </c>
      <c r="W47">
        <v>102</v>
      </c>
      <c r="AR47">
        <v>-0.108056</v>
      </c>
      <c r="AS47">
        <v>105</v>
      </c>
    </row>
    <row r="48" spans="1:45" x14ac:dyDescent="0.2">
      <c r="V48">
        <v>-0.11837300000000001</v>
      </c>
      <c r="W48">
        <v>120</v>
      </c>
      <c r="AR48">
        <v>0.58832099999999998</v>
      </c>
      <c r="AS48">
        <v>84.4</v>
      </c>
    </row>
    <row r="49" spans="22:45" x14ac:dyDescent="0.2">
      <c r="V49">
        <v>0.22697700000000001</v>
      </c>
      <c r="W49">
        <v>108</v>
      </c>
      <c r="AR49">
        <v>-1.4346030000000001</v>
      </c>
      <c r="AS49">
        <v>15</v>
      </c>
    </row>
    <row r="50" spans="22:45" x14ac:dyDescent="0.2">
      <c r="V50">
        <v>6.5349000000000004E-2</v>
      </c>
      <c r="W50">
        <v>71.13</v>
      </c>
      <c r="AR50">
        <v>0.116059</v>
      </c>
      <c r="AS50">
        <v>42</v>
      </c>
    </row>
    <row r="51" spans="22:45" x14ac:dyDescent="0.2">
      <c r="V51">
        <v>0.66235999999999995</v>
      </c>
      <c r="W51">
        <v>79.89</v>
      </c>
      <c r="AR51">
        <v>0.59577199999999997</v>
      </c>
      <c r="AS51">
        <v>51.9</v>
      </c>
    </row>
    <row r="52" spans="22:45" x14ac:dyDescent="0.2">
      <c r="V52">
        <v>1.3335410000000001</v>
      </c>
      <c r="W52">
        <v>88.95</v>
      </c>
      <c r="AR52">
        <v>0.66258799999999995</v>
      </c>
      <c r="AS52">
        <v>107</v>
      </c>
    </row>
    <row r="53" spans="22:45" x14ac:dyDescent="0.2">
      <c r="V53">
        <v>1.2737670000000001</v>
      </c>
      <c r="W53">
        <v>113</v>
      </c>
      <c r="AR53">
        <v>-0.572878</v>
      </c>
      <c r="AS53">
        <v>110</v>
      </c>
    </row>
    <row r="54" spans="22:45" x14ac:dyDescent="0.2">
      <c r="V54">
        <v>-0.12559899999999999</v>
      </c>
      <c r="W54">
        <v>13.62</v>
      </c>
      <c r="AR54">
        <v>2.9709479999999999</v>
      </c>
      <c r="AS54">
        <v>83.28</v>
      </c>
    </row>
    <row r="55" spans="22:45" x14ac:dyDescent="0.2">
      <c r="AR55">
        <v>1.0609759999999999</v>
      </c>
      <c r="AS55">
        <v>125</v>
      </c>
    </row>
    <row r="56" spans="22:45" x14ac:dyDescent="0.2">
      <c r="AR56">
        <v>-2.0676009999999998</v>
      </c>
      <c r="AS56">
        <v>116</v>
      </c>
    </row>
    <row r="57" spans="22:45" x14ac:dyDescent="0.2">
      <c r="AR57">
        <v>0.11072700000000001</v>
      </c>
      <c r="AS57">
        <v>114</v>
      </c>
    </row>
    <row r="58" spans="22:45" x14ac:dyDescent="0.2">
      <c r="AR58">
        <v>-0.29347699999999999</v>
      </c>
      <c r="AS58">
        <v>91.33</v>
      </c>
    </row>
    <row r="59" spans="22:45" x14ac:dyDescent="0.2">
      <c r="AR59">
        <v>-0.66197899999999998</v>
      </c>
      <c r="AS59">
        <v>129</v>
      </c>
    </row>
    <row r="60" spans="22:45" x14ac:dyDescent="0.2">
      <c r="AR60">
        <v>-0.24479799999999999</v>
      </c>
      <c r="AS60">
        <v>90.91</v>
      </c>
    </row>
    <row r="61" spans="22:45" x14ac:dyDescent="0.2">
      <c r="AR61">
        <v>-0.84875</v>
      </c>
      <c r="AS61">
        <v>27.43</v>
      </c>
    </row>
    <row r="62" spans="22:45" x14ac:dyDescent="0.2">
      <c r="AR62">
        <v>1.3976930000000001</v>
      </c>
      <c r="AS62">
        <v>176</v>
      </c>
    </row>
    <row r="63" spans="22:45" x14ac:dyDescent="0.2">
      <c r="AR63">
        <v>-0.76954900000000004</v>
      </c>
      <c r="AS63">
        <v>56.96</v>
      </c>
    </row>
    <row r="64" spans="22:45" x14ac:dyDescent="0.2">
      <c r="AR64">
        <v>9.2632000000000006E-2</v>
      </c>
      <c r="AS64">
        <v>62.14</v>
      </c>
    </row>
    <row r="65" spans="44:45" x14ac:dyDescent="0.2">
      <c r="AR65">
        <v>0.256635</v>
      </c>
      <c r="AS65">
        <v>102</v>
      </c>
    </row>
    <row r="66" spans="44:45" x14ac:dyDescent="0.2">
      <c r="AR66">
        <v>-0.11837300000000001</v>
      </c>
      <c r="AS66">
        <v>120</v>
      </c>
    </row>
    <row r="67" spans="44:45" x14ac:dyDescent="0.2">
      <c r="AR67">
        <v>0.22697700000000001</v>
      </c>
      <c r="AS67">
        <v>108</v>
      </c>
    </row>
    <row r="68" spans="44:45" x14ac:dyDescent="0.2">
      <c r="AR68">
        <v>6.5349000000000004E-2</v>
      </c>
      <c r="AS68">
        <v>71.13</v>
      </c>
    </row>
    <row r="69" spans="44:45" x14ac:dyDescent="0.2">
      <c r="AR69">
        <v>0.66235999999999995</v>
      </c>
      <c r="AS69">
        <v>79.89</v>
      </c>
    </row>
    <row r="70" spans="44:45" x14ac:dyDescent="0.2">
      <c r="AR70">
        <v>1.3335410000000001</v>
      </c>
      <c r="AS70">
        <v>88.95</v>
      </c>
    </row>
    <row r="71" spans="44:45" x14ac:dyDescent="0.2">
      <c r="AR71">
        <v>1.2737670000000001</v>
      </c>
      <c r="AS71">
        <v>113</v>
      </c>
    </row>
    <row r="72" spans="44:45" x14ac:dyDescent="0.2">
      <c r="AR72">
        <v>-0.12559899999999999</v>
      </c>
      <c r="AS72">
        <v>13.62</v>
      </c>
    </row>
  </sheetData>
  <conditionalFormatting sqref="E38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827A2-9CB0-AD4A-B2BA-9782370F421A}">
  <dimension ref="A1:C8"/>
  <sheetViews>
    <sheetView workbookViewId="0">
      <selection activeCell="C9" sqref="C9"/>
    </sheetView>
  </sheetViews>
  <sheetFormatPr baseColWidth="10" defaultRowHeight="16" x14ac:dyDescent="0.2"/>
  <sheetData>
    <row r="1" spans="1:3" ht="18" x14ac:dyDescent="0.2">
      <c r="A1" s="3" t="s">
        <v>11</v>
      </c>
      <c r="B1" s="3" t="s">
        <v>12</v>
      </c>
    </row>
    <row r="2" spans="1:3" ht="18" x14ac:dyDescent="0.2">
      <c r="A2" s="4">
        <v>1</v>
      </c>
      <c r="B2" s="5">
        <v>3100</v>
      </c>
    </row>
    <row r="3" spans="1:3" ht="18" x14ac:dyDescent="0.2">
      <c r="A3" s="4">
        <v>2</v>
      </c>
      <c r="B3" s="5">
        <v>4500</v>
      </c>
    </row>
    <row r="4" spans="1:3" ht="18" x14ac:dyDescent="0.2">
      <c r="A4" s="4">
        <v>3</v>
      </c>
      <c r="B4" s="5">
        <v>4400</v>
      </c>
    </row>
    <row r="5" spans="1:3" ht="18" x14ac:dyDescent="0.2">
      <c r="A5" s="4">
        <v>4</v>
      </c>
      <c r="B5" s="5">
        <v>5400</v>
      </c>
    </row>
    <row r="6" spans="1:3" ht="18" x14ac:dyDescent="0.2">
      <c r="A6" s="4">
        <v>5</v>
      </c>
      <c r="B6" s="5">
        <v>7500</v>
      </c>
    </row>
    <row r="7" spans="1:3" ht="18" x14ac:dyDescent="0.2">
      <c r="A7" s="4">
        <v>6</v>
      </c>
      <c r="B7" s="5">
        <v>8100</v>
      </c>
    </row>
    <row r="8" spans="1:3" ht="18" x14ac:dyDescent="0.25">
      <c r="A8" s="6"/>
      <c r="C8" s="7" cm="1">
        <f t="array" ref="C8">SUM(LINEST(B2:B7, A2:A7)*{9,1})</f>
        <v>11000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Frederick Andrew Dick</dc:creator>
  <cp:lastModifiedBy>Frederick Andrew Dick</cp:lastModifiedBy>
  <dcterms:created xsi:type="dcterms:W3CDTF">2020-12-06T20:07:43Z</dcterms:created>
  <dcterms:modified xsi:type="dcterms:W3CDTF">2024-03-08T19:52:02Z</dcterms:modified>
</cp:coreProperties>
</file>