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"/>
    </mc:Choice>
  </mc:AlternateContent>
  <xr:revisionPtr revIDLastSave="0" documentId="8_{2D8080A0-133D-4703-9068-97CF78BEED04}" xr6:coauthVersionLast="45" xr6:coauthVersionMax="45" xr10:uidLastSave="{00000000-0000-0000-0000-000000000000}"/>
  <bookViews>
    <workbookView xWindow="1560" yWindow="525" windowWidth="18120" windowHeight="10005" activeTab="2" xr2:uid="{42A20A7B-C6BB-40C7-BFE6-618CFE1EDF5F}"/>
  </bookViews>
  <sheets>
    <sheet name="NTN Pathway Expression TOV1946" sheetId="1" r:id="rId1"/>
    <sheet name="NTN Pathway Expression iOvCa147" sheetId="4" r:id="rId2"/>
    <sheet name="NTN pathway Expression OVCAR8" sheetId="3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4" i="4" l="1"/>
  <c r="D163" i="4"/>
  <c r="E164" i="4" l="1"/>
  <c r="C452" i="3" l="1"/>
  <c r="B452" i="3"/>
  <c r="C451" i="3"/>
  <c r="B451" i="3"/>
  <c r="C266" i="4"/>
  <c r="B266" i="4"/>
  <c r="C265" i="4"/>
  <c r="B265" i="4"/>
  <c r="C256" i="4"/>
  <c r="B256" i="4"/>
  <c r="C255" i="4"/>
  <c r="B255" i="4"/>
  <c r="C246" i="4"/>
  <c r="B246" i="4"/>
  <c r="C245" i="4"/>
  <c r="B245" i="4"/>
  <c r="E452" i="3" l="1"/>
  <c r="F452" i="3"/>
  <c r="F246" i="4"/>
  <c r="E256" i="4"/>
  <c r="F256" i="4"/>
  <c r="F266" i="4"/>
  <c r="E266" i="4"/>
  <c r="H452" i="3"/>
  <c r="I452" i="3" s="1"/>
  <c r="G246" i="4"/>
  <c r="I246" i="4" s="1"/>
  <c r="J246" i="4" s="1"/>
  <c r="C442" i="3"/>
  <c r="G442" i="3" s="1"/>
  <c r="B442" i="3"/>
  <c r="F442" i="3" s="1"/>
  <c r="C441" i="3"/>
  <c r="G441" i="3" s="1"/>
  <c r="B441" i="3"/>
  <c r="F441" i="3" s="1"/>
  <c r="C440" i="3"/>
  <c r="G440" i="3" s="1"/>
  <c r="B440" i="3"/>
  <c r="F440" i="3" s="1"/>
  <c r="C439" i="3"/>
  <c r="G439" i="3" s="1"/>
  <c r="B439" i="3"/>
  <c r="F439" i="3" s="1"/>
  <c r="C438" i="3"/>
  <c r="B438" i="3"/>
  <c r="C410" i="1"/>
  <c r="B410" i="1"/>
  <c r="C409" i="1"/>
  <c r="B409" i="1"/>
  <c r="C408" i="1"/>
  <c r="B408" i="1"/>
  <c r="C407" i="1"/>
  <c r="B407" i="1"/>
  <c r="J441" i="3" l="1"/>
  <c r="K441" i="3" s="1"/>
  <c r="J442" i="3"/>
  <c r="K442" i="3" s="1"/>
  <c r="J440" i="3"/>
  <c r="K440" i="3" s="1"/>
  <c r="H266" i="4"/>
  <c r="I266" i="4" s="1"/>
  <c r="H256" i="4"/>
  <c r="I256" i="4" s="1"/>
  <c r="B413" i="1"/>
  <c r="F413" i="1" s="1"/>
  <c r="J439" i="3"/>
  <c r="K439" i="3" s="1"/>
  <c r="C413" i="1"/>
  <c r="G413" i="1" s="1"/>
  <c r="J413" i="1" l="1"/>
  <c r="K413" i="1" s="1"/>
  <c r="C419" i="3"/>
  <c r="G419" i="3" s="1"/>
  <c r="B419" i="3"/>
  <c r="F419" i="3" s="1"/>
  <c r="C418" i="3"/>
  <c r="B418" i="3"/>
  <c r="C417" i="3"/>
  <c r="G417" i="3" s="1"/>
  <c r="B417" i="3"/>
  <c r="C416" i="3"/>
  <c r="G416" i="3" s="1"/>
  <c r="B416" i="3"/>
  <c r="F416" i="3" s="1"/>
  <c r="C415" i="3"/>
  <c r="G415" i="3" s="1"/>
  <c r="B415" i="3"/>
  <c r="F415" i="3" s="1"/>
  <c r="C414" i="3"/>
  <c r="G414" i="3" s="1"/>
  <c r="B414" i="3"/>
  <c r="F414" i="3" s="1"/>
  <c r="C413" i="3"/>
  <c r="B413" i="3"/>
  <c r="C412" i="3"/>
  <c r="B412" i="3"/>
  <c r="C392" i="1"/>
  <c r="F392" i="1" s="1"/>
  <c r="B392" i="1"/>
  <c r="E392" i="1" s="1"/>
  <c r="C391" i="1"/>
  <c r="F391" i="1" s="1"/>
  <c r="B391" i="1"/>
  <c r="E391" i="1" s="1"/>
  <c r="C390" i="1"/>
  <c r="F390" i="1" s="1"/>
  <c r="B390" i="1"/>
  <c r="E390" i="1" s="1"/>
  <c r="C389" i="1"/>
  <c r="F389" i="1" s="1"/>
  <c r="B389" i="1"/>
  <c r="E389" i="1" s="1"/>
  <c r="C388" i="1"/>
  <c r="B388" i="1"/>
  <c r="C423" i="3" l="1"/>
  <c r="G423" i="3" s="1"/>
  <c r="J416" i="3"/>
  <c r="K416" i="3" s="1"/>
  <c r="B425" i="3"/>
  <c r="F425" i="3" s="1"/>
  <c r="C425" i="3"/>
  <c r="G425" i="3" s="1"/>
  <c r="J425" i="3" s="1"/>
  <c r="K425" i="3" s="1"/>
  <c r="G418" i="3"/>
  <c r="J414" i="3"/>
  <c r="K414" i="3" s="1"/>
  <c r="B423" i="3"/>
  <c r="F423" i="3" s="1"/>
  <c r="B424" i="3"/>
  <c r="F424" i="3" s="1"/>
  <c r="F418" i="3"/>
  <c r="I392" i="1"/>
  <c r="J392" i="1" s="1"/>
  <c r="I391" i="1"/>
  <c r="J391" i="1" s="1"/>
  <c r="B395" i="1"/>
  <c r="E395" i="1" s="1"/>
  <c r="I389" i="1"/>
  <c r="J389" i="1" s="1"/>
  <c r="J415" i="3"/>
  <c r="K415" i="3" s="1"/>
  <c r="J419" i="3"/>
  <c r="K419" i="3" s="1"/>
  <c r="C424" i="3"/>
  <c r="G424" i="3" s="1"/>
  <c r="F413" i="3"/>
  <c r="F417" i="3"/>
  <c r="J417" i="3" s="1"/>
  <c r="K417" i="3" s="1"/>
  <c r="G413" i="3"/>
  <c r="I390" i="1"/>
  <c r="J390" i="1" s="1"/>
  <c r="C395" i="1"/>
  <c r="F395" i="1" s="1"/>
  <c r="J423" i="3" l="1"/>
  <c r="K423" i="3" s="1"/>
  <c r="J418" i="3"/>
  <c r="K418" i="3" s="1"/>
  <c r="J424" i="3"/>
  <c r="K424" i="3" s="1"/>
  <c r="I395" i="1"/>
  <c r="J395" i="1" s="1"/>
  <c r="J413" i="3"/>
  <c r="K413" i="3" s="1"/>
  <c r="C236" i="4" l="1"/>
  <c r="B236" i="4"/>
  <c r="C235" i="4"/>
  <c r="B235" i="4"/>
  <c r="C234" i="4"/>
  <c r="B234" i="4"/>
  <c r="C233" i="4"/>
  <c r="B233" i="4"/>
  <c r="C232" i="4"/>
  <c r="B232" i="4"/>
  <c r="C357" i="1"/>
  <c r="B357" i="1"/>
  <c r="C356" i="1"/>
  <c r="B356" i="1"/>
  <c r="C355" i="1"/>
  <c r="B355" i="1"/>
  <c r="C354" i="1"/>
  <c r="B354" i="1"/>
  <c r="C353" i="1"/>
  <c r="B353" i="1"/>
  <c r="C373" i="3"/>
  <c r="B373" i="3"/>
  <c r="C372" i="3"/>
  <c r="B372" i="3"/>
  <c r="C371" i="3"/>
  <c r="B371" i="3"/>
  <c r="C370" i="3"/>
  <c r="B370" i="3"/>
  <c r="C369" i="3"/>
  <c r="B369" i="3"/>
  <c r="E373" i="3" l="1"/>
  <c r="E370" i="3"/>
  <c r="E372" i="3"/>
  <c r="D373" i="3"/>
  <c r="D371" i="3"/>
  <c r="E371" i="3"/>
  <c r="F371" i="3" s="1"/>
  <c r="G371" i="3" s="1"/>
  <c r="D370" i="3"/>
  <c r="D372" i="3"/>
  <c r="F372" i="3" s="1"/>
  <c r="G372" i="3" s="1"/>
  <c r="D233" i="4"/>
  <c r="D236" i="4"/>
  <c r="D235" i="4"/>
  <c r="D355" i="1"/>
  <c r="E356" i="1"/>
  <c r="D357" i="1"/>
  <c r="E354" i="1"/>
  <c r="E357" i="1"/>
  <c r="D354" i="1"/>
  <c r="D356" i="1"/>
  <c r="E355" i="1"/>
  <c r="E236" i="4"/>
  <c r="D234" i="4"/>
  <c r="E233" i="4"/>
  <c r="E235" i="4"/>
  <c r="F235" i="4" s="1"/>
  <c r="G235" i="4" s="1"/>
  <c r="F236" i="4"/>
  <c r="G236" i="4" s="1"/>
  <c r="E234" i="4"/>
  <c r="F234" i="4" s="1"/>
  <c r="G234" i="4" s="1"/>
  <c r="F373" i="3" l="1"/>
  <c r="G373" i="3" s="1"/>
  <c r="F370" i="3"/>
  <c r="G370" i="3" s="1"/>
  <c r="F233" i="4"/>
  <c r="G233" i="4" s="1"/>
  <c r="G354" i="1"/>
  <c r="H354" i="1" s="1"/>
  <c r="G356" i="1"/>
  <c r="H356" i="1" s="1"/>
  <c r="G355" i="1"/>
  <c r="H355" i="1" s="1"/>
  <c r="G357" i="1"/>
  <c r="H357" i="1" s="1"/>
  <c r="C217" i="4"/>
  <c r="C218" i="4"/>
  <c r="C219" i="4"/>
  <c r="C216" i="4"/>
  <c r="B217" i="4"/>
  <c r="B218" i="4"/>
  <c r="B219" i="4"/>
  <c r="B216" i="4"/>
  <c r="C354" i="3"/>
  <c r="C355" i="3"/>
  <c r="C356" i="3"/>
  <c r="C353" i="3"/>
  <c r="B354" i="3"/>
  <c r="B355" i="3"/>
  <c r="B356" i="3"/>
  <c r="B353" i="3"/>
  <c r="C339" i="1"/>
  <c r="C341" i="1"/>
  <c r="C338" i="1"/>
  <c r="B339" i="1"/>
  <c r="B341" i="1"/>
  <c r="B338" i="1"/>
  <c r="D354" i="3" l="1"/>
  <c r="E354" i="3"/>
  <c r="F354" i="3" s="1"/>
  <c r="G354" i="3" s="1"/>
  <c r="D356" i="3"/>
  <c r="D355" i="3"/>
  <c r="E355" i="3"/>
  <c r="D217" i="4"/>
  <c r="E217" i="4"/>
  <c r="D218" i="4"/>
  <c r="E218" i="4"/>
  <c r="E341" i="1"/>
  <c r="D339" i="1"/>
  <c r="D341" i="1"/>
  <c r="E339" i="1"/>
  <c r="D219" i="4"/>
  <c r="E219" i="4"/>
  <c r="E356" i="3"/>
  <c r="F356" i="3" l="1"/>
  <c r="G356" i="3" s="1"/>
  <c r="F355" i="3"/>
  <c r="G355" i="3" s="1"/>
  <c r="F217" i="4"/>
  <c r="G217" i="4" s="1"/>
  <c r="F219" i="4"/>
  <c r="G219" i="4" s="1"/>
  <c r="F218" i="4"/>
  <c r="G218" i="4" s="1"/>
  <c r="F341" i="1"/>
  <c r="G341" i="1" s="1"/>
  <c r="F339" i="1"/>
  <c r="G339" i="1" s="1"/>
  <c r="D205" i="4"/>
  <c r="D204" i="4"/>
  <c r="B205" i="4"/>
  <c r="B204" i="4"/>
  <c r="F337" i="3"/>
  <c r="F338" i="3"/>
  <c r="F336" i="3"/>
  <c r="B337" i="3"/>
  <c r="B338" i="3"/>
  <c r="B336" i="3"/>
  <c r="D327" i="1"/>
  <c r="D328" i="1"/>
  <c r="D326" i="1"/>
  <c r="B326" i="1"/>
  <c r="B327" i="1"/>
  <c r="B328" i="1"/>
  <c r="C338" i="3" l="1"/>
  <c r="G338" i="3"/>
  <c r="I338" i="3" s="1"/>
  <c r="I344" i="3" s="1"/>
  <c r="G337" i="3"/>
  <c r="C337" i="3"/>
  <c r="C327" i="1"/>
  <c r="C328" i="1"/>
  <c r="E327" i="1"/>
  <c r="E328" i="1"/>
  <c r="C205" i="4"/>
  <c r="E205" i="4"/>
  <c r="I337" i="3" l="1"/>
  <c r="I343" i="3" s="1"/>
  <c r="G205" i="4"/>
  <c r="H205" i="4" s="1"/>
  <c r="G328" i="1"/>
  <c r="I328" i="1" s="1"/>
  <c r="G327" i="1"/>
  <c r="I327" i="1" s="1"/>
  <c r="C180" i="4"/>
  <c r="C181" i="4"/>
  <c r="C182" i="4"/>
  <c r="C179" i="4"/>
  <c r="B180" i="4"/>
  <c r="B181" i="4"/>
  <c r="B182" i="4"/>
  <c r="B179" i="4"/>
  <c r="C314" i="3"/>
  <c r="C315" i="3"/>
  <c r="C316" i="3"/>
  <c r="C313" i="3"/>
  <c r="B314" i="3"/>
  <c r="B315" i="3"/>
  <c r="B316" i="3"/>
  <c r="B313" i="3"/>
  <c r="F315" i="1"/>
  <c r="F316" i="1"/>
  <c r="F317" i="1"/>
  <c r="F314" i="1"/>
  <c r="E315" i="1"/>
  <c r="E316" i="1"/>
  <c r="E317" i="1"/>
  <c r="E314" i="1"/>
  <c r="F314" i="3" l="1"/>
  <c r="F316" i="3"/>
  <c r="F315" i="3"/>
  <c r="G315" i="3"/>
  <c r="G321" i="3" s="1"/>
  <c r="G326" i="3" s="1"/>
  <c r="F180" i="4"/>
  <c r="G180" i="4"/>
  <c r="F181" i="4"/>
  <c r="G181" i="4"/>
  <c r="F189" i="4" s="1"/>
  <c r="F195" i="4" s="1"/>
  <c r="G316" i="1"/>
  <c r="H316" i="1"/>
  <c r="G315" i="1"/>
  <c r="H315" i="1"/>
  <c r="H317" i="1"/>
  <c r="G317" i="1"/>
  <c r="F182" i="4"/>
  <c r="G182" i="4"/>
  <c r="F190" i="4" s="1"/>
  <c r="F196" i="4" s="1"/>
  <c r="G316" i="3"/>
  <c r="G314" i="3"/>
  <c r="G322" i="3" l="1"/>
  <c r="G327" i="3" s="1"/>
  <c r="G320" i="3"/>
  <c r="G325" i="3" s="1"/>
  <c r="F188" i="4"/>
  <c r="F194" i="4" s="1"/>
  <c r="I315" i="1"/>
  <c r="J315" i="1" s="1"/>
  <c r="I316" i="1"/>
  <c r="J316" i="1" s="1"/>
  <c r="I317" i="1"/>
  <c r="J317" i="1" s="1"/>
  <c r="C301" i="3"/>
  <c r="B301" i="3"/>
  <c r="C300" i="3"/>
  <c r="L288" i="3" s="1"/>
  <c r="B300" i="3"/>
  <c r="H288" i="3"/>
  <c r="G288" i="3"/>
  <c r="F288" i="3"/>
  <c r="E288" i="3"/>
  <c r="B288" i="3"/>
  <c r="B287" i="3"/>
  <c r="C169" i="4"/>
  <c r="B169" i="4"/>
  <c r="C168" i="4"/>
  <c r="B168" i="4"/>
  <c r="B164" i="4"/>
  <c r="B163" i="4"/>
  <c r="I288" i="3" l="1"/>
  <c r="J288" i="3"/>
  <c r="J292" i="3" s="1"/>
  <c r="J295" i="3" s="1"/>
  <c r="C164" i="4"/>
  <c r="F164" i="4" s="1"/>
  <c r="G164" i="4" s="1"/>
  <c r="E169" i="4"/>
  <c r="G292" i="3"/>
  <c r="G295" i="3" s="1"/>
  <c r="K288" i="3"/>
  <c r="E301" i="3"/>
  <c r="C288" i="3"/>
  <c r="H292" i="3" s="1"/>
  <c r="H295" i="3" s="1"/>
  <c r="F301" i="3"/>
  <c r="F169" i="4"/>
  <c r="I292" i="3" l="1"/>
  <c r="I295" i="3" s="1"/>
  <c r="E292" i="3"/>
  <c r="E295" i="3" s="1"/>
  <c r="L292" i="3"/>
  <c r="L295" i="3" s="1"/>
  <c r="F292" i="3"/>
  <c r="F295" i="3" s="1"/>
  <c r="K292" i="3"/>
  <c r="K295" i="3" s="1"/>
  <c r="H169" i="4"/>
  <c r="J169" i="4" s="1"/>
  <c r="H301" i="3"/>
  <c r="I301" i="3" s="1"/>
  <c r="C273" i="3"/>
  <c r="C274" i="3"/>
  <c r="C275" i="3"/>
  <c r="C276" i="3"/>
  <c r="C277" i="3"/>
  <c r="C272" i="3"/>
  <c r="B273" i="3"/>
  <c r="B274" i="3"/>
  <c r="B275" i="3"/>
  <c r="B276" i="3"/>
  <c r="B277" i="3"/>
  <c r="B272" i="3"/>
  <c r="G275" i="3" l="1"/>
  <c r="F275" i="3"/>
  <c r="G273" i="3"/>
  <c r="F277" i="3"/>
  <c r="F276" i="3"/>
  <c r="G277" i="3"/>
  <c r="G274" i="3"/>
  <c r="F273" i="3"/>
  <c r="F274" i="3"/>
  <c r="G276" i="3"/>
  <c r="B299" i="1"/>
  <c r="C302" i="1"/>
  <c r="B302" i="1"/>
  <c r="C301" i="1"/>
  <c r="B301" i="1"/>
  <c r="D301" i="1" s="1"/>
  <c r="C300" i="1"/>
  <c r="B300" i="1"/>
  <c r="C299" i="1"/>
  <c r="E301" i="1" s="1"/>
  <c r="C288" i="1"/>
  <c r="B288" i="1"/>
  <c r="B287" i="1"/>
  <c r="C286" i="1"/>
  <c r="B286" i="1"/>
  <c r="C285" i="1"/>
  <c r="E287" i="1" s="1"/>
  <c r="B285" i="1"/>
  <c r="I277" i="3" l="1"/>
  <c r="J277" i="3" s="1"/>
  <c r="I275" i="3"/>
  <c r="J275" i="3" s="1"/>
  <c r="I273" i="3"/>
  <c r="J273" i="3" s="1"/>
  <c r="I274" i="3"/>
  <c r="J274" i="3" s="1"/>
  <c r="I276" i="3"/>
  <c r="J276" i="3" s="1"/>
  <c r="D286" i="1"/>
  <c r="D287" i="1"/>
  <c r="D300" i="1"/>
  <c r="E300" i="1"/>
  <c r="E302" i="1"/>
  <c r="D288" i="1"/>
  <c r="E288" i="1"/>
  <c r="D302" i="1"/>
  <c r="E286" i="1"/>
  <c r="G286" i="1" s="1"/>
  <c r="H286" i="1" s="1"/>
  <c r="G301" i="1"/>
  <c r="H301" i="1" s="1"/>
  <c r="G300" i="1" l="1"/>
  <c r="H300" i="1" s="1"/>
  <c r="G302" i="1"/>
  <c r="H302" i="1" s="1"/>
  <c r="G288" i="1"/>
  <c r="H288" i="1" s="1"/>
  <c r="H273" i="1"/>
  <c r="G273" i="1"/>
  <c r="H272" i="1"/>
  <c r="G272" i="1"/>
  <c r="E243" i="3"/>
  <c r="E251" i="3" s="1"/>
  <c r="E244" i="3"/>
  <c r="E245" i="3"/>
  <c r="E242" i="3"/>
  <c r="D243" i="3"/>
  <c r="D244" i="3"/>
  <c r="D245" i="3"/>
  <c r="D242" i="3"/>
  <c r="C243" i="3"/>
  <c r="C251" i="3" s="1"/>
  <c r="C244" i="3"/>
  <c r="C245" i="3"/>
  <c r="C242" i="3"/>
  <c r="B243" i="3"/>
  <c r="B244" i="3"/>
  <c r="B245" i="3"/>
  <c r="B242" i="3"/>
  <c r="B253" i="3" l="1"/>
  <c r="D253" i="3"/>
  <c r="B260" i="3" s="1"/>
  <c r="D260" i="3" s="1"/>
  <c r="B252" i="3"/>
  <c r="C252" i="3"/>
  <c r="D252" i="3"/>
  <c r="E252" i="3"/>
  <c r="J273" i="1"/>
  <c r="I273" i="1"/>
  <c r="B251" i="3"/>
  <c r="C253" i="3"/>
  <c r="D251" i="3"/>
  <c r="E253" i="3"/>
  <c r="C258" i="3"/>
  <c r="E258" i="3" s="1"/>
  <c r="C259" i="3" l="1"/>
  <c r="E259" i="3" s="1"/>
  <c r="C260" i="3"/>
  <c r="E260" i="3" s="1"/>
  <c r="B258" i="3"/>
  <c r="D258" i="3" s="1"/>
  <c r="B259" i="3"/>
  <c r="D259" i="3" s="1"/>
  <c r="K273" i="1"/>
  <c r="L273" i="1" s="1"/>
  <c r="D261" i="1"/>
  <c r="B261" i="1"/>
  <c r="D260" i="1"/>
  <c r="B260" i="1"/>
  <c r="D259" i="1"/>
  <c r="B259" i="1"/>
  <c r="D258" i="1"/>
  <c r="B258" i="1"/>
  <c r="D257" i="1"/>
  <c r="B257" i="1"/>
  <c r="D256" i="1"/>
  <c r="B256" i="1"/>
  <c r="D255" i="1"/>
  <c r="B255" i="1"/>
  <c r="D254" i="1"/>
  <c r="B254" i="1"/>
  <c r="C260" i="1" s="1"/>
  <c r="E257" i="1" l="1"/>
  <c r="E256" i="1"/>
  <c r="C258" i="1"/>
  <c r="C256" i="1"/>
  <c r="E258" i="1"/>
  <c r="E261" i="1"/>
  <c r="C255" i="1"/>
  <c r="C257" i="1"/>
  <c r="C259" i="1"/>
  <c r="C261" i="1"/>
  <c r="E255" i="1"/>
  <c r="G255" i="1" s="1"/>
  <c r="I255" i="1" s="1"/>
  <c r="E259" i="1"/>
  <c r="E260" i="1"/>
  <c r="G260" i="1" s="1"/>
  <c r="I260" i="1" s="1"/>
  <c r="G256" i="1" l="1"/>
  <c r="I256" i="1" s="1"/>
  <c r="G257" i="1"/>
  <c r="I257" i="1" s="1"/>
  <c r="G258" i="1"/>
  <c r="I258" i="1" s="1"/>
  <c r="G261" i="1"/>
  <c r="I261" i="1" s="1"/>
  <c r="G259" i="1"/>
  <c r="I259" i="1" s="1"/>
  <c r="D144" i="4"/>
  <c r="B144" i="4"/>
  <c r="D143" i="4"/>
  <c r="B143" i="4"/>
  <c r="D142" i="4"/>
  <c r="B142" i="4"/>
  <c r="D141" i="4"/>
  <c r="B141" i="4"/>
  <c r="D140" i="4"/>
  <c r="B140" i="4"/>
  <c r="D139" i="4"/>
  <c r="B139" i="4"/>
  <c r="D138" i="4"/>
  <c r="B138" i="4"/>
  <c r="D137" i="4"/>
  <c r="B137" i="4"/>
  <c r="B151" i="4" s="1"/>
  <c r="D152" i="4" l="1"/>
  <c r="B153" i="4"/>
  <c r="D149" i="4"/>
  <c r="D153" i="4"/>
  <c r="B150" i="4"/>
  <c r="B152" i="4"/>
  <c r="B154" i="4"/>
  <c r="B149" i="4"/>
  <c r="J149" i="4" s="1"/>
  <c r="N149" i="4" s="1"/>
  <c r="D151" i="4"/>
  <c r="J151" i="4" s="1"/>
  <c r="N151" i="4" s="1"/>
  <c r="D148" i="4"/>
  <c r="B148" i="4"/>
  <c r="D154" i="4"/>
  <c r="D150" i="4"/>
  <c r="J153" i="4" l="1"/>
  <c r="N153" i="4" s="1"/>
  <c r="J152" i="4"/>
  <c r="N152" i="4" s="1"/>
  <c r="J150" i="4"/>
  <c r="N150" i="4" s="1"/>
  <c r="J154" i="4"/>
  <c r="N154" i="4" s="1"/>
  <c r="J148" i="4"/>
  <c r="N148" i="4" s="1"/>
  <c r="D231" i="3"/>
  <c r="D230" i="3"/>
  <c r="D229" i="3"/>
  <c r="E229" i="3" s="1"/>
  <c r="D228" i="3"/>
  <c r="D227" i="3"/>
  <c r="D226" i="3"/>
  <c r="H223" i="3"/>
  <c r="G223" i="3"/>
  <c r="F223" i="3"/>
  <c r="B223" i="3"/>
  <c r="H222" i="3"/>
  <c r="G222" i="3"/>
  <c r="F222" i="3"/>
  <c r="B222" i="3"/>
  <c r="G221" i="3"/>
  <c r="B221" i="3"/>
  <c r="H220" i="3"/>
  <c r="G220" i="3"/>
  <c r="F220" i="3"/>
  <c r="B220" i="3"/>
  <c r="H219" i="3"/>
  <c r="G219" i="3"/>
  <c r="F219" i="3"/>
  <c r="B219" i="3"/>
  <c r="B218" i="3"/>
  <c r="D228" i="1"/>
  <c r="B228" i="1"/>
  <c r="D227" i="1"/>
  <c r="B227" i="1"/>
  <c r="D226" i="1"/>
  <c r="B226" i="1"/>
  <c r="D222" i="3" l="1"/>
  <c r="B230" i="3" s="1"/>
  <c r="D231" i="1"/>
  <c r="D239" i="1" s="1"/>
  <c r="B236" i="1"/>
  <c r="D236" i="1"/>
  <c r="B231" i="1"/>
  <c r="B239" i="1" s="1"/>
  <c r="B235" i="1"/>
  <c r="D235" i="1"/>
  <c r="E230" i="3"/>
  <c r="D220" i="3"/>
  <c r="B228" i="3" s="1"/>
  <c r="E227" i="3"/>
  <c r="E231" i="3"/>
  <c r="D219" i="3"/>
  <c r="L219" i="3" s="1"/>
  <c r="P219" i="3" s="1"/>
  <c r="D223" i="3"/>
  <c r="B231" i="3" s="1"/>
  <c r="D221" i="3"/>
  <c r="B229" i="3" s="1"/>
  <c r="F229" i="3" s="1"/>
  <c r="G229" i="3" s="1"/>
  <c r="E228" i="3"/>
  <c r="K222" i="3" l="1"/>
  <c r="O222" i="3" s="1"/>
  <c r="K223" i="3"/>
  <c r="O223" i="3" s="1"/>
  <c r="K220" i="3"/>
  <c r="O220" i="3" s="1"/>
  <c r="L223" i="3"/>
  <c r="P223" i="3" s="1"/>
  <c r="L220" i="3"/>
  <c r="P220" i="3" s="1"/>
  <c r="J222" i="3"/>
  <c r="N222" i="3" s="1"/>
  <c r="F228" i="3"/>
  <c r="G228" i="3" s="1"/>
  <c r="L222" i="3"/>
  <c r="P222" i="3" s="1"/>
  <c r="J223" i="3"/>
  <c r="N223" i="3" s="1"/>
  <c r="J219" i="3"/>
  <c r="N219" i="3" s="1"/>
  <c r="F230" i="3"/>
  <c r="G230" i="3" s="1"/>
  <c r="B227" i="3"/>
  <c r="F227" i="3" s="1"/>
  <c r="G227" i="3" s="1"/>
  <c r="F231" i="3"/>
  <c r="G231" i="3" s="1"/>
  <c r="G239" i="1"/>
  <c r="I239" i="1" s="1"/>
  <c r="G235" i="1"/>
  <c r="I235" i="1" s="1"/>
  <c r="G236" i="1"/>
  <c r="I236" i="1" s="1"/>
  <c r="J220" i="3"/>
  <c r="N220" i="3" s="1"/>
  <c r="K219" i="3"/>
  <c r="O219" i="3" s="1"/>
  <c r="K221" i="3"/>
  <c r="O221" i="3" s="1"/>
  <c r="E216" i="1" l="1"/>
  <c r="D216" i="1"/>
  <c r="C216" i="1"/>
  <c r="B216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9" i="1"/>
  <c r="E217" i="1" s="1"/>
  <c r="K217" i="1" s="1"/>
  <c r="D199" i="1"/>
  <c r="C199" i="1"/>
  <c r="D217" i="1" s="1"/>
  <c r="B199" i="1"/>
  <c r="B217" i="1" s="1"/>
  <c r="H217" i="1" s="1"/>
  <c r="E198" i="1"/>
  <c r="D198" i="1"/>
  <c r="B198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J217" i="1" l="1"/>
  <c r="C210" i="1"/>
  <c r="C211" i="1"/>
  <c r="C212" i="1"/>
  <c r="B206" i="1"/>
  <c r="D208" i="1"/>
  <c r="D206" i="1"/>
  <c r="D207" i="1"/>
  <c r="B210" i="1"/>
  <c r="B211" i="1"/>
  <c r="B212" i="1"/>
  <c r="D212" i="1"/>
  <c r="E210" i="1"/>
  <c r="E206" i="1"/>
  <c r="E207" i="1"/>
  <c r="D209" i="1"/>
  <c r="B207" i="1"/>
  <c r="B208" i="1"/>
  <c r="C206" i="1"/>
  <c r="C207" i="1"/>
  <c r="D210" i="1"/>
  <c r="D211" i="1"/>
  <c r="B209" i="1"/>
  <c r="E212" i="1"/>
  <c r="E208" i="1"/>
  <c r="E211" i="1"/>
  <c r="C209" i="1"/>
  <c r="E209" i="1"/>
  <c r="N217" i="1"/>
  <c r="Q217" i="1" s="1"/>
  <c r="C217" i="1"/>
  <c r="I217" i="1" s="1"/>
  <c r="O217" i="1" s="1"/>
  <c r="R217" i="1" s="1"/>
  <c r="J212" i="1" l="1"/>
  <c r="H151" i="1"/>
  <c r="J151" i="1" s="1"/>
  <c r="L151" i="1" s="1"/>
  <c r="F151" i="1"/>
  <c r="C149" i="1"/>
  <c r="C150" i="1"/>
  <c r="C151" i="1"/>
  <c r="C152" i="1"/>
  <c r="C153" i="1"/>
  <c r="C154" i="1"/>
  <c r="C148" i="1"/>
  <c r="B149" i="1"/>
  <c r="E149" i="1" s="1"/>
  <c r="B150" i="1"/>
  <c r="E150" i="1" s="1"/>
  <c r="B151" i="1"/>
  <c r="E151" i="1" s="1"/>
  <c r="B152" i="1"/>
  <c r="B153" i="1"/>
  <c r="B154" i="1"/>
  <c r="E154" i="1" s="1"/>
  <c r="B148" i="1"/>
  <c r="E148" i="1" s="1"/>
  <c r="C160" i="1"/>
  <c r="I151" i="1" l="1"/>
  <c r="K151" i="1" s="1"/>
  <c r="M151" i="1" s="1"/>
  <c r="N151" i="1" s="1"/>
  <c r="C163" i="1"/>
  <c r="C159" i="1"/>
  <c r="C162" i="1"/>
  <c r="C158" i="1"/>
  <c r="C161" i="1"/>
  <c r="B160" i="1"/>
  <c r="B162" i="1"/>
  <c r="B171" i="1" s="1"/>
  <c r="B180" i="1" s="1"/>
  <c r="B159" i="1"/>
  <c r="B158" i="1"/>
  <c r="B163" i="1"/>
  <c r="B161" i="1"/>
  <c r="E153" i="1"/>
  <c r="E152" i="1"/>
  <c r="B169" i="1"/>
  <c r="B178" i="1" s="1"/>
  <c r="B168" i="1" l="1"/>
  <c r="B177" i="1" s="1"/>
  <c r="B170" i="1"/>
  <c r="B179" i="1" s="1"/>
  <c r="B172" i="1"/>
  <c r="B181" i="1" s="1"/>
  <c r="B167" i="1"/>
  <c r="B176" i="1" s="1"/>
  <c r="C108" i="4"/>
  <c r="C109" i="4"/>
  <c r="C110" i="4"/>
  <c r="C111" i="4"/>
  <c r="C112" i="4"/>
  <c r="C113" i="4"/>
  <c r="B108" i="4"/>
  <c r="B109" i="4"/>
  <c r="B110" i="4"/>
  <c r="B111" i="4"/>
  <c r="B112" i="4"/>
  <c r="B113" i="4"/>
  <c r="C107" i="4"/>
  <c r="B107" i="4"/>
  <c r="C174" i="3"/>
  <c r="C175" i="3"/>
  <c r="C176" i="3"/>
  <c r="C177" i="3"/>
  <c r="C178" i="3"/>
  <c r="C179" i="3"/>
  <c r="B174" i="3"/>
  <c r="B175" i="3"/>
  <c r="B176" i="3"/>
  <c r="B177" i="3"/>
  <c r="B178" i="3"/>
  <c r="B179" i="3"/>
  <c r="C173" i="3"/>
  <c r="B173" i="3"/>
  <c r="B117" i="4" l="1"/>
  <c r="C117" i="4"/>
  <c r="C118" i="4"/>
  <c r="B118" i="4"/>
  <c r="B119" i="4"/>
  <c r="B120" i="4"/>
  <c r="B121" i="4"/>
  <c r="C119" i="4"/>
  <c r="C120" i="4"/>
  <c r="C121" i="4"/>
  <c r="B183" i="3"/>
  <c r="B184" i="3"/>
  <c r="B185" i="3"/>
  <c r="B186" i="3"/>
  <c r="B187" i="3"/>
  <c r="B188" i="3"/>
  <c r="C183" i="3"/>
  <c r="C184" i="3"/>
  <c r="C185" i="3"/>
  <c r="C186" i="3"/>
  <c r="C187" i="3"/>
  <c r="C188" i="3"/>
  <c r="E121" i="4" l="1"/>
  <c r="G121" i="4" s="1"/>
  <c r="E117" i="4"/>
  <c r="G117" i="4" s="1"/>
  <c r="E120" i="4"/>
  <c r="G120" i="4" s="1"/>
  <c r="E119" i="4"/>
  <c r="G119" i="4" s="1"/>
  <c r="E118" i="4"/>
  <c r="G118" i="4" s="1"/>
  <c r="B194" i="3"/>
  <c r="B203" i="3" s="1"/>
  <c r="B196" i="3"/>
  <c r="B205" i="3" s="1"/>
  <c r="B192" i="3"/>
  <c r="B201" i="3" s="1"/>
  <c r="B195" i="3"/>
  <c r="B204" i="3" s="1"/>
  <c r="B197" i="3"/>
  <c r="B206" i="3" s="1"/>
  <c r="B193" i="3"/>
  <c r="B202" i="3" s="1"/>
  <c r="D129" i="1" l="1"/>
  <c r="C134" i="1"/>
  <c r="D133" i="1"/>
  <c r="C133" i="1"/>
  <c r="D132" i="1"/>
  <c r="C132" i="1"/>
  <c r="D131" i="1"/>
  <c r="C131" i="1"/>
  <c r="D130" i="1"/>
  <c r="C130" i="1"/>
  <c r="C129" i="1"/>
  <c r="D128" i="1"/>
  <c r="C128" i="1"/>
  <c r="C125" i="1"/>
  <c r="B125" i="1"/>
  <c r="B134" i="1" s="1"/>
  <c r="C124" i="1"/>
  <c r="B124" i="1"/>
  <c r="C123" i="1"/>
  <c r="B123" i="1"/>
  <c r="B132" i="1" s="1"/>
  <c r="C122" i="1"/>
  <c r="B122" i="1"/>
  <c r="C121" i="1"/>
  <c r="B121" i="1"/>
  <c r="B130" i="1" s="1"/>
  <c r="C120" i="1"/>
  <c r="B120" i="1"/>
  <c r="C119" i="1"/>
  <c r="B119" i="1"/>
  <c r="B128" i="1" s="1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G131" i="1" l="1"/>
  <c r="H132" i="1"/>
  <c r="G129" i="1"/>
  <c r="H131" i="1"/>
  <c r="G133" i="1"/>
  <c r="E125" i="1"/>
  <c r="E120" i="1"/>
  <c r="E122" i="1"/>
  <c r="E124" i="1"/>
  <c r="G130" i="1"/>
  <c r="H133" i="1"/>
  <c r="E121" i="1"/>
  <c r="F123" i="1"/>
  <c r="G132" i="1"/>
  <c r="F121" i="1"/>
  <c r="F125" i="1"/>
  <c r="F132" i="1"/>
  <c r="F120" i="1"/>
  <c r="F122" i="1"/>
  <c r="F124" i="1"/>
  <c r="G134" i="1"/>
  <c r="F130" i="1"/>
  <c r="J130" i="1" s="1"/>
  <c r="M130" i="1" s="1"/>
  <c r="E123" i="1"/>
  <c r="F134" i="1"/>
  <c r="H129" i="1"/>
  <c r="B133" i="1"/>
  <c r="F133" i="1" s="1"/>
  <c r="B131" i="1"/>
  <c r="F131" i="1" s="1"/>
  <c r="B129" i="1"/>
  <c r="F129" i="1" s="1"/>
  <c r="H130" i="1"/>
  <c r="E91" i="4"/>
  <c r="E89" i="4"/>
  <c r="E93" i="4"/>
  <c r="F90" i="4"/>
  <c r="E88" i="4"/>
  <c r="F89" i="4"/>
  <c r="F91" i="4"/>
  <c r="F93" i="4"/>
  <c r="E90" i="4"/>
  <c r="E92" i="4"/>
  <c r="F92" i="4"/>
  <c r="F88" i="4"/>
  <c r="K131" i="1" l="1"/>
  <c r="N131" i="1" s="1"/>
  <c r="J131" i="1"/>
  <c r="M131" i="1" s="1"/>
  <c r="K133" i="1"/>
  <c r="N133" i="1" s="1"/>
  <c r="K130" i="1"/>
  <c r="N130" i="1" s="1"/>
  <c r="H121" i="1"/>
  <c r="I121" i="1" s="1"/>
  <c r="J129" i="1"/>
  <c r="M129" i="1" s="1"/>
  <c r="H120" i="1"/>
  <c r="I120" i="1" s="1"/>
  <c r="J133" i="1"/>
  <c r="M133" i="1" s="1"/>
  <c r="H125" i="1"/>
  <c r="I125" i="1" s="1"/>
  <c r="J132" i="1"/>
  <c r="M132" i="1" s="1"/>
  <c r="H124" i="1"/>
  <c r="I124" i="1" s="1"/>
  <c r="K132" i="1"/>
  <c r="N132" i="1" s="1"/>
  <c r="H123" i="1"/>
  <c r="I123" i="1" s="1"/>
  <c r="H122" i="1"/>
  <c r="I122" i="1" s="1"/>
  <c r="H91" i="4"/>
  <c r="I91" i="4" s="1"/>
  <c r="H93" i="4"/>
  <c r="I93" i="4" s="1"/>
  <c r="H89" i="4"/>
  <c r="I89" i="4" s="1"/>
  <c r="J134" i="1"/>
  <c r="M134" i="1" s="1"/>
  <c r="K129" i="1"/>
  <c r="N129" i="1" s="1"/>
  <c r="H90" i="4"/>
  <c r="I90" i="4" s="1"/>
  <c r="H92" i="4"/>
  <c r="I92" i="4" s="1"/>
  <c r="H88" i="4"/>
  <c r="I88" i="4" s="1"/>
  <c r="E62" i="4"/>
  <c r="B62" i="4"/>
  <c r="E61" i="4"/>
  <c r="B61" i="4"/>
  <c r="E60" i="4"/>
  <c r="B60" i="4"/>
  <c r="E59" i="4"/>
  <c r="B59" i="4"/>
  <c r="E58" i="4"/>
  <c r="B58" i="4"/>
  <c r="E57" i="4"/>
  <c r="B57" i="4"/>
  <c r="E56" i="4"/>
  <c r="B56" i="4"/>
  <c r="E55" i="4"/>
  <c r="B55" i="4"/>
  <c r="C68" i="4" l="1"/>
  <c r="B70" i="4"/>
  <c r="B67" i="4"/>
  <c r="B69" i="4"/>
  <c r="B66" i="4"/>
  <c r="B68" i="4"/>
  <c r="B72" i="4"/>
  <c r="C66" i="4"/>
  <c r="C70" i="4"/>
  <c r="B71" i="4"/>
  <c r="C67" i="4"/>
  <c r="D67" i="4" s="1"/>
  <c r="E67" i="4" s="1"/>
  <c r="C69" i="4"/>
  <c r="D69" i="4" s="1"/>
  <c r="E69" i="4" s="1"/>
  <c r="C71" i="4"/>
  <c r="C72" i="4"/>
  <c r="D68" i="4" l="1"/>
  <c r="E68" i="4" s="1"/>
  <c r="D66" i="4"/>
  <c r="E66" i="4" s="1"/>
  <c r="D71" i="4"/>
  <c r="E71" i="4" s="1"/>
  <c r="D70" i="4"/>
  <c r="E70" i="4" s="1"/>
  <c r="D72" i="4"/>
  <c r="E72" i="4" s="1"/>
  <c r="D33" i="4"/>
  <c r="C33" i="4"/>
  <c r="C34" i="4"/>
  <c r="C35" i="4"/>
  <c r="C36" i="4"/>
  <c r="C37" i="4"/>
  <c r="C38" i="4"/>
  <c r="C39" i="4"/>
  <c r="D39" i="4"/>
  <c r="D38" i="4"/>
  <c r="D37" i="4"/>
  <c r="D36" i="4"/>
  <c r="D35" i="4"/>
  <c r="D34" i="4"/>
  <c r="D32" i="4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F90" i="1" l="1"/>
  <c r="G91" i="1"/>
  <c r="F94" i="1"/>
  <c r="G95" i="1"/>
  <c r="E100" i="1"/>
  <c r="E102" i="1"/>
  <c r="G90" i="1"/>
  <c r="G94" i="1"/>
  <c r="H92" i="1"/>
  <c r="F95" i="1"/>
  <c r="H95" i="1"/>
  <c r="F100" i="1"/>
  <c r="F104" i="1"/>
  <c r="H90" i="1"/>
  <c r="F92" i="1"/>
  <c r="H94" i="1"/>
  <c r="F93" i="1"/>
  <c r="G93" i="1"/>
  <c r="H91" i="1"/>
  <c r="F91" i="1"/>
  <c r="G92" i="1"/>
  <c r="H93" i="1"/>
  <c r="E35" i="4"/>
  <c r="F35" i="4" s="1"/>
  <c r="G35" i="4" s="1"/>
  <c r="E39" i="4"/>
  <c r="F39" i="4" s="1"/>
  <c r="G39" i="4" s="1"/>
  <c r="E33" i="4"/>
  <c r="F33" i="4" s="1"/>
  <c r="G33" i="4" s="1"/>
  <c r="E37" i="4"/>
  <c r="F37" i="4" s="1"/>
  <c r="G37" i="4" s="1"/>
  <c r="E34" i="4"/>
  <c r="F34" i="4" s="1"/>
  <c r="G34" i="4" s="1"/>
  <c r="E38" i="4"/>
  <c r="F38" i="4" s="1"/>
  <c r="G38" i="4" s="1"/>
  <c r="E36" i="4"/>
  <c r="F36" i="4" s="1"/>
  <c r="G36" i="4" s="1"/>
  <c r="F101" i="1"/>
  <c r="F103" i="1"/>
  <c r="F105" i="1"/>
  <c r="E104" i="1"/>
  <c r="E101" i="1"/>
  <c r="E103" i="1"/>
  <c r="E105" i="1"/>
  <c r="F102" i="1"/>
  <c r="J93" i="1" l="1"/>
  <c r="M93" i="1" s="1"/>
  <c r="J91" i="1"/>
  <c r="M91" i="1" s="1"/>
  <c r="J90" i="1"/>
  <c r="M90" i="1" s="1"/>
  <c r="H102" i="1"/>
  <c r="I102" i="1" s="1"/>
  <c r="K94" i="1"/>
  <c r="N94" i="1" s="1"/>
  <c r="J94" i="1"/>
  <c r="M94" i="1" s="1"/>
  <c r="K92" i="1"/>
  <c r="N92" i="1" s="1"/>
  <c r="H100" i="1"/>
  <c r="I100" i="1" s="1"/>
  <c r="K93" i="1"/>
  <c r="N93" i="1" s="1"/>
  <c r="K90" i="1"/>
  <c r="N90" i="1" s="1"/>
  <c r="J95" i="1"/>
  <c r="M95" i="1" s="1"/>
  <c r="H104" i="1"/>
  <c r="I104" i="1" s="1"/>
  <c r="H103" i="1"/>
  <c r="I103" i="1" s="1"/>
  <c r="K95" i="1"/>
  <c r="N95" i="1" s="1"/>
  <c r="J92" i="1"/>
  <c r="M92" i="1" s="1"/>
  <c r="H105" i="1"/>
  <c r="I105" i="1" s="1"/>
  <c r="K91" i="1"/>
  <c r="N91" i="1" s="1"/>
  <c r="H101" i="1"/>
  <c r="I101" i="1" s="1"/>
  <c r="C159" i="3" l="1"/>
  <c r="B159" i="3"/>
  <c r="C158" i="3"/>
  <c r="B158" i="3"/>
  <c r="C157" i="3"/>
  <c r="B157" i="3"/>
  <c r="F158" i="3" l="1"/>
  <c r="G159" i="3"/>
  <c r="G158" i="3"/>
  <c r="F159" i="3"/>
  <c r="J159" i="3" l="1"/>
  <c r="L159" i="3" s="1"/>
  <c r="J158" i="3"/>
  <c r="L158" i="3" s="1"/>
  <c r="I135" i="3"/>
  <c r="H135" i="3"/>
  <c r="G135" i="3"/>
  <c r="F135" i="3"/>
  <c r="E135" i="3"/>
  <c r="D135" i="3"/>
  <c r="C135" i="3"/>
  <c r="B135" i="3"/>
  <c r="I134" i="3"/>
  <c r="H134" i="3"/>
  <c r="G134" i="3"/>
  <c r="F134" i="3"/>
  <c r="E134" i="3"/>
  <c r="D134" i="3"/>
  <c r="C134" i="3"/>
  <c r="B134" i="3"/>
  <c r="I133" i="3"/>
  <c r="H133" i="3"/>
  <c r="G133" i="3"/>
  <c r="F133" i="3"/>
  <c r="E133" i="3"/>
  <c r="D133" i="3"/>
  <c r="C133" i="3"/>
  <c r="B133" i="3"/>
  <c r="C123" i="3"/>
  <c r="B123" i="3"/>
  <c r="C122" i="3"/>
  <c r="B122" i="3"/>
  <c r="C121" i="3"/>
  <c r="B121" i="3"/>
  <c r="C120" i="3"/>
  <c r="B120" i="3"/>
  <c r="C119" i="3"/>
  <c r="B119" i="3"/>
  <c r="D140" i="3" l="1"/>
  <c r="E140" i="3"/>
  <c r="I140" i="3"/>
  <c r="E141" i="3"/>
  <c r="I141" i="3"/>
  <c r="B140" i="3"/>
  <c r="F140" i="3"/>
  <c r="B141" i="3"/>
  <c r="F141" i="3"/>
  <c r="C140" i="3"/>
  <c r="G140" i="3"/>
  <c r="C141" i="3"/>
  <c r="G141" i="3"/>
  <c r="H140" i="3"/>
  <c r="D141" i="3"/>
  <c r="H141" i="3"/>
  <c r="E121" i="3"/>
  <c r="F123" i="3"/>
  <c r="E120" i="3"/>
  <c r="E122" i="3"/>
  <c r="F120" i="3"/>
  <c r="F122" i="3"/>
  <c r="E123" i="3"/>
  <c r="F121" i="3"/>
  <c r="C147" i="3" l="1"/>
  <c r="H147" i="3" s="1"/>
  <c r="I120" i="3"/>
  <c r="L120" i="3" s="1"/>
  <c r="I121" i="3"/>
  <c r="L121" i="3" s="1"/>
  <c r="I122" i="3"/>
  <c r="L122" i="3" s="1"/>
  <c r="C146" i="3"/>
  <c r="H146" i="3" s="1"/>
  <c r="I123" i="3"/>
  <c r="L123" i="3" s="1"/>
  <c r="E107" i="3"/>
  <c r="D107" i="3"/>
  <c r="C107" i="3"/>
  <c r="B107" i="3"/>
  <c r="E106" i="3"/>
  <c r="D106" i="3"/>
  <c r="C106" i="3"/>
  <c r="B106" i="3"/>
  <c r="E97" i="3"/>
  <c r="D97" i="3"/>
  <c r="C97" i="3"/>
  <c r="B97" i="3"/>
  <c r="E96" i="3"/>
  <c r="D96" i="3"/>
  <c r="C96" i="3"/>
  <c r="B96" i="3"/>
  <c r="G106" i="3" l="1"/>
  <c r="G107" i="3"/>
  <c r="J107" i="3" s="1"/>
  <c r="H106" i="3"/>
  <c r="H107" i="3"/>
  <c r="J97" i="3"/>
  <c r="K97" i="3"/>
  <c r="H97" i="3"/>
  <c r="I97" i="3"/>
  <c r="K107" i="3" l="1"/>
  <c r="M107" i="3" s="1"/>
  <c r="N107" i="3" s="1"/>
  <c r="C102" i="3"/>
  <c r="F102" i="3" s="1"/>
  <c r="B102" i="3"/>
  <c r="E102" i="3" s="1"/>
  <c r="L17" i="4" l="1"/>
  <c r="L18" i="4"/>
  <c r="L16" i="4"/>
  <c r="K17" i="4"/>
  <c r="K18" i="4"/>
  <c r="K16" i="4"/>
  <c r="J17" i="4"/>
  <c r="J18" i="4"/>
  <c r="J16" i="4"/>
  <c r="I17" i="4"/>
  <c r="I18" i="4"/>
  <c r="I16" i="4"/>
  <c r="Q15" i="4"/>
  <c r="U15" i="4" s="1"/>
  <c r="P15" i="4"/>
  <c r="T15" i="4" s="1"/>
  <c r="O15" i="4"/>
  <c r="S15" i="4" s="1"/>
  <c r="C11" i="4"/>
  <c r="B11" i="4"/>
  <c r="C10" i="4"/>
  <c r="B10" i="4"/>
  <c r="C9" i="4"/>
  <c r="B9" i="4"/>
  <c r="C8" i="4"/>
  <c r="B8" i="4"/>
  <c r="L87" i="3"/>
  <c r="L88" i="3"/>
  <c r="L86" i="3"/>
  <c r="K87" i="3"/>
  <c r="K88" i="3"/>
  <c r="K86" i="3"/>
  <c r="J87" i="3"/>
  <c r="J88" i="3"/>
  <c r="J86" i="3"/>
  <c r="I87" i="3"/>
  <c r="I88" i="3"/>
  <c r="I86" i="3"/>
  <c r="Q85" i="3"/>
  <c r="U85" i="3" s="1"/>
  <c r="P85" i="3"/>
  <c r="T85" i="3" s="1"/>
  <c r="O85" i="3"/>
  <c r="S85" i="3" s="1"/>
  <c r="C81" i="3"/>
  <c r="B81" i="3"/>
  <c r="C80" i="3"/>
  <c r="B80" i="3"/>
  <c r="C79" i="3"/>
  <c r="B79" i="3"/>
  <c r="C78" i="3"/>
  <c r="B78" i="3"/>
  <c r="F9" i="4" l="1"/>
  <c r="F11" i="4"/>
  <c r="F10" i="4"/>
  <c r="G10" i="4"/>
  <c r="G9" i="4"/>
  <c r="G11" i="4"/>
  <c r="I11" i="4" s="1"/>
  <c r="K11" i="4" s="1"/>
  <c r="F79" i="3"/>
  <c r="E79" i="3"/>
  <c r="F81" i="3"/>
  <c r="E80" i="3"/>
  <c r="E81" i="3"/>
  <c r="F80" i="3"/>
  <c r="I9" i="4"/>
  <c r="K9" i="4" s="1"/>
  <c r="P18" i="4"/>
  <c r="T18" i="4" s="1"/>
  <c r="P17" i="4"/>
  <c r="T17" i="4" s="1"/>
  <c r="Q17" i="4"/>
  <c r="U17" i="4" s="1"/>
  <c r="P16" i="4"/>
  <c r="T16" i="4" s="1"/>
  <c r="O17" i="4"/>
  <c r="S17" i="4" s="1"/>
  <c r="O18" i="4"/>
  <c r="S18" i="4" s="1"/>
  <c r="Q16" i="4"/>
  <c r="U16" i="4" s="1"/>
  <c r="Q18" i="4"/>
  <c r="U18" i="4" s="1"/>
  <c r="O16" i="4"/>
  <c r="S16" i="4" s="1"/>
  <c r="P87" i="3"/>
  <c r="T87" i="3" s="1"/>
  <c r="P88" i="3"/>
  <c r="T88" i="3" s="1"/>
  <c r="P86" i="3"/>
  <c r="T86" i="3" s="1"/>
  <c r="Q86" i="3"/>
  <c r="U86" i="3" s="1"/>
  <c r="Q87" i="3"/>
  <c r="U87" i="3" s="1"/>
  <c r="Q88" i="3"/>
  <c r="U88" i="3" s="1"/>
  <c r="O88" i="3"/>
  <c r="S88" i="3" s="1"/>
  <c r="O86" i="3"/>
  <c r="S86" i="3" s="1"/>
  <c r="O87" i="3"/>
  <c r="S87" i="3" s="1"/>
  <c r="I10" i="4" l="1"/>
  <c r="K10" i="4" s="1"/>
  <c r="G66" i="1"/>
  <c r="G67" i="1"/>
  <c r="G65" i="1"/>
  <c r="F66" i="1"/>
  <c r="F67" i="1"/>
  <c r="F65" i="1"/>
  <c r="E66" i="1"/>
  <c r="E67" i="1"/>
  <c r="E65" i="1"/>
  <c r="D66" i="1"/>
  <c r="D67" i="1"/>
  <c r="D65" i="1"/>
  <c r="C66" i="1"/>
  <c r="C67" i="1"/>
  <c r="C65" i="1"/>
  <c r="B66" i="1"/>
  <c r="B67" i="1"/>
  <c r="B65" i="1"/>
  <c r="E74" i="1"/>
  <c r="D74" i="1"/>
  <c r="C74" i="1"/>
  <c r="E73" i="1"/>
  <c r="D73" i="1"/>
  <c r="C73" i="1"/>
  <c r="E72" i="1"/>
  <c r="D72" i="1"/>
  <c r="C72" i="1"/>
  <c r="E71" i="1"/>
  <c r="D71" i="1"/>
  <c r="C71" i="1"/>
  <c r="C60" i="1"/>
  <c r="G60" i="1" s="1"/>
  <c r="B60" i="1"/>
  <c r="B74" i="1" s="1"/>
  <c r="C59" i="1"/>
  <c r="G59" i="1" s="1"/>
  <c r="B59" i="1"/>
  <c r="B73" i="1" s="1"/>
  <c r="C58" i="1"/>
  <c r="G58" i="1" s="1"/>
  <c r="B58" i="1"/>
  <c r="F58" i="1" s="1"/>
  <c r="C57" i="1"/>
  <c r="B57" i="1"/>
  <c r="B71" i="1" s="1"/>
  <c r="F66" i="3"/>
  <c r="F67" i="3"/>
  <c r="F68" i="3"/>
  <c r="E66" i="3"/>
  <c r="E67" i="3"/>
  <c r="E68" i="3"/>
  <c r="F65" i="3"/>
  <c r="E65" i="3"/>
  <c r="D68" i="3"/>
  <c r="D67" i="3"/>
  <c r="D66" i="3"/>
  <c r="D65" i="3"/>
  <c r="C61" i="3"/>
  <c r="B61" i="3"/>
  <c r="B68" i="3" s="1"/>
  <c r="C60" i="3"/>
  <c r="B60" i="3"/>
  <c r="B67" i="3" s="1"/>
  <c r="C59" i="3"/>
  <c r="B59" i="3"/>
  <c r="B66" i="3" s="1"/>
  <c r="C58" i="3"/>
  <c r="B58" i="3"/>
  <c r="H74" i="1" l="1"/>
  <c r="H72" i="1"/>
  <c r="I73" i="1"/>
  <c r="G73" i="1"/>
  <c r="I72" i="1"/>
  <c r="J73" i="1"/>
  <c r="J72" i="1"/>
  <c r="G74" i="1"/>
  <c r="J74" i="1"/>
  <c r="H73" i="1"/>
  <c r="I74" i="1"/>
  <c r="D146" i="3"/>
  <c r="I146" i="3" s="1"/>
  <c r="D147" i="3"/>
  <c r="I147" i="3" s="1"/>
  <c r="E147" i="3"/>
  <c r="J147" i="3" s="1"/>
  <c r="E146" i="3"/>
  <c r="J146" i="3" s="1"/>
  <c r="L68" i="3"/>
  <c r="L66" i="3"/>
  <c r="M68" i="3"/>
  <c r="K67" i="3"/>
  <c r="M67" i="3"/>
  <c r="F59" i="3"/>
  <c r="F60" i="1"/>
  <c r="I60" i="1" s="1"/>
  <c r="K60" i="1" s="1"/>
  <c r="I58" i="1"/>
  <c r="K58" i="1" s="1"/>
  <c r="B72" i="1"/>
  <c r="G72" i="1" s="1"/>
  <c r="N71" i="1"/>
  <c r="R71" i="1" s="1"/>
  <c r="M71" i="1"/>
  <c r="Q71" i="1" s="1"/>
  <c r="L71" i="1"/>
  <c r="P71" i="1" s="1"/>
  <c r="F59" i="1"/>
  <c r="F61" i="3"/>
  <c r="K68" i="3"/>
  <c r="E61" i="3"/>
  <c r="F60" i="3"/>
  <c r="K66" i="3"/>
  <c r="E60" i="3"/>
  <c r="L67" i="3"/>
  <c r="M66" i="3"/>
  <c r="E59" i="3"/>
  <c r="B65" i="3"/>
  <c r="M72" i="1" l="1"/>
  <c r="Q72" i="1" s="1"/>
  <c r="N74" i="1"/>
  <c r="R74" i="1" s="1"/>
  <c r="L74" i="1"/>
  <c r="P74" i="1" s="1"/>
  <c r="M74" i="1"/>
  <c r="Q74" i="1" s="1"/>
  <c r="M73" i="1"/>
  <c r="Q73" i="1" s="1"/>
  <c r="L72" i="1"/>
  <c r="P72" i="1" s="1"/>
  <c r="N72" i="1"/>
  <c r="R72" i="1" s="1"/>
  <c r="B147" i="3"/>
  <c r="G147" i="3" s="1"/>
  <c r="B146" i="3"/>
  <c r="G146" i="3" s="1"/>
  <c r="I59" i="1"/>
  <c r="K59" i="1" s="1"/>
  <c r="L73" i="1"/>
  <c r="P73" i="1" s="1"/>
  <c r="N73" i="1"/>
  <c r="R73" i="1" s="1"/>
  <c r="D46" i="3" l="1"/>
  <c r="D45" i="3"/>
  <c r="F41" i="3"/>
  <c r="E41" i="3"/>
  <c r="D41" i="3"/>
  <c r="B41" i="3"/>
  <c r="F40" i="3"/>
  <c r="E40" i="3"/>
  <c r="D40" i="3"/>
  <c r="B40" i="3"/>
  <c r="B45" i="3" s="1"/>
  <c r="C46" i="1"/>
  <c r="C45" i="1"/>
  <c r="F41" i="1"/>
  <c r="E41" i="1"/>
  <c r="D41" i="1"/>
  <c r="B41" i="1"/>
  <c r="F40" i="1"/>
  <c r="E40" i="1"/>
  <c r="D40" i="1"/>
  <c r="B40" i="1"/>
  <c r="B45" i="1" s="1"/>
  <c r="B46" i="1" l="1"/>
  <c r="H41" i="1"/>
  <c r="I41" i="1"/>
  <c r="G46" i="1"/>
  <c r="J41" i="1"/>
  <c r="K41" i="1"/>
  <c r="L41" i="3"/>
  <c r="B46" i="3"/>
  <c r="I41" i="3"/>
  <c r="J41" i="3"/>
  <c r="H46" i="3"/>
  <c r="K41" i="3"/>
  <c r="I45" i="1"/>
  <c r="J45" i="1" s="1"/>
  <c r="P41" i="3" l="1"/>
  <c r="U41" i="3" s="1"/>
  <c r="Q41" i="3"/>
  <c r="V41" i="3" s="1"/>
  <c r="R41" i="3"/>
  <c r="W41" i="3" s="1"/>
  <c r="C26" i="3" l="1"/>
  <c r="C25" i="3"/>
  <c r="C24" i="3"/>
  <c r="C23" i="3"/>
  <c r="C30" i="3" s="1"/>
  <c r="E12" i="3"/>
  <c r="D12" i="3"/>
  <c r="C12" i="3"/>
  <c r="B12" i="3"/>
  <c r="E11" i="3"/>
  <c r="D11" i="3"/>
  <c r="C11" i="3"/>
  <c r="B11" i="3"/>
  <c r="B25" i="3" s="1"/>
  <c r="E10" i="3"/>
  <c r="D10" i="3"/>
  <c r="C10" i="3"/>
  <c r="B10" i="3"/>
  <c r="E9" i="3"/>
  <c r="D9" i="3"/>
  <c r="C9" i="3"/>
  <c r="B9" i="3"/>
  <c r="C26" i="1"/>
  <c r="C25" i="1"/>
  <c r="C24" i="1"/>
  <c r="C23" i="1"/>
  <c r="C30" i="1" s="1"/>
  <c r="E12" i="1"/>
  <c r="D12" i="1"/>
  <c r="C12" i="1"/>
  <c r="B12" i="1"/>
  <c r="B26" i="1" s="1"/>
  <c r="E11" i="1"/>
  <c r="D11" i="1"/>
  <c r="C11" i="1"/>
  <c r="B11" i="1"/>
  <c r="B25" i="1" s="1"/>
  <c r="E10" i="1"/>
  <c r="D10" i="1"/>
  <c r="C10" i="1"/>
  <c r="B10" i="1"/>
  <c r="E9" i="1"/>
  <c r="D9" i="1"/>
  <c r="C9" i="1"/>
  <c r="B9" i="1"/>
  <c r="B23" i="1" s="1"/>
  <c r="B30" i="1" s="1"/>
  <c r="F409" i="1" l="1"/>
  <c r="F408" i="1"/>
  <c r="F410" i="1"/>
  <c r="G410" i="1"/>
  <c r="G408" i="1"/>
  <c r="G409" i="1"/>
  <c r="B24" i="3"/>
  <c r="I79" i="3"/>
  <c r="K79" i="3" s="1"/>
  <c r="G25" i="1"/>
  <c r="K10" i="1"/>
  <c r="K12" i="1"/>
  <c r="J10" i="1"/>
  <c r="J11" i="1"/>
  <c r="J12" i="1"/>
  <c r="C31" i="1"/>
  <c r="G31" i="1" s="1"/>
  <c r="K11" i="1"/>
  <c r="H10" i="1"/>
  <c r="F24" i="1" s="1"/>
  <c r="I10" i="1"/>
  <c r="I11" i="1"/>
  <c r="I12" i="1"/>
  <c r="B24" i="1"/>
  <c r="B31" i="1" s="1"/>
  <c r="F31" i="1" s="1"/>
  <c r="G26" i="1"/>
  <c r="G25" i="3"/>
  <c r="G26" i="3"/>
  <c r="B26" i="3"/>
  <c r="J66" i="3"/>
  <c r="J67" i="3"/>
  <c r="J68" i="3"/>
  <c r="G24" i="3"/>
  <c r="G10" i="3"/>
  <c r="F24" i="3" s="1"/>
  <c r="G12" i="3"/>
  <c r="F26" i="3" s="1"/>
  <c r="I10" i="3"/>
  <c r="I11" i="3"/>
  <c r="H10" i="3"/>
  <c r="H11" i="3"/>
  <c r="H12" i="3"/>
  <c r="I12" i="3"/>
  <c r="J10" i="3"/>
  <c r="J11" i="3"/>
  <c r="J12" i="3"/>
  <c r="C31" i="3"/>
  <c r="G31" i="3" s="1"/>
  <c r="B23" i="3"/>
  <c r="B30" i="3" s="1"/>
  <c r="G11" i="3"/>
  <c r="F25" i="3" s="1"/>
  <c r="H12" i="1"/>
  <c r="F26" i="1" s="1"/>
  <c r="H11" i="1"/>
  <c r="F25" i="1" s="1"/>
  <c r="G24" i="1"/>
  <c r="J410" i="1" l="1"/>
  <c r="K410" i="1" s="1"/>
  <c r="J409" i="1"/>
  <c r="K409" i="1" s="1"/>
  <c r="J408" i="1"/>
  <c r="K408" i="1" s="1"/>
  <c r="B31" i="3"/>
  <c r="I80" i="3"/>
  <c r="K80" i="3" s="1"/>
  <c r="I81" i="3"/>
  <c r="K81" i="3" s="1"/>
  <c r="I24" i="1"/>
  <c r="K24" i="1" s="1"/>
  <c r="O11" i="1"/>
  <c r="D18" i="1" s="1"/>
  <c r="I25" i="1"/>
  <c r="K25" i="1" s="1"/>
  <c r="O10" i="1"/>
  <c r="D17" i="1" s="1"/>
  <c r="I26" i="1"/>
  <c r="K26" i="1" s="1"/>
  <c r="M10" i="1"/>
  <c r="B17" i="1" s="1"/>
  <c r="F46" i="1"/>
  <c r="I46" i="1" s="1"/>
  <c r="J46" i="1" s="1"/>
  <c r="M41" i="1"/>
  <c r="Q41" i="1" s="1"/>
  <c r="N41" i="1"/>
  <c r="R41" i="1" s="1"/>
  <c r="O41" i="1"/>
  <c r="S41" i="1" s="1"/>
  <c r="N10" i="1"/>
  <c r="C17" i="1" s="1"/>
  <c r="P66" i="3"/>
  <c r="T66" i="3" s="1"/>
  <c r="Q66" i="3"/>
  <c r="U66" i="3" s="1"/>
  <c r="O66" i="3"/>
  <c r="S66" i="3" s="1"/>
  <c r="Q68" i="3"/>
  <c r="U68" i="3" s="1"/>
  <c r="P68" i="3"/>
  <c r="T68" i="3" s="1"/>
  <c r="O68" i="3"/>
  <c r="S68" i="3" s="1"/>
  <c r="O67" i="3"/>
  <c r="S67" i="3" s="1"/>
  <c r="Q67" i="3"/>
  <c r="U67" i="3" s="1"/>
  <c r="P67" i="3"/>
  <c r="T67" i="3" s="1"/>
  <c r="I25" i="3"/>
  <c r="K25" i="3" s="1"/>
  <c r="I26" i="3"/>
  <c r="K26" i="3" s="1"/>
  <c r="I61" i="3"/>
  <c r="K61" i="3" s="1"/>
  <c r="M10" i="3"/>
  <c r="C17" i="3" s="1"/>
  <c r="I59" i="3"/>
  <c r="K59" i="3" s="1"/>
  <c r="I60" i="3"/>
  <c r="K60" i="3" s="1"/>
  <c r="N10" i="3"/>
  <c r="D17" i="3" s="1"/>
  <c r="L10" i="3"/>
  <c r="B17" i="3" s="1"/>
  <c r="N12" i="3"/>
  <c r="D19" i="3" s="1"/>
  <c r="L12" i="3"/>
  <c r="B19" i="3" s="1"/>
  <c r="L11" i="3"/>
  <c r="B18" i="3" s="1"/>
  <c r="I24" i="3"/>
  <c r="K24" i="3" s="1"/>
  <c r="N11" i="3"/>
  <c r="D18" i="3" s="1"/>
  <c r="F31" i="3"/>
  <c r="I31" i="3" s="1"/>
  <c r="K31" i="3" s="1"/>
  <c r="G46" i="3"/>
  <c r="J46" i="3" s="1"/>
  <c r="K46" i="3" s="1"/>
  <c r="M12" i="3"/>
  <c r="C19" i="3" s="1"/>
  <c r="M11" i="3"/>
  <c r="C18" i="3" s="1"/>
  <c r="I31" i="1"/>
  <c r="K31" i="1" s="1"/>
  <c r="N12" i="1"/>
  <c r="C19" i="1" s="1"/>
  <c r="M12" i="1"/>
  <c r="B19" i="1" s="1"/>
  <c r="O12" i="1"/>
  <c r="D19" i="1" s="1"/>
  <c r="N11" i="1"/>
  <c r="C18" i="1" s="1"/>
  <c r="M11" i="1"/>
  <c r="B18" i="1" s="1"/>
  <c r="N212" i="1" l="1"/>
  <c r="J207" i="1"/>
  <c r="N207" i="1" s="1"/>
  <c r="K207" i="1"/>
  <c r="O207" i="1" s="1"/>
  <c r="K209" i="1"/>
  <c r="O209" i="1" s="1"/>
  <c r="K210" i="1"/>
  <c r="O210" i="1" s="1"/>
  <c r="K206" i="1"/>
  <c r="O206" i="1" s="1"/>
  <c r="K211" i="1"/>
  <c r="O211" i="1" s="1"/>
  <c r="K212" i="1"/>
  <c r="O212" i="1" s="1"/>
  <c r="K208" i="1"/>
  <c r="O208" i="1" s="1"/>
  <c r="J210" i="1" l="1"/>
  <c r="N210" i="1" s="1"/>
  <c r="J206" i="1"/>
  <c r="N206" i="1" s="1"/>
  <c r="J211" i="1"/>
  <c r="N211" i="1" s="1"/>
  <c r="J209" i="1"/>
  <c r="N209" i="1" s="1"/>
</calcChain>
</file>

<file path=xl/sharedStrings.xml><?xml version="1.0" encoding="utf-8"?>
<sst xmlns="http://schemas.openxmlformats.org/spreadsheetml/2006/main" count="1903" uniqueCount="138">
  <si>
    <t>TOV 1946</t>
  </si>
  <si>
    <t>Ad</t>
  </si>
  <si>
    <t>Sph</t>
  </si>
  <si>
    <t>GAPDH</t>
  </si>
  <si>
    <t>NTN5</t>
  </si>
  <si>
    <t>Average</t>
  </si>
  <si>
    <t>Sph-1</t>
  </si>
  <si>
    <t>Sph-2</t>
  </si>
  <si>
    <t>Sph-3</t>
  </si>
  <si>
    <t>Normalize</t>
  </si>
  <si>
    <t>Relative Expression Sph/Ad</t>
  </si>
  <si>
    <t>Log2FC</t>
  </si>
  <si>
    <t>Log3FC</t>
  </si>
  <si>
    <t>TOV</t>
  </si>
  <si>
    <t>TOV1946</t>
  </si>
  <si>
    <t>NTN1</t>
  </si>
  <si>
    <t>NTN3</t>
  </si>
  <si>
    <t>NTN4</t>
  </si>
  <si>
    <t>Unc5A</t>
  </si>
  <si>
    <t>Unc5B</t>
  </si>
  <si>
    <t>Unc5C</t>
  </si>
  <si>
    <t>Unc5D</t>
  </si>
  <si>
    <t>DCC</t>
  </si>
  <si>
    <t>DSCAM</t>
  </si>
  <si>
    <t>Neo-1</t>
  </si>
  <si>
    <t>log2FC</t>
  </si>
  <si>
    <t>OVCAR8</t>
  </si>
  <si>
    <t xml:space="preserve">Normalize </t>
  </si>
  <si>
    <t>Ad-1</t>
  </si>
  <si>
    <t>Ad-2</t>
  </si>
  <si>
    <t>Ad-3</t>
  </si>
  <si>
    <t>Neo</t>
  </si>
  <si>
    <t>iOvCa147</t>
  </si>
  <si>
    <t>Normalize Ad</t>
  </si>
  <si>
    <t>Normalize Sph</t>
  </si>
  <si>
    <t>Relative Expression Sph/AD</t>
  </si>
  <si>
    <t>Ad-4</t>
  </si>
  <si>
    <t>Ad-5</t>
  </si>
  <si>
    <t>Ad-6</t>
  </si>
  <si>
    <t>Sph-4</t>
  </si>
  <si>
    <t>Sph-5</t>
  </si>
  <si>
    <t>Sph-6</t>
  </si>
  <si>
    <t>Normalize GAPDH</t>
  </si>
  <si>
    <t>Ad-7</t>
  </si>
  <si>
    <t>Ad-8</t>
  </si>
  <si>
    <t>Ad-9</t>
  </si>
  <si>
    <t>Ad-10</t>
  </si>
  <si>
    <t>Ad-11</t>
  </si>
  <si>
    <t>Ad-12</t>
  </si>
  <si>
    <t>Sph-7</t>
  </si>
  <si>
    <t>Sph-8</t>
  </si>
  <si>
    <t>Sph-9</t>
  </si>
  <si>
    <t>Sph-10</t>
  </si>
  <si>
    <t>Sph-11</t>
  </si>
  <si>
    <t>Sph-12</t>
  </si>
  <si>
    <t>Ad-1-3</t>
  </si>
  <si>
    <t>Ad-4-6</t>
  </si>
  <si>
    <t>Ad-7-9</t>
  </si>
  <si>
    <t>Ad-10-12</t>
  </si>
  <si>
    <t>Sph-1-3</t>
  </si>
  <si>
    <t>Sph-4-6</t>
  </si>
  <si>
    <t>Sph-7-9</t>
  </si>
  <si>
    <t>Sph-10-12</t>
  </si>
  <si>
    <t>Relative ExpressionSph/Ad</t>
  </si>
  <si>
    <t>TOV AD</t>
  </si>
  <si>
    <t>TOV Sph-1</t>
  </si>
  <si>
    <t>TOV Sph-2</t>
  </si>
  <si>
    <t>iOvCa147 AD</t>
  </si>
  <si>
    <t>iOvCa147 Sph</t>
  </si>
  <si>
    <t>Average Sph</t>
  </si>
  <si>
    <r>
      <rPr>
        <b/>
        <sz val="12"/>
        <color theme="1"/>
        <rFont val="Calibri"/>
        <family val="2"/>
        <scheme val="minor"/>
      </rPr>
      <t>iOvCa147</t>
    </r>
    <r>
      <rPr>
        <sz val="11"/>
        <color theme="1"/>
        <rFont val="Calibri"/>
        <family val="2"/>
        <scheme val="minor"/>
      </rPr>
      <t xml:space="preserve"> AD</t>
    </r>
  </si>
  <si>
    <t>iOvCa147Ad</t>
  </si>
  <si>
    <t>iOvCa147 Ad</t>
  </si>
  <si>
    <t>OV8</t>
  </si>
  <si>
    <t>DCC 1</t>
  </si>
  <si>
    <t>DCC 2</t>
  </si>
  <si>
    <t>DAPK1</t>
  </si>
  <si>
    <t>Realative Expression Sph/Ad</t>
  </si>
  <si>
    <t>OV8 AD</t>
  </si>
  <si>
    <t>OV8 Sph</t>
  </si>
  <si>
    <t>DCC I</t>
  </si>
  <si>
    <t>DCC II</t>
  </si>
  <si>
    <t>D Sph/Ad</t>
  </si>
  <si>
    <t>Log2 FC</t>
  </si>
  <si>
    <t>TOV Sph</t>
  </si>
  <si>
    <t>DSCAM I</t>
  </si>
  <si>
    <t>DSCAM II</t>
  </si>
  <si>
    <t xml:space="preserve"> DAPK1 I</t>
  </si>
  <si>
    <t>DAPK1 II</t>
  </si>
  <si>
    <t>DAPK1 I</t>
  </si>
  <si>
    <t>Tov Sph-1</t>
  </si>
  <si>
    <t>Tov Sph-2</t>
  </si>
  <si>
    <t>D Sph/AD</t>
  </si>
  <si>
    <t>Tov Ad</t>
  </si>
  <si>
    <t>Tov Sph</t>
  </si>
  <si>
    <t>Unc5D I</t>
  </si>
  <si>
    <t>Unc5D II</t>
  </si>
  <si>
    <t>Relative expression</t>
  </si>
  <si>
    <t>Unc5B II</t>
  </si>
  <si>
    <t>OV8 Ad</t>
  </si>
  <si>
    <t>Unc5C I</t>
  </si>
  <si>
    <t>Unc5C II</t>
  </si>
  <si>
    <t>Unc5C III</t>
  </si>
  <si>
    <t>Normalize Sph-1</t>
  </si>
  <si>
    <t>Normalize Sph-2</t>
  </si>
  <si>
    <t>Normalize Sph-3</t>
  </si>
  <si>
    <t>Unc5BII</t>
  </si>
  <si>
    <t>Unc5CI</t>
  </si>
  <si>
    <t>Unc5CII</t>
  </si>
  <si>
    <t>TOV Ad</t>
  </si>
  <si>
    <t>Average Ad</t>
  </si>
  <si>
    <t>Average Ad-1</t>
  </si>
  <si>
    <t>Average Ad-2</t>
  </si>
  <si>
    <t>Average Sph-1</t>
  </si>
  <si>
    <t>Average Sph-2</t>
  </si>
  <si>
    <t>Normalize Ad-1</t>
  </si>
  <si>
    <t>Normalize Ad-2</t>
  </si>
  <si>
    <t>Relative Expression Sph/Ad-1</t>
  </si>
  <si>
    <t>Relative Expression Sph/Ad-2</t>
  </si>
  <si>
    <t>Log2FC-1</t>
  </si>
  <si>
    <t>Log2FC-2</t>
  </si>
  <si>
    <t>OV8 Ad-2</t>
  </si>
  <si>
    <t>OV8 Sph-2</t>
  </si>
  <si>
    <t>OV8 Ad-1</t>
  </si>
  <si>
    <t>OV8 Sph-1</t>
  </si>
  <si>
    <t>Unc5B-i</t>
  </si>
  <si>
    <t>Unc5B-ii</t>
  </si>
  <si>
    <t xml:space="preserve">Ad-4 </t>
  </si>
  <si>
    <t>Sph Av</t>
  </si>
  <si>
    <t>Ad Av</t>
  </si>
  <si>
    <t>Normalize AD</t>
  </si>
  <si>
    <t>Av Ad</t>
  </si>
  <si>
    <t>AV Sph</t>
  </si>
  <si>
    <t>Unc5A II</t>
  </si>
  <si>
    <t xml:space="preserve">normalize </t>
  </si>
  <si>
    <t>Relative Expresion Sph/Ad</t>
  </si>
  <si>
    <t>Relative Expression Sph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</si>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</sst>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.00;\-###0.00"/>
    <numFmt numFmtId="165" formatCode="0.000000000000000_ ;\-0.000000000000000\ "/>
    <numFmt numFmtId="166" formatCode="0.0000000000000_ ;\-0.0000000000000\ "/>
    <numFmt numFmtId="167" formatCode="0.0000000000000000_ ;\-0.0000000000000000\ "/>
    <numFmt numFmtId="168" formatCode="0.00000000000000_ ;\-0.00000000000000\ "/>
    <numFmt numFmtId="169" formatCode="0.000000000000_ ;\-0.000000000000\ "/>
    <numFmt numFmtId="170" formatCode="0.00_ ;\-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25"/>
      <name val="Microsoft Sans Serif"/>
      <family val="2"/>
    </font>
    <font>
      <sz val="8.25"/>
      <name val="Microsoft Sans Serif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top"/>
      <protection locked="0"/>
    </xf>
    <xf numFmtId="165" fontId="3" fillId="0" borderId="0" xfId="0" applyNumberFormat="1" applyFont="1" applyAlignment="1" applyProtection="1">
      <alignment vertical="top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0" xfId="0" applyNumberFormat="1" applyFont="1" applyAlignment="1" applyProtection="1">
      <alignment vertical="top"/>
      <protection locked="0"/>
    </xf>
    <xf numFmtId="0" fontId="4" fillId="0" borderId="0" xfId="0" applyFont="1"/>
    <xf numFmtId="0" fontId="0" fillId="0" borderId="0" xfId="0" applyAlignment="1" applyProtection="1">
      <alignment vertical="top"/>
      <protection locked="0"/>
    </xf>
    <xf numFmtId="164" fontId="0" fillId="0" borderId="0" xfId="0" applyNumberFormat="1" applyAlignment="1" applyProtection="1">
      <alignment vertical="top"/>
      <protection locked="0"/>
    </xf>
    <xf numFmtId="166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0" fillId="0" borderId="0" xfId="0" applyNumberFormat="1"/>
    <xf numFmtId="170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/>
    <xf numFmtId="166" fontId="6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/>
    <xf numFmtId="166" fontId="5" fillId="0" borderId="0" xfId="0" applyNumberFormat="1" applyFont="1"/>
    <xf numFmtId="0" fontId="7" fillId="0" borderId="0" xfId="0" applyFont="1" applyAlignment="1" applyProtection="1">
      <alignment vertical="top"/>
      <protection locked="0"/>
    </xf>
    <xf numFmtId="165" fontId="5" fillId="0" borderId="0" xfId="0" applyNumberFormat="1" applyFont="1" applyAlignment="1" applyProtection="1">
      <alignment vertical="top"/>
      <protection locked="0"/>
    </xf>
    <xf numFmtId="168" fontId="6" fillId="0" borderId="0" xfId="0" applyNumberFormat="1" applyFont="1" applyAlignment="1" applyProtection="1">
      <alignment vertical="top"/>
      <protection locked="0"/>
    </xf>
    <xf numFmtId="165" fontId="6" fillId="0" borderId="0" xfId="0" applyNumberFormat="1" applyFont="1" applyAlignment="1" applyProtection="1">
      <alignment vertical="top"/>
      <protection locked="0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D43C-BD1F-41C0-B85D-D37424C2B97B}">
  <dimension ref="A1:S413"/>
  <sheetViews>
    <sheetView workbookViewId="0">
      <selection activeCell="H15" sqref="H15"/>
    </sheetView>
  </sheetViews>
  <sheetFormatPr defaultRowHeight="15" x14ac:dyDescent="0.25"/>
  <cols>
    <col min="2" max="4" width="14.85546875" bestFit="1" customWidth="1"/>
    <col min="7" max="7" width="25.42578125" bestFit="1" customWidth="1"/>
    <col min="9" max="9" width="24.42578125" bestFit="1" customWidth="1"/>
  </cols>
  <sheetData>
    <row r="1" spans="1:15" x14ac:dyDescent="0.25">
      <c r="A1" s="1" t="s">
        <v>0</v>
      </c>
      <c r="B1" t="s">
        <v>1</v>
      </c>
      <c r="C1" t="s">
        <v>1</v>
      </c>
      <c r="D1" t="s">
        <v>1</v>
      </c>
      <c r="E1" t="s">
        <v>2</v>
      </c>
      <c r="F1" t="s">
        <v>2</v>
      </c>
      <c r="G1" t="s">
        <v>2</v>
      </c>
    </row>
    <row r="2" spans="1:15" x14ac:dyDescent="0.25">
      <c r="A2" t="s">
        <v>3</v>
      </c>
      <c r="B2">
        <v>14.2433681980032</v>
      </c>
      <c r="C2">
        <v>13.9529650024584</v>
      </c>
      <c r="D2">
        <v>13.9390127662409</v>
      </c>
      <c r="E2">
        <v>13.980904824362099</v>
      </c>
      <c r="F2">
        <v>14.087656661270399</v>
      </c>
      <c r="G2">
        <v>14.117671539084499</v>
      </c>
    </row>
    <row r="3" spans="1:15" x14ac:dyDescent="0.25">
      <c r="A3" t="s">
        <v>4</v>
      </c>
      <c r="B3">
        <v>35.145633339159303</v>
      </c>
      <c r="C3">
        <v>35.063207744904297</v>
      </c>
      <c r="D3">
        <v>33.268802954335797</v>
      </c>
      <c r="E3">
        <v>34.226520406126298</v>
      </c>
      <c r="F3">
        <v>34.1721946034721</v>
      </c>
      <c r="G3">
        <v>34.524582470958599</v>
      </c>
    </row>
    <row r="4" spans="1:15" x14ac:dyDescent="0.25">
      <c r="A4" t="s">
        <v>4</v>
      </c>
      <c r="B4">
        <v>35.2093542167039</v>
      </c>
      <c r="C4">
        <v>32.821471145533401</v>
      </c>
      <c r="D4">
        <v>34.297570656893797</v>
      </c>
      <c r="E4">
        <v>33.617010511795201</v>
      </c>
      <c r="F4">
        <v>33.072640835307702</v>
      </c>
      <c r="G4">
        <v>34.131839374112701</v>
      </c>
    </row>
    <row r="5" spans="1:15" x14ac:dyDescent="0.25">
      <c r="A5" t="s">
        <v>4</v>
      </c>
      <c r="B5">
        <v>34.888114963856097</v>
      </c>
      <c r="C5">
        <v>33.868418065224503</v>
      </c>
      <c r="D5">
        <v>34.287094458090699</v>
      </c>
      <c r="E5">
        <v>33.228547726419102</v>
      </c>
      <c r="F5">
        <v>34.354394629344696</v>
      </c>
      <c r="G5">
        <v>33.221135817561503</v>
      </c>
    </row>
    <row r="8" spans="1:15" x14ac:dyDescent="0.25">
      <c r="A8" t="s">
        <v>5</v>
      </c>
      <c r="B8" t="s">
        <v>1</v>
      </c>
      <c r="C8" t="s">
        <v>6</v>
      </c>
      <c r="D8" t="s">
        <v>7</v>
      </c>
      <c r="E8" t="s">
        <v>8</v>
      </c>
      <c r="G8" t="s">
        <v>9</v>
      </c>
      <c r="H8" t="s">
        <v>1</v>
      </c>
      <c r="I8" t="s">
        <v>6</v>
      </c>
      <c r="J8" t="s">
        <v>7</v>
      </c>
      <c r="K8" t="s">
        <v>8</v>
      </c>
      <c r="L8" t="s">
        <v>10</v>
      </c>
      <c r="M8" t="s">
        <v>6</v>
      </c>
      <c r="N8" t="s">
        <v>7</v>
      </c>
      <c r="O8" t="s">
        <v>8</v>
      </c>
    </row>
    <row r="9" spans="1:15" x14ac:dyDescent="0.25">
      <c r="A9" t="s">
        <v>3</v>
      </c>
      <c r="B9">
        <f>AVERAGE(B2:D2)</f>
        <v>14.045115322234167</v>
      </c>
      <c r="C9">
        <f t="shared" ref="C9:E12" si="0">E2</f>
        <v>13.980904824362099</v>
      </c>
      <c r="D9">
        <f t="shared" si="0"/>
        <v>14.087656661270399</v>
      </c>
      <c r="E9">
        <f t="shared" si="0"/>
        <v>14.117671539084499</v>
      </c>
    </row>
    <row r="10" spans="1:15" x14ac:dyDescent="0.25">
      <c r="A10" t="s">
        <v>4</v>
      </c>
      <c r="B10">
        <f>AVERAGE(B3:D3)</f>
        <v>34.492548012799801</v>
      </c>
      <c r="C10">
        <f t="shared" si="0"/>
        <v>34.226520406126298</v>
      </c>
      <c r="D10">
        <f t="shared" si="0"/>
        <v>34.1721946034721</v>
      </c>
      <c r="E10">
        <f t="shared" si="0"/>
        <v>34.524582470958599</v>
      </c>
      <c r="H10">
        <f>B10-$B$9</f>
        <v>20.447432690565634</v>
      </c>
      <c r="I10">
        <f>C10-$C$9</f>
        <v>20.245615581764199</v>
      </c>
      <c r="J10">
        <f>D10-$D$9</f>
        <v>20.084537942201699</v>
      </c>
      <c r="K10">
        <f>E10-$E$9</f>
        <v>20.406910931874101</v>
      </c>
      <c r="M10">
        <f>2^(-(I10-H10))</f>
        <v>1.1501460794933489</v>
      </c>
      <c r="N10">
        <f>2^(-(J10-H10))</f>
        <v>1.2860036597722231</v>
      </c>
      <c r="O10">
        <f>2^(-(K10-H10))</f>
        <v>1.0284857169879766</v>
      </c>
    </row>
    <row r="11" spans="1:15" x14ac:dyDescent="0.25">
      <c r="A11" t="s">
        <v>4</v>
      </c>
      <c r="B11">
        <f>AVERAGE(B4:D4)</f>
        <v>34.109465339710361</v>
      </c>
      <c r="C11">
        <f t="shared" si="0"/>
        <v>33.617010511795201</v>
      </c>
      <c r="D11">
        <f t="shared" si="0"/>
        <v>33.072640835307702</v>
      </c>
      <c r="E11">
        <f t="shared" si="0"/>
        <v>34.131839374112701</v>
      </c>
      <c r="H11">
        <f>B11-$B$9</f>
        <v>20.064350017476194</v>
      </c>
      <c r="I11">
        <f>C11-$C$9</f>
        <v>19.636105687433101</v>
      </c>
      <c r="J11">
        <f>D11-$D$9</f>
        <v>18.984984174037301</v>
      </c>
      <c r="K11">
        <f>E11-$E$9</f>
        <v>20.014167835028204</v>
      </c>
      <c r="M11">
        <f>2^(-(I11-H11))</f>
        <v>1.3455950747410979</v>
      </c>
      <c r="N11">
        <f>2^(-(J11-H11))</f>
        <v>2.1131070315244447</v>
      </c>
      <c r="O11">
        <f>2^(-(K11-H11))</f>
        <v>1.0353956645744369</v>
      </c>
    </row>
    <row r="12" spans="1:15" x14ac:dyDescent="0.25">
      <c r="A12" t="s">
        <v>4</v>
      </c>
      <c r="B12">
        <f>AVERAGE(B5:D5)</f>
        <v>34.347875829057102</v>
      </c>
      <c r="C12">
        <f t="shared" si="0"/>
        <v>33.228547726419102</v>
      </c>
      <c r="D12">
        <f t="shared" si="0"/>
        <v>34.354394629344696</v>
      </c>
      <c r="E12">
        <f t="shared" si="0"/>
        <v>33.221135817561503</v>
      </c>
      <c r="H12">
        <f>B12-$B$9</f>
        <v>20.302760506822935</v>
      </c>
      <c r="I12">
        <f>C12-$C$9</f>
        <v>19.247642902057002</v>
      </c>
      <c r="J12">
        <f>D12-$D$9</f>
        <v>20.266737968074295</v>
      </c>
      <c r="K12">
        <f>E12-$E$9</f>
        <v>19.103464278477006</v>
      </c>
      <c r="M12">
        <f>2^(-(I12-H12))</f>
        <v>2.077887583709741</v>
      </c>
      <c r="N12">
        <f>2^(-(J12-H12))</f>
        <v>1.0252832554255058</v>
      </c>
      <c r="O12">
        <f>2^(-(K12-H12))</f>
        <v>2.2962762733536106</v>
      </c>
    </row>
    <row r="15" spans="1:15" x14ac:dyDescent="0.25">
      <c r="A15" t="s">
        <v>11</v>
      </c>
      <c r="B15" t="s">
        <v>6</v>
      </c>
      <c r="C15" t="s">
        <v>7</v>
      </c>
      <c r="D15" t="s">
        <v>8</v>
      </c>
    </row>
    <row r="16" spans="1:15" x14ac:dyDescent="0.25">
      <c r="A16" t="s">
        <v>3</v>
      </c>
    </row>
    <row r="17" spans="1:11" x14ac:dyDescent="0.25">
      <c r="A17" t="s">
        <v>4</v>
      </c>
      <c r="B17">
        <f t="shared" ref="B17:D19" si="1">LOG(M10,(2))</f>
        <v>0.20181710880143558</v>
      </c>
      <c r="C17">
        <f t="shared" si="1"/>
        <v>0.36289474836393498</v>
      </c>
      <c r="D17">
        <f t="shared" si="1"/>
        <v>4.0521758691532642E-2</v>
      </c>
    </row>
    <row r="18" spans="1:11" x14ac:dyDescent="0.25">
      <c r="A18" t="s">
        <v>4</v>
      </c>
      <c r="B18">
        <f t="shared" si="1"/>
        <v>0.42824433004309265</v>
      </c>
      <c r="C18">
        <f t="shared" si="1"/>
        <v>1.0793658434388931</v>
      </c>
      <c r="D18">
        <f t="shared" si="1"/>
        <v>5.0182182447990581E-2</v>
      </c>
    </row>
    <row r="19" spans="1:11" x14ac:dyDescent="0.25">
      <c r="A19" t="s">
        <v>4</v>
      </c>
      <c r="B19">
        <f t="shared" si="1"/>
        <v>1.0551176047659325</v>
      </c>
      <c r="C19">
        <f t="shared" si="1"/>
        <v>3.6022538748639386E-2</v>
      </c>
      <c r="D19">
        <f t="shared" si="1"/>
        <v>1.199296228345929</v>
      </c>
    </row>
    <row r="22" spans="1:11" x14ac:dyDescent="0.25">
      <c r="B22" t="s">
        <v>1</v>
      </c>
      <c r="C22" t="s">
        <v>2</v>
      </c>
      <c r="E22" t="s">
        <v>9</v>
      </c>
      <c r="F22" t="s">
        <v>1</v>
      </c>
      <c r="G22" t="s">
        <v>2</v>
      </c>
      <c r="H22" t="s">
        <v>10</v>
      </c>
      <c r="J22" t="s">
        <v>11</v>
      </c>
    </row>
    <row r="23" spans="1:11" x14ac:dyDescent="0.25">
      <c r="A23" t="s">
        <v>3</v>
      </c>
      <c r="B23">
        <f>B9</f>
        <v>14.045115322234167</v>
      </c>
      <c r="C23">
        <f>AVERAGE(E2:G2)</f>
        <v>14.062077674905666</v>
      </c>
    </row>
    <row r="24" spans="1:11" ht="18.75" x14ac:dyDescent="0.3">
      <c r="A24" t="s">
        <v>4</v>
      </c>
      <c r="B24">
        <f>B10</f>
        <v>34.492548012799801</v>
      </c>
      <c r="C24">
        <f>AVERAGE(E3:G3)</f>
        <v>34.307765826852325</v>
      </c>
      <c r="F24">
        <f>H10</f>
        <v>20.447432690565634</v>
      </c>
      <c r="G24">
        <f>C24-$C$23</f>
        <v>20.245688151946659</v>
      </c>
      <c r="I24" s="20">
        <f>2^(-(G24-F24))</f>
        <v>1.150088226510382</v>
      </c>
      <c r="K24">
        <f>LOG(I24,(2))</f>
        <v>0.20174453861897482</v>
      </c>
    </row>
    <row r="25" spans="1:11" ht="18.75" x14ac:dyDescent="0.3">
      <c r="A25" t="s">
        <v>4</v>
      </c>
      <c r="B25">
        <f>B11</f>
        <v>34.109465339710361</v>
      </c>
      <c r="C25">
        <f>AVERAGE(E4:G4)</f>
        <v>33.607163573738539</v>
      </c>
      <c r="F25">
        <f>H11</f>
        <v>20.064350017476194</v>
      </c>
      <c r="G25">
        <f>C25-$C$23</f>
        <v>19.545085898832873</v>
      </c>
      <c r="I25" s="20">
        <f>2^(-(G25-F25))</f>
        <v>1.4332240111093768</v>
      </c>
      <c r="K25">
        <f>LOG(I25,(2))</f>
        <v>0.51926411864332067</v>
      </c>
    </row>
    <row r="26" spans="1:11" ht="18.75" x14ac:dyDescent="0.3">
      <c r="A26" t="s">
        <v>4</v>
      </c>
      <c r="B26">
        <f>B12</f>
        <v>34.347875829057102</v>
      </c>
      <c r="C26">
        <f>AVERAGE(E5:G5)</f>
        <v>33.601359391108439</v>
      </c>
      <c r="F26">
        <f>H12</f>
        <v>20.302760506822935</v>
      </c>
      <c r="G26">
        <f>C26-$C$23</f>
        <v>19.539281716202773</v>
      </c>
      <c r="I26" s="20">
        <f>2^(-(G26-F26))</f>
        <v>1.6975790895301368</v>
      </c>
      <c r="K26">
        <f>LOG(I26,(2))</f>
        <v>0.76347879062016222</v>
      </c>
    </row>
    <row r="29" spans="1:11" x14ac:dyDescent="0.25">
      <c r="E29" t="s">
        <v>9</v>
      </c>
      <c r="F29" t="s">
        <v>1</v>
      </c>
      <c r="G29" t="s">
        <v>2</v>
      </c>
      <c r="H29" t="s">
        <v>10</v>
      </c>
      <c r="J29" t="s">
        <v>12</v>
      </c>
    </row>
    <row r="30" spans="1:11" x14ac:dyDescent="0.25">
      <c r="A30" t="s">
        <v>3</v>
      </c>
      <c r="B30">
        <f>B23</f>
        <v>14.045115322234167</v>
      </c>
      <c r="C30">
        <f>C23</f>
        <v>14.062077674905666</v>
      </c>
    </row>
    <row r="31" spans="1:11" x14ac:dyDescent="0.25">
      <c r="A31" t="s">
        <v>4</v>
      </c>
      <c r="B31">
        <f>AVERAGE(B24:B26)</f>
        <v>34.316629727189088</v>
      </c>
      <c r="C31">
        <f>AVERAGE(C24:C26)</f>
        <v>33.838762930566439</v>
      </c>
      <c r="F31">
        <f>B31-B30</f>
        <v>20.271514404954921</v>
      </c>
      <c r="G31">
        <f>C31-C30</f>
        <v>19.776685255660773</v>
      </c>
      <c r="I31">
        <f>2^(-(G31-F31))</f>
        <v>1.409153866657499</v>
      </c>
      <c r="K31">
        <f>LOG(I31,(2))</f>
        <v>0.49482914929414784</v>
      </c>
    </row>
    <row r="34" spans="1:19" ht="15.75" x14ac:dyDescent="0.25">
      <c r="A34" s="11" t="s">
        <v>14</v>
      </c>
      <c r="B34" t="s">
        <v>1</v>
      </c>
      <c r="C34" t="s">
        <v>1</v>
      </c>
      <c r="D34" t="s">
        <v>1</v>
      </c>
      <c r="E34" t="s">
        <v>2</v>
      </c>
      <c r="F34" t="s">
        <v>2</v>
      </c>
      <c r="G34" t="s">
        <v>2</v>
      </c>
    </row>
    <row r="35" spans="1:19" x14ac:dyDescent="0.25">
      <c r="A35" t="s">
        <v>3</v>
      </c>
      <c r="B35">
        <v>14.3073771265439</v>
      </c>
      <c r="C35">
        <v>14.1334808672755</v>
      </c>
      <c r="D35">
        <v>14.5060132701451</v>
      </c>
      <c r="E35">
        <v>13.9321590446095</v>
      </c>
      <c r="F35">
        <v>13.641572828507799</v>
      </c>
      <c r="G35">
        <v>14.443713405246299</v>
      </c>
    </row>
    <row r="36" spans="1:19" x14ac:dyDescent="0.25">
      <c r="A36" t="s">
        <v>16</v>
      </c>
      <c r="B36">
        <v>34.818550768819001</v>
      </c>
      <c r="C36">
        <v>32.045756209461402</v>
      </c>
      <c r="D36">
        <v>30.058610498114401</v>
      </c>
      <c r="E36">
        <v>34.080022278211104</v>
      </c>
      <c r="F36">
        <v>33.670075415730103</v>
      </c>
      <c r="G36">
        <v>34.437619524166003</v>
      </c>
    </row>
    <row r="39" spans="1:19" x14ac:dyDescent="0.25">
      <c r="B39" t="s">
        <v>1</v>
      </c>
      <c r="D39" t="s">
        <v>6</v>
      </c>
      <c r="E39" t="s">
        <v>7</v>
      </c>
      <c r="F39" t="s">
        <v>8</v>
      </c>
      <c r="G39" t="s">
        <v>9</v>
      </c>
      <c r="H39" t="s">
        <v>1</v>
      </c>
      <c r="I39" t="s">
        <v>6</v>
      </c>
      <c r="J39" t="s">
        <v>7</v>
      </c>
      <c r="K39" t="s">
        <v>8</v>
      </c>
      <c r="L39" t="s">
        <v>10</v>
      </c>
      <c r="M39" t="s">
        <v>6</v>
      </c>
      <c r="N39" t="s">
        <v>7</v>
      </c>
      <c r="O39" t="s">
        <v>8</v>
      </c>
      <c r="P39" t="s">
        <v>11</v>
      </c>
      <c r="Q39" t="s">
        <v>6</v>
      </c>
      <c r="R39" t="s">
        <v>7</v>
      </c>
      <c r="S39" t="s">
        <v>8</v>
      </c>
    </row>
    <row r="40" spans="1:19" x14ac:dyDescent="0.25">
      <c r="A40" t="s">
        <v>3</v>
      </c>
      <c r="B40">
        <f>AVERAGE(B35:D35)</f>
        <v>14.315623754654832</v>
      </c>
      <c r="D40">
        <f t="shared" ref="D40:F41" si="2">E35</f>
        <v>13.9321590446095</v>
      </c>
      <c r="E40">
        <f t="shared" si="2"/>
        <v>13.641572828507799</v>
      </c>
      <c r="F40">
        <f t="shared" si="2"/>
        <v>14.443713405246299</v>
      </c>
      <c r="P40" t="s">
        <v>3</v>
      </c>
    </row>
    <row r="41" spans="1:19" x14ac:dyDescent="0.25">
      <c r="A41" t="s">
        <v>16</v>
      </c>
      <c r="B41">
        <f>AVERAGE(B36:D36)</f>
        <v>32.307639158798274</v>
      </c>
      <c r="D41">
        <f t="shared" si="2"/>
        <v>34.080022278211104</v>
      </c>
      <c r="E41">
        <f t="shared" si="2"/>
        <v>33.670075415730103</v>
      </c>
      <c r="F41">
        <f t="shared" si="2"/>
        <v>34.437619524166003</v>
      </c>
      <c r="H41">
        <f>B41-B40</f>
        <v>17.992015404143444</v>
      </c>
      <c r="I41">
        <f>D41-D40</f>
        <v>20.147863233601605</v>
      </c>
      <c r="J41">
        <f>E41-E40</f>
        <v>20.028502587222306</v>
      </c>
      <c r="K41">
        <f>F41-F40</f>
        <v>19.993906118919703</v>
      </c>
      <c r="M41">
        <f>2^(-(I41-H41))</f>
        <v>0.22440118048811669</v>
      </c>
      <c r="N41">
        <f>2^(-(J41-H41))</f>
        <v>0.24375653743990072</v>
      </c>
      <c r="O41">
        <f>2^(-(K41-H41))</f>
        <v>0.2496725786927132</v>
      </c>
      <c r="P41" t="s">
        <v>16</v>
      </c>
      <c r="Q41">
        <f>LOG(M41,(2))</f>
        <v>-2.1558478294581604</v>
      </c>
      <c r="R41">
        <f>LOG(N41,(2))</f>
        <v>-2.0364871830788616</v>
      </c>
      <c r="S41">
        <f>LOG(O41,(2))</f>
        <v>-2.001890714776259</v>
      </c>
    </row>
    <row r="44" spans="1:19" x14ac:dyDescent="0.25">
      <c r="B44" t="s">
        <v>1</v>
      </c>
      <c r="C44" t="s">
        <v>2</v>
      </c>
      <c r="E44" t="s">
        <v>9</v>
      </c>
      <c r="F44" t="s">
        <v>1</v>
      </c>
      <c r="G44" t="s">
        <v>2</v>
      </c>
      <c r="H44" t="s">
        <v>10</v>
      </c>
      <c r="J44" t="s">
        <v>25</v>
      </c>
    </row>
    <row r="45" spans="1:19" x14ac:dyDescent="0.25">
      <c r="A45" t="s">
        <v>3</v>
      </c>
      <c r="B45">
        <f>B40</f>
        <v>14.315623754654832</v>
      </c>
      <c r="C45">
        <f>AVERAGE(E35:G35)</f>
        <v>14.005815092787865</v>
      </c>
      <c r="I45">
        <f>2^(-(C45-B45))</f>
        <v>1.2395432940034419</v>
      </c>
      <c r="J45">
        <f>LOG(I45,(2))</f>
        <v>0.30980866186696693</v>
      </c>
    </row>
    <row r="46" spans="1:19" ht="18.75" x14ac:dyDescent="0.3">
      <c r="A46" t="s">
        <v>16</v>
      </c>
      <c r="B46">
        <f>B41</f>
        <v>32.307639158798274</v>
      </c>
      <c r="C46">
        <f>AVERAGE(E36:G36)</f>
        <v>34.062572406035734</v>
      </c>
      <c r="F46">
        <f>H41</f>
        <v>17.992015404143444</v>
      </c>
      <c r="G46">
        <f>C46-C45</f>
        <v>20.056757313247871</v>
      </c>
      <c r="I46" s="20">
        <f>2^(-(G46-F46))</f>
        <v>0.23902908667665687</v>
      </c>
      <c r="J46">
        <f>LOG(I46,(2))</f>
        <v>-2.0647419091044266</v>
      </c>
    </row>
    <row r="49" spans="1:11" ht="15.75" x14ac:dyDescent="0.25">
      <c r="A49" s="11" t="s">
        <v>14</v>
      </c>
      <c r="B49" t="s">
        <v>28</v>
      </c>
      <c r="C49" t="s">
        <v>29</v>
      </c>
      <c r="D49" t="s">
        <v>30</v>
      </c>
      <c r="E49" t="s">
        <v>6</v>
      </c>
      <c r="F49" t="s">
        <v>7</v>
      </c>
      <c r="G49" t="s">
        <v>8</v>
      </c>
    </row>
    <row r="50" spans="1:11" x14ac:dyDescent="0.25">
      <c r="A50" t="s">
        <v>3</v>
      </c>
      <c r="B50">
        <v>14.2789448347198</v>
      </c>
      <c r="C50">
        <v>14.187985715642499</v>
      </c>
      <c r="D50">
        <v>14.3767066825526</v>
      </c>
      <c r="E50">
        <v>13.822495088270101</v>
      </c>
      <c r="F50">
        <v>13.9640930905699</v>
      </c>
      <c r="G50">
        <v>15.2210401318524</v>
      </c>
    </row>
    <row r="51" spans="1:11" x14ac:dyDescent="0.25">
      <c r="A51" t="s">
        <v>16</v>
      </c>
      <c r="B51">
        <v>34.127135926228597</v>
      </c>
      <c r="C51">
        <v>33.072549820563601</v>
      </c>
      <c r="D51">
        <v>30.784827749312399</v>
      </c>
      <c r="E51">
        <v>33.740878267347398</v>
      </c>
      <c r="F51">
        <v>32.497566768754297</v>
      </c>
      <c r="G51">
        <v>33.146414961906302</v>
      </c>
    </row>
    <row r="52" spans="1:11" x14ac:dyDescent="0.25">
      <c r="A52" t="s">
        <v>17</v>
      </c>
      <c r="B52">
        <v>28.426161739786</v>
      </c>
      <c r="C52">
        <v>28.1224156862509</v>
      </c>
      <c r="D52">
        <v>28.9502447276443</v>
      </c>
      <c r="E52">
        <v>28.171423293027701</v>
      </c>
      <c r="F52">
        <v>28.5486301705286</v>
      </c>
      <c r="G52">
        <v>28.211872093101199</v>
      </c>
    </row>
    <row r="53" spans="1:11" x14ac:dyDescent="0.25">
      <c r="A53" t="s">
        <v>31</v>
      </c>
      <c r="B53">
        <v>29.300096236620998</v>
      </c>
      <c r="C53">
        <v>29.632151042594302</v>
      </c>
      <c r="D53">
        <v>29.4549477975266</v>
      </c>
      <c r="E53">
        <v>28.5679463552454</v>
      </c>
      <c r="F53">
        <v>28.3903611711964</v>
      </c>
      <c r="G53">
        <v>28.946186311496</v>
      </c>
    </row>
    <row r="56" spans="1:11" x14ac:dyDescent="0.25">
      <c r="A56" t="s">
        <v>5</v>
      </c>
      <c r="B56" t="s">
        <v>1</v>
      </c>
      <c r="C56" t="s">
        <v>2</v>
      </c>
      <c r="E56" t="s">
        <v>9</v>
      </c>
      <c r="F56" t="s">
        <v>1</v>
      </c>
      <c r="G56" t="s">
        <v>2</v>
      </c>
      <c r="I56" t="s">
        <v>10</v>
      </c>
      <c r="K56" t="s">
        <v>11</v>
      </c>
    </row>
    <row r="57" spans="1:11" x14ac:dyDescent="0.25">
      <c r="A57" t="s">
        <v>3</v>
      </c>
      <c r="B57">
        <f>AVERAGE(B50:D50)</f>
        <v>14.281212410971634</v>
      </c>
      <c r="C57">
        <f>AVERAGE(E50:G50)</f>
        <v>14.335876103564132</v>
      </c>
      <c r="H57" t="s">
        <v>3</v>
      </c>
    </row>
    <row r="58" spans="1:11" x14ac:dyDescent="0.25">
      <c r="A58" t="s">
        <v>16</v>
      </c>
      <c r="B58">
        <f>AVERAGE(B51:D51)</f>
        <v>32.661504498701532</v>
      </c>
      <c r="C58">
        <f>AVERAGE(E51:G51)</f>
        <v>33.128286666002666</v>
      </c>
      <c r="F58">
        <f>B58-$B$48</f>
        <v>32.661504498701532</v>
      </c>
      <c r="G58">
        <f>C58-$C$48</f>
        <v>33.128286666002666</v>
      </c>
      <c r="H58" t="s">
        <v>16</v>
      </c>
      <c r="I58">
        <f>2^(-(G58-F58))</f>
        <v>0.7235766876192764</v>
      </c>
      <c r="K58">
        <f>LOG(I58,(2))</f>
        <v>-0.46678216730113298</v>
      </c>
    </row>
    <row r="59" spans="1:11" x14ac:dyDescent="0.25">
      <c r="A59" t="s">
        <v>17</v>
      </c>
      <c r="B59">
        <f>AVERAGE(B52:D52)</f>
        <v>28.499607384560402</v>
      </c>
      <c r="C59">
        <f>AVERAGE(E52:G52)</f>
        <v>28.310641852219163</v>
      </c>
      <c r="F59">
        <f>B59-$B$48</f>
        <v>28.499607384560402</v>
      </c>
      <c r="G59">
        <f>C59-$C$48</f>
        <v>28.310641852219163</v>
      </c>
      <c r="H59" t="s">
        <v>17</v>
      </c>
      <c r="I59">
        <f>2^(-(G59-F59))</f>
        <v>1.1399460377343866</v>
      </c>
      <c r="K59">
        <f>LOG(I59,(2))</f>
        <v>0.188965532341239</v>
      </c>
    </row>
    <row r="60" spans="1:11" x14ac:dyDescent="0.25">
      <c r="A60" t="s">
        <v>31</v>
      </c>
      <c r="B60">
        <f>AVERAGE(B53:D53)</f>
        <v>29.462398358913969</v>
      </c>
      <c r="C60">
        <f>AVERAGE(E53:G53)</f>
        <v>28.634831279312596</v>
      </c>
      <c r="F60">
        <f>B60-$B$48</f>
        <v>29.462398358913969</v>
      </c>
      <c r="G60">
        <f>C60-$C$48</f>
        <v>28.634831279312596</v>
      </c>
      <c r="H60" t="s">
        <v>31</v>
      </c>
      <c r="I60">
        <f>2^(-(G60-F60))</f>
        <v>1.7746900499798541</v>
      </c>
      <c r="K60">
        <f>LOG(I60,(2))</f>
        <v>0.82756707960137277</v>
      </c>
    </row>
    <row r="63" spans="1:11" x14ac:dyDescent="0.25">
      <c r="A63" t="s">
        <v>27</v>
      </c>
      <c r="B63" t="s">
        <v>28</v>
      </c>
      <c r="C63" t="s">
        <v>29</v>
      </c>
      <c r="D63" t="s">
        <v>30</v>
      </c>
      <c r="E63" t="s">
        <v>6</v>
      </c>
      <c r="F63" t="s">
        <v>7</v>
      </c>
      <c r="G63" t="s">
        <v>8</v>
      </c>
    </row>
    <row r="64" spans="1:11" x14ac:dyDescent="0.25">
      <c r="A64" t="s">
        <v>3</v>
      </c>
    </row>
    <row r="65" spans="1:18" x14ac:dyDescent="0.25">
      <c r="A65" t="s">
        <v>16</v>
      </c>
      <c r="B65">
        <f>B51-$B$50</f>
        <v>19.848191091508795</v>
      </c>
      <c r="C65">
        <f>C51-$C$50</f>
        <v>18.884564104921104</v>
      </c>
      <c r="D65">
        <f>D51-$D$50</f>
        <v>16.408121066759797</v>
      </c>
      <c r="E65">
        <f>E51-$E$50</f>
        <v>19.918383179077296</v>
      </c>
      <c r="F65">
        <f>F51-$F$50</f>
        <v>18.533473678184397</v>
      </c>
      <c r="G65">
        <f>G51-$G$50</f>
        <v>17.925374830053904</v>
      </c>
    </row>
    <row r="66" spans="1:18" x14ac:dyDescent="0.25">
      <c r="A66" t="s">
        <v>17</v>
      </c>
      <c r="B66">
        <f>B52-$B$50</f>
        <v>14.1472169050662</v>
      </c>
      <c r="C66">
        <f>C52-$C$50</f>
        <v>13.9344299706084</v>
      </c>
      <c r="D66">
        <f>D52-$D$50</f>
        <v>14.5735380450917</v>
      </c>
      <c r="E66">
        <f>E52-$E$50</f>
        <v>14.3489282047576</v>
      </c>
      <c r="F66">
        <f>F52-$F$50</f>
        <v>14.5845370799587</v>
      </c>
      <c r="G66">
        <f>G52-$G$50</f>
        <v>12.9908319612488</v>
      </c>
    </row>
    <row r="67" spans="1:18" x14ac:dyDescent="0.25">
      <c r="A67" t="s">
        <v>31</v>
      </c>
      <c r="B67">
        <f>B53-$B$50</f>
        <v>15.021151401901198</v>
      </c>
      <c r="C67">
        <f>C53-$C$50</f>
        <v>15.444165326951802</v>
      </c>
      <c r="D67">
        <f>D53-$D$50</f>
        <v>15.078241114974</v>
      </c>
      <c r="E67">
        <f>E53-$E$50</f>
        <v>14.7454512669753</v>
      </c>
      <c r="F67">
        <f>F53-$F$50</f>
        <v>14.4262680806265</v>
      </c>
      <c r="G67">
        <f>G53-$G$50</f>
        <v>13.7251461796436</v>
      </c>
    </row>
    <row r="70" spans="1:18" x14ac:dyDescent="0.25">
      <c r="B70" t="s">
        <v>1</v>
      </c>
      <c r="C70" t="s">
        <v>6</v>
      </c>
      <c r="D70" t="s">
        <v>7</v>
      </c>
      <c r="E70" t="s">
        <v>8</v>
      </c>
      <c r="F70" t="s">
        <v>9</v>
      </c>
      <c r="G70" t="s">
        <v>1</v>
      </c>
      <c r="H70" t="s">
        <v>6</v>
      </c>
      <c r="I70" t="s">
        <v>7</v>
      </c>
      <c r="J70" t="s">
        <v>8</v>
      </c>
      <c r="K70" t="s">
        <v>10</v>
      </c>
      <c r="L70" t="s">
        <v>6</v>
      </c>
      <c r="M70" t="s">
        <v>7</v>
      </c>
      <c r="N70" t="s">
        <v>8</v>
      </c>
      <c r="O70" t="s">
        <v>11</v>
      </c>
      <c r="P70" t="s">
        <v>6</v>
      </c>
      <c r="Q70" t="s">
        <v>7</v>
      </c>
      <c r="R70" t="s">
        <v>8</v>
      </c>
    </row>
    <row r="71" spans="1:18" x14ac:dyDescent="0.25">
      <c r="A71" t="s">
        <v>3</v>
      </c>
      <c r="B71">
        <f>B57</f>
        <v>14.281212410971634</v>
      </c>
      <c r="C71">
        <f t="shared" ref="C71:E74" si="3">E50</f>
        <v>13.822495088270101</v>
      </c>
      <c r="D71">
        <f t="shared" si="3"/>
        <v>13.9640930905699</v>
      </c>
      <c r="E71">
        <f t="shared" si="3"/>
        <v>15.2210401318524</v>
      </c>
      <c r="K71" t="s">
        <v>3</v>
      </c>
      <c r="L71">
        <f>2^(-(C71-B71))</f>
        <v>1.3743193892090657</v>
      </c>
      <c r="M71">
        <f>2^(-(D71-B71))</f>
        <v>1.2458404505364415</v>
      </c>
      <c r="N71">
        <f>2^(-(E71-B71))</f>
        <v>0.52129512704982051</v>
      </c>
      <c r="P71">
        <f t="shared" ref="P71:R74" si="4">LOG(L71,(2))</f>
        <v>0.45871732270153298</v>
      </c>
      <c r="Q71">
        <f t="shared" si="4"/>
        <v>0.31711932040173363</v>
      </c>
      <c r="R71">
        <f t="shared" si="4"/>
        <v>-0.93982772088076594</v>
      </c>
    </row>
    <row r="72" spans="1:18" x14ac:dyDescent="0.25">
      <c r="A72" t="s">
        <v>16</v>
      </c>
      <c r="B72">
        <f>B58</f>
        <v>32.661504498701532</v>
      </c>
      <c r="C72">
        <f t="shared" si="3"/>
        <v>33.740878267347398</v>
      </c>
      <c r="D72">
        <f t="shared" si="3"/>
        <v>32.497566768754297</v>
      </c>
      <c r="E72">
        <f t="shared" si="3"/>
        <v>33.146414961906302</v>
      </c>
      <c r="G72">
        <f>B72-$B$71</f>
        <v>18.380292087729899</v>
      </c>
      <c r="H72">
        <f>C72-$C$71</f>
        <v>19.918383179077296</v>
      </c>
      <c r="I72">
        <f>D72-$D$71</f>
        <v>18.533473678184397</v>
      </c>
      <c r="J72">
        <f>E72-$E$71</f>
        <v>17.925374830053904</v>
      </c>
      <c r="K72" t="s">
        <v>16</v>
      </c>
      <c r="L72">
        <f>2^(-(H72-G72))</f>
        <v>0.34434076933286062</v>
      </c>
      <c r="M72">
        <f>2^(-(I72-G72))</f>
        <v>0.89926511550264732</v>
      </c>
      <c r="N72">
        <f>2^(-(J72-G72))</f>
        <v>1.3707041892644469</v>
      </c>
      <c r="P72">
        <f t="shared" si="4"/>
        <v>-1.5380910913473971</v>
      </c>
      <c r="Q72">
        <f t="shared" si="4"/>
        <v>-0.15318159045449783</v>
      </c>
      <c r="R72">
        <f t="shared" si="4"/>
        <v>0.45491725767599434</v>
      </c>
    </row>
    <row r="73" spans="1:18" x14ac:dyDescent="0.25">
      <c r="A73" t="s">
        <v>17</v>
      </c>
      <c r="B73">
        <f>B59</f>
        <v>28.499607384560402</v>
      </c>
      <c r="C73">
        <f t="shared" si="3"/>
        <v>28.171423293027701</v>
      </c>
      <c r="D73">
        <f t="shared" si="3"/>
        <v>28.5486301705286</v>
      </c>
      <c r="E73">
        <f t="shared" si="3"/>
        <v>28.211872093101199</v>
      </c>
      <c r="G73">
        <f>B73-$B$71</f>
        <v>14.218394973588769</v>
      </c>
      <c r="H73">
        <f>C73-$C$71</f>
        <v>14.3489282047576</v>
      </c>
      <c r="I73">
        <f>D73-$D$71</f>
        <v>14.5845370799587</v>
      </c>
      <c r="J73">
        <f>E73-$E$71</f>
        <v>12.9908319612488</v>
      </c>
      <c r="K73" t="s">
        <v>17</v>
      </c>
      <c r="L73">
        <f>2^(-(H73-G73))</f>
        <v>0.9134937535175105</v>
      </c>
      <c r="M73">
        <f>2^(-(I73-G73))</f>
        <v>0.77585442836120133</v>
      </c>
      <c r="N73">
        <f>2^(-(J73-G73))</f>
        <v>2.3417109583322895</v>
      </c>
      <c r="P73">
        <f t="shared" si="4"/>
        <v>-0.13053323116883145</v>
      </c>
      <c r="Q73">
        <f t="shared" si="4"/>
        <v>-0.36614210636993139</v>
      </c>
      <c r="R73">
        <f t="shared" si="4"/>
        <v>1.2275630123399688</v>
      </c>
    </row>
    <row r="74" spans="1:18" x14ac:dyDescent="0.25">
      <c r="A74" t="s">
        <v>31</v>
      </c>
      <c r="B74">
        <f>B60</f>
        <v>29.462398358913969</v>
      </c>
      <c r="C74">
        <f t="shared" si="3"/>
        <v>28.5679463552454</v>
      </c>
      <c r="D74">
        <f t="shared" si="3"/>
        <v>28.3903611711964</v>
      </c>
      <c r="E74">
        <f t="shared" si="3"/>
        <v>28.946186311496</v>
      </c>
      <c r="G74">
        <f>B74-$B$71</f>
        <v>15.181185947942335</v>
      </c>
      <c r="H74">
        <f>C74-$C$71</f>
        <v>14.7454512669753</v>
      </c>
      <c r="I74">
        <f>D74-$D$71</f>
        <v>14.4262680806265</v>
      </c>
      <c r="J74">
        <f>E74-$E$71</f>
        <v>13.7251461796436</v>
      </c>
      <c r="K74" t="s">
        <v>31</v>
      </c>
      <c r="L74">
        <f>2^(-(H74-G74))</f>
        <v>1.352599458183426</v>
      </c>
      <c r="M74">
        <f>2^(-(I74-G74))</f>
        <v>1.6875355180633616</v>
      </c>
      <c r="N74">
        <f>2^(-(J74-G74))</f>
        <v>2.7435422026592486</v>
      </c>
      <c r="P74">
        <f t="shared" si="4"/>
        <v>0.43573468096703566</v>
      </c>
      <c r="Q74">
        <f t="shared" si="4"/>
        <v>0.75491786731583588</v>
      </c>
      <c r="R74">
        <f t="shared" si="4"/>
        <v>1.4560397682987354</v>
      </c>
    </row>
    <row r="77" spans="1:18" ht="15.75" x14ac:dyDescent="0.25">
      <c r="A77" s="11" t="s">
        <v>14</v>
      </c>
      <c r="B77" t="s">
        <v>64</v>
      </c>
      <c r="C77" t="s">
        <v>64</v>
      </c>
      <c r="D77" t="s">
        <v>64</v>
      </c>
      <c r="E77" t="s">
        <v>65</v>
      </c>
      <c r="F77" t="s">
        <v>65</v>
      </c>
      <c r="G77" t="s">
        <v>65</v>
      </c>
      <c r="H77" t="s">
        <v>66</v>
      </c>
      <c r="I77" t="s">
        <v>66</v>
      </c>
      <c r="J77" t="s">
        <v>66</v>
      </c>
    </row>
    <row r="78" spans="1:18" x14ac:dyDescent="0.25">
      <c r="A78" t="s">
        <v>3</v>
      </c>
      <c r="B78">
        <v>14.7626199620544</v>
      </c>
      <c r="C78">
        <v>14.063379934065001</v>
      </c>
      <c r="D78">
        <v>13.8649903522332</v>
      </c>
      <c r="E78">
        <v>14.187864407949901</v>
      </c>
      <c r="F78">
        <v>14.7557726591494</v>
      </c>
      <c r="G78">
        <v>14.761265903974699</v>
      </c>
      <c r="H78">
        <v>15.453492674356299</v>
      </c>
      <c r="I78">
        <v>15.6451495244242</v>
      </c>
      <c r="J78">
        <v>16.132623038656298</v>
      </c>
    </row>
    <row r="79" spans="1:18" x14ac:dyDescent="0.25">
      <c r="A79" t="s">
        <v>15</v>
      </c>
      <c r="B79">
        <v>34.034363445687198</v>
      </c>
      <c r="D79">
        <v>33.273615817380403</v>
      </c>
      <c r="E79">
        <v>30.071286967676201</v>
      </c>
      <c r="F79">
        <v>30.7280681996127</v>
      </c>
      <c r="G79">
        <v>31.0893953589392</v>
      </c>
      <c r="H79">
        <v>32.059294002226899</v>
      </c>
      <c r="I79">
        <v>31.864686300177901</v>
      </c>
      <c r="J79">
        <v>30.4376992496185</v>
      </c>
    </row>
    <row r="80" spans="1:18" x14ac:dyDescent="0.25">
      <c r="A80" t="s">
        <v>16</v>
      </c>
      <c r="B80">
        <v>29.523715676052099</v>
      </c>
      <c r="C80">
        <v>29.643916465031001</v>
      </c>
      <c r="D80">
        <v>30.0787419900036</v>
      </c>
      <c r="E80">
        <v>29.708260860139902</v>
      </c>
      <c r="F80">
        <v>30.1260273023852</v>
      </c>
      <c r="G80">
        <v>29.8405673222084</v>
      </c>
      <c r="H80">
        <v>29.7302264896053</v>
      </c>
      <c r="I80">
        <v>30.141992080950601</v>
      </c>
      <c r="J80">
        <v>30.055313101203499</v>
      </c>
    </row>
    <row r="81" spans="1:14" x14ac:dyDescent="0.25">
      <c r="A81" t="s">
        <v>18</v>
      </c>
      <c r="B81">
        <v>33.172505580777802</v>
      </c>
      <c r="C81">
        <v>33.5539038650058</v>
      </c>
      <c r="D81">
        <v>33.0530483767755</v>
      </c>
      <c r="E81">
        <v>33.6215847565242</v>
      </c>
      <c r="F81">
        <v>32.672398459156902</v>
      </c>
      <c r="G81">
        <v>33.114673952130303</v>
      </c>
      <c r="H81">
        <v>34.524945692920902</v>
      </c>
      <c r="I81">
        <v>33.088976019372701</v>
      </c>
      <c r="J81">
        <v>32.897344421552702</v>
      </c>
    </row>
    <row r="82" spans="1:14" x14ac:dyDescent="0.25">
      <c r="A82" t="s">
        <v>19</v>
      </c>
      <c r="B82">
        <v>34.515231107501798</v>
      </c>
      <c r="D82">
        <v>34.666965573235103</v>
      </c>
      <c r="E82">
        <v>33.2361310885168</v>
      </c>
      <c r="G82">
        <v>33.201406539238199</v>
      </c>
      <c r="H82">
        <v>39.8159128666668</v>
      </c>
    </row>
    <row r="83" spans="1:14" x14ac:dyDescent="0.25">
      <c r="A83" t="s">
        <v>20</v>
      </c>
      <c r="B83">
        <v>33.359935652332801</v>
      </c>
      <c r="C83">
        <v>34.634013547420302</v>
      </c>
      <c r="D83">
        <v>32.724271445017798</v>
      </c>
      <c r="E83">
        <v>31.530335136548999</v>
      </c>
      <c r="F83">
        <v>33.588550752779497</v>
      </c>
      <c r="G83">
        <v>31.727106209282699</v>
      </c>
      <c r="I83">
        <v>33.391261493994499</v>
      </c>
      <c r="J83">
        <v>34.566857691085502</v>
      </c>
    </row>
    <row r="84" spans="1:14" x14ac:dyDescent="0.25">
      <c r="A84" t="s">
        <v>21</v>
      </c>
      <c r="B84">
        <v>33.136234959288103</v>
      </c>
      <c r="C84">
        <v>35.393661384588199</v>
      </c>
      <c r="D84">
        <v>31.937280665722302</v>
      </c>
      <c r="E84">
        <v>32.854277621599401</v>
      </c>
      <c r="F84">
        <v>33.905768669216698</v>
      </c>
      <c r="G84">
        <v>32.719847379728897</v>
      </c>
      <c r="H84">
        <v>36.038354224493901</v>
      </c>
      <c r="I84">
        <v>34.526484160612</v>
      </c>
      <c r="J84">
        <v>34.148894002569797</v>
      </c>
    </row>
    <row r="85" spans="1:14" x14ac:dyDescent="0.25">
      <c r="A85" t="s">
        <v>23</v>
      </c>
    </row>
    <row r="88" spans="1:14" x14ac:dyDescent="0.25">
      <c r="B88" t="s">
        <v>1</v>
      </c>
      <c r="C88" t="s">
        <v>6</v>
      </c>
      <c r="D88" t="s">
        <v>7</v>
      </c>
      <c r="E88" t="s">
        <v>9</v>
      </c>
      <c r="F88" t="s">
        <v>1</v>
      </c>
      <c r="G88" t="s">
        <v>6</v>
      </c>
      <c r="H88" t="s">
        <v>7</v>
      </c>
      <c r="I88" t="s">
        <v>35</v>
      </c>
      <c r="J88" t="s">
        <v>6</v>
      </c>
      <c r="K88" t="s">
        <v>7</v>
      </c>
      <c r="L88" t="s">
        <v>11</v>
      </c>
      <c r="M88" t="s">
        <v>6</v>
      </c>
      <c r="N88" t="s">
        <v>7</v>
      </c>
    </row>
    <row r="89" spans="1:14" x14ac:dyDescent="0.25">
      <c r="A89" t="s">
        <v>3</v>
      </c>
      <c r="B89">
        <f t="shared" ref="B89:B95" si="5">AVERAGE(B78:D78)</f>
        <v>14.230330082784199</v>
      </c>
      <c r="C89">
        <f t="shared" ref="C89:C95" si="6">AVERAGE(E78:G78)</f>
        <v>14.568300990358003</v>
      </c>
      <c r="D89">
        <f t="shared" ref="D89:D95" si="7">AVERAGE(F78:J78)</f>
        <v>15.349660760112181</v>
      </c>
    </row>
    <row r="90" spans="1:14" ht="18.75" x14ac:dyDescent="0.3">
      <c r="A90" t="s">
        <v>15</v>
      </c>
      <c r="B90">
        <f t="shared" si="5"/>
        <v>33.653989631533804</v>
      </c>
      <c r="C90">
        <f t="shared" si="6"/>
        <v>30.629583508742702</v>
      </c>
      <c r="D90">
        <f t="shared" si="7"/>
        <v>31.235828622115044</v>
      </c>
      <c r="F90">
        <f t="shared" ref="F90:F95" si="8">B90-$B$89</f>
        <v>19.423659548749605</v>
      </c>
      <c r="G90">
        <f t="shared" ref="G90:G95" si="9">C90-$C$89</f>
        <v>16.061282518384701</v>
      </c>
      <c r="H90">
        <f t="shared" ref="H90:H95" si="10">D90-$D$89</f>
        <v>15.886167862002862</v>
      </c>
      <c r="J90" s="20">
        <f t="shared" ref="J90:J95" si="11">2^(-(G90-F90))</f>
        <v>10.284338032133725</v>
      </c>
      <c r="K90" s="20">
        <f t="shared" ref="K90:K95" si="12">2^(-(H90-F90))</f>
        <v>11.611574343935109</v>
      </c>
      <c r="M90">
        <f t="shared" ref="M90:N95" si="13">LOG(J90,(2))</f>
        <v>3.3623770303649039</v>
      </c>
      <c r="N90">
        <f t="shared" si="13"/>
        <v>3.5374916867467427</v>
      </c>
    </row>
    <row r="91" spans="1:14" ht="18.75" x14ac:dyDescent="0.3">
      <c r="A91" t="s">
        <v>16</v>
      </c>
      <c r="B91">
        <f t="shared" si="5"/>
        <v>29.748791377028898</v>
      </c>
      <c r="C91">
        <f t="shared" si="6"/>
        <v>29.891618494911167</v>
      </c>
      <c r="D91">
        <f t="shared" si="7"/>
        <v>29.9788252592706</v>
      </c>
      <c r="F91">
        <f t="shared" si="8"/>
        <v>15.518461294244698</v>
      </c>
      <c r="G91">
        <f t="shared" si="9"/>
        <v>15.323317504553165</v>
      </c>
      <c r="H91">
        <f t="shared" si="10"/>
        <v>14.629164499158419</v>
      </c>
      <c r="J91" s="20">
        <f t="shared" si="11"/>
        <v>1.1448382579873606</v>
      </c>
      <c r="K91" s="20">
        <f t="shared" si="12"/>
        <v>1.8522730604345587</v>
      </c>
      <c r="M91">
        <f t="shared" si="13"/>
        <v>0.19514378969153334</v>
      </c>
      <c r="N91">
        <f t="shared" si="13"/>
        <v>0.88929679508627935</v>
      </c>
    </row>
    <row r="92" spans="1:14" ht="18.75" x14ac:dyDescent="0.3">
      <c r="A92" t="s">
        <v>18</v>
      </c>
      <c r="B92">
        <f t="shared" si="5"/>
        <v>33.259819274186363</v>
      </c>
      <c r="C92">
        <f t="shared" si="6"/>
        <v>33.136219055937133</v>
      </c>
      <c r="D92">
        <f t="shared" si="7"/>
        <v>33.259667709026701</v>
      </c>
      <c r="F92">
        <f t="shared" si="8"/>
        <v>19.029489191402163</v>
      </c>
      <c r="G92">
        <f t="shared" si="9"/>
        <v>18.567918065579128</v>
      </c>
      <c r="H92">
        <f t="shared" si="10"/>
        <v>17.910006948914521</v>
      </c>
      <c r="J92" s="20">
        <f t="shared" si="11"/>
        <v>1.3770406286340551</v>
      </c>
      <c r="K92" s="20">
        <f t="shared" si="12"/>
        <v>2.1726898454935029</v>
      </c>
      <c r="M92">
        <f t="shared" si="13"/>
        <v>0.46157112582303494</v>
      </c>
      <c r="N92">
        <f t="shared" si="13"/>
        <v>1.1194822424876421</v>
      </c>
    </row>
    <row r="93" spans="1:14" ht="18.75" x14ac:dyDescent="0.3">
      <c r="A93" t="s">
        <v>19</v>
      </c>
      <c r="B93">
        <f t="shared" si="5"/>
        <v>34.591098340368447</v>
      </c>
      <c r="C93">
        <f t="shared" si="6"/>
        <v>33.218768813877503</v>
      </c>
      <c r="D93">
        <f t="shared" si="7"/>
        <v>36.5086597029525</v>
      </c>
      <c r="F93">
        <f t="shared" si="8"/>
        <v>20.360768257584247</v>
      </c>
      <c r="G93">
        <f t="shared" si="9"/>
        <v>18.650467823519499</v>
      </c>
      <c r="H93">
        <f t="shared" si="10"/>
        <v>21.15899894284032</v>
      </c>
      <c r="J93" s="20">
        <f t="shared" si="11"/>
        <v>3.2722896013125959</v>
      </c>
      <c r="K93" s="20">
        <f t="shared" si="12"/>
        <v>0.575053988860734</v>
      </c>
      <c r="M93">
        <f t="shared" si="13"/>
        <v>1.7103004340647487</v>
      </c>
      <c r="N93">
        <f t="shared" si="13"/>
        <v>-0.79823068525607233</v>
      </c>
    </row>
    <row r="94" spans="1:14" ht="18.75" x14ac:dyDescent="0.3">
      <c r="A94" t="s">
        <v>20</v>
      </c>
      <c r="B94">
        <f t="shared" si="5"/>
        <v>33.572740214923634</v>
      </c>
      <c r="C94">
        <f t="shared" si="6"/>
        <v>32.281997366203733</v>
      </c>
      <c r="D94">
        <f t="shared" si="7"/>
        <v>33.31844403678555</v>
      </c>
      <c r="F94">
        <f t="shared" si="8"/>
        <v>19.342410132139435</v>
      </c>
      <c r="G94">
        <f t="shared" si="9"/>
        <v>17.713696375845728</v>
      </c>
      <c r="H94">
        <f t="shared" si="10"/>
        <v>17.968783276673371</v>
      </c>
      <c r="J94" s="20">
        <f t="shared" si="11"/>
        <v>3.0923717345108312</v>
      </c>
      <c r="K94" s="20">
        <f t="shared" si="12"/>
        <v>2.5912116426317202</v>
      </c>
      <c r="M94">
        <f t="shared" si="13"/>
        <v>1.6287137562937064</v>
      </c>
      <c r="N94">
        <f t="shared" si="13"/>
        <v>1.373626855466064</v>
      </c>
    </row>
    <row r="95" spans="1:14" ht="18.75" x14ac:dyDescent="0.3">
      <c r="A95" t="s">
        <v>21</v>
      </c>
      <c r="B95">
        <f t="shared" si="5"/>
        <v>33.489059003199536</v>
      </c>
      <c r="C95">
        <f t="shared" si="6"/>
        <v>33.15996455684833</v>
      </c>
      <c r="D95">
        <f t="shared" si="7"/>
        <v>34.267869687324257</v>
      </c>
      <c r="F95">
        <f t="shared" si="8"/>
        <v>19.258728920415336</v>
      </c>
      <c r="G95">
        <f t="shared" si="9"/>
        <v>18.591663566490325</v>
      </c>
      <c r="H95">
        <f t="shared" si="10"/>
        <v>18.918208927212078</v>
      </c>
      <c r="J95" s="20">
        <f t="shared" si="11"/>
        <v>1.5878397892001208</v>
      </c>
      <c r="K95" s="20">
        <f t="shared" si="12"/>
        <v>1.2662128951543952</v>
      </c>
      <c r="M95">
        <f t="shared" si="13"/>
        <v>0.66706535392501121</v>
      </c>
      <c r="N95">
        <f t="shared" si="13"/>
        <v>0.34051999320325865</v>
      </c>
    </row>
    <row r="98" spans="1:10" x14ac:dyDescent="0.25">
      <c r="B98" t="s">
        <v>1</v>
      </c>
      <c r="C98" t="s">
        <v>2</v>
      </c>
      <c r="D98" t="s">
        <v>9</v>
      </c>
      <c r="E98" t="s">
        <v>1</v>
      </c>
      <c r="F98" t="s">
        <v>2</v>
      </c>
      <c r="G98" t="s">
        <v>10</v>
      </c>
      <c r="I98" t="s">
        <v>11</v>
      </c>
    </row>
    <row r="99" spans="1:10" x14ac:dyDescent="0.25">
      <c r="A99" t="s">
        <v>3</v>
      </c>
      <c r="B99">
        <f t="shared" ref="B99:B105" si="14">AVERAGE(B78:D78)</f>
        <v>14.230330082784199</v>
      </c>
      <c r="C99">
        <f t="shared" ref="C99:C105" si="15">AVERAGE(E78:J78)</f>
        <v>15.156028034751799</v>
      </c>
    </row>
    <row r="100" spans="1:10" ht="18.75" x14ac:dyDescent="0.3">
      <c r="A100" t="s">
        <v>15</v>
      </c>
      <c r="B100">
        <f t="shared" si="14"/>
        <v>33.653989631533804</v>
      </c>
      <c r="C100">
        <f t="shared" si="15"/>
        <v>31.041738346375237</v>
      </c>
      <c r="E100">
        <f t="shared" ref="E100:E105" si="16">B100-$B$99</f>
        <v>19.423659548749605</v>
      </c>
      <c r="F100">
        <f t="shared" ref="F100:F105" si="17">C100-$C$99</f>
        <v>15.885710311623438</v>
      </c>
      <c r="H100" s="20">
        <f t="shared" ref="H100:H105" si="18">2^(-(F100-E100))</f>
        <v>11.615257535929667</v>
      </c>
      <c r="I100">
        <f t="shared" ref="I100:I105" si="19">LOG(H100,(2))</f>
        <v>3.5379492371261669</v>
      </c>
    </row>
    <row r="101" spans="1:10" ht="18.75" x14ac:dyDescent="0.3">
      <c r="A101" t="s">
        <v>16</v>
      </c>
      <c r="B101">
        <f t="shared" si="14"/>
        <v>29.748791377028898</v>
      </c>
      <c r="C101">
        <f t="shared" si="15"/>
        <v>29.933731192748812</v>
      </c>
      <c r="E101">
        <f t="shared" si="16"/>
        <v>15.518461294244698</v>
      </c>
      <c r="F101">
        <f t="shared" si="17"/>
        <v>14.777703157997014</v>
      </c>
      <c r="H101" s="20">
        <f t="shared" si="18"/>
        <v>1.6710537469144788</v>
      </c>
      <c r="I101">
        <f t="shared" si="19"/>
        <v>0.74075813624768472</v>
      </c>
    </row>
    <row r="102" spans="1:10" ht="18.75" x14ac:dyDescent="0.3">
      <c r="A102" t="s">
        <v>18</v>
      </c>
      <c r="B102">
        <f t="shared" si="14"/>
        <v>33.259819274186363</v>
      </c>
      <c r="C102">
        <f t="shared" si="15"/>
        <v>33.319987216942948</v>
      </c>
      <c r="E102">
        <f t="shared" si="16"/>
        <v>19.029489191402163</v>
      </c>
      <c r="F102">
        <f t="shared" si="17"/>
        <v>18.163959182191149</v>
      </c>
      <c r="H102" s="20">
        <f t="shared" si="18"/>
        <v>1.8220089036563341</v>
      </c>
      <c r="I102">
        <f t="shared" si="19"/>
        <v>0.86553000921101386</v>
      </c>
    </row>
    <row r="103" spans="1:10" ht="18.75" x14ac:dyDescent="0.3">
      <c r="A103" t="s">
        <v>19</v>
      </c>
      <c r="B103">
        <f t="shared" si="14"/>
        <v>34.591098340368447</v>
      </c>
      <c r="C103">
        <f t="shared" si="15"/>
        <v>35.417816831473935</v>
      </c>
      <c r="E103">
        <f t="shared" si="16"/>
        <v>20.360768257584247</v>
      </c>
      <c r="F103">
        <f t="shared" si="17"/>
        <v>20.261788796722136</v>
      </c>
      <c r="H103" s="20">
        <f t="shared" si="18"/>
        <v>1.0710155754138242</v>
      </c>
      <c r="I103">
        <f t="shared" si="19"/>
        <v>9.8979460862111179E-2</v>
      </c>
    </row>
    <row r="104" spans="1:10" ht="18.75" x14ac:dyDescent="0.3">
      <c r="A104" t="s">
        <v>20</v>
      </c>
      <c r="B104">
        <f t="shared" si="14"/>
        <v>33.572740214923634</v>
      </c>
      <c r="C104">
        <f t="shared" si="15"/>
        <v>32.96082225673824</v>
      </c>
      <c r="E104">
        <f t="shared" si="16"/>
        <v>19.342410132139435</v>
      </c>
      <c r="F104">
        <f t="shared" si="17"/>
        <v>17.804794221986441</v>
      </c>
      <c r="H104" s="20">
        <f t="shared" si="18"/>
        <v>2.9031435506987902</v>
      </c>
      <c r="I104">
        <f t="shared" si="19"/>
        <v>1.5376159101529936</v>
      </c>
    </row>
    <row r="105" spans="1:10" ht="18.75" x14ac:dyDescent="0.3">
      <c r="A105" t="s">
        <v>21</v>
      </c>
      <c r="B105">
        <f t="shared" si="14"/>
        <v>33.489059003199536</v>
      </c>
      <c r="C105">
        <f t="shared" si="15"/>
        <v>34.032271009703443</v>
      </c>
      <c r="E105">
        <f t="shared" si="16"/>
        <v>19.258728920415336</v>
      </c>
      <c r="F105">
        <f t="shared" si="17"/>
        <v>18.876242974951644</v>
      </c>
      <c r="H105" s="20">
        <f t="shared" si="18"/>
        <v>1.303586164602516</v>
      </c>
      <c r="I105">
        <f t="shared" si="19"/>
        <v>0.38248594546369208</v>
      </c>
    </row>
    <row r="108" spans="1:10" ht="15.75" x14ac:dyDescent="0.25">
      <c r="A108" s="11" t="s">
        <v>14</v>
      </c>
      <c r="B108" t="s">
        <v>64</v>
      </c>
      <c r="C108" t="s">
        <v>64</v>
      </c>
      <c r="D108" t="s">
        <v>64</v>
      </c>
      <c r="E108" t="s">
        <v>65</v>
      </c>
      <c r="F108" t="s">
        <v>65</v>
      </c>
      <c r="G108" t="s">
        <v>65</v>
      </c>
      <c r="H108" t="s">
        <v>66</v>
      </c>
      <c r="I108" t="s">
        <v>66</v>
      </c>
      <c r="J108" t="s">
        <v>66</v>
      </c>
    </row>
    <row r="109" spans="1:10" x14ac:dyDescent="0.25">
      <c r="A109" t="s">
        <v>3</v>
      </c>
      <c r="B109">
        <v>14.7213465623618</v>
      </c>
      <c r="C109">
        <v>15.051235345997201</v>
      </c>
      <c r="D109">
        <v>14.4292947199318</v>
      </c>
      <c r="E109">
        <v>14.3037113273777</v>
      </c>
      <c r="F109">
        <v>14.069684320137499</v>
      </c>
      <c r="G109">
        <v>14.180607311336299</v>
      </c>
      <c r="H109">
        <v>16.002823266966299</v>
      </c>
      <c r="I109">
        <v>16.016163636580799</v>
      </c>
      <c r="J109">
        <v>16.354697522280599</v>
      </c>
    </row>
    <row r="110" spans="1:10" x14ac:dyDescent="0.25">
      <c r="A110" t="s">
        <v>17</v>
      </c>
      <c r="B110">
        <v>27.854045056314298</v>
      </c>
      <c r="C110">
        <v>28.1055296549583</v>
      </c>
      <c r="D110">
        <v>27.731393935990901</v>
      </c>
      <c r="E110">
        <v>28.1442885232035</v>
      </c>
      <c r="F110">
        <v>27.791345315984699</v>
      </c>
      <c r="G110">
        <v>28.435800057427901</v>
      </c>
      <c r="H110">
        <v>29.155566193618299</v>
      </c>
      <c r="I110">
        <v>29.017100745809799</v>
      </c>
      <c r="J110">
        <v>29.073450472717798</v>
      </c>
    </row>
    <row r="111" spans="1:10" x14ac:dyDescent="0.25">
      <c r="A111" t="s">
        <v>4</v>
      </c>
      <c r="B111">
        <v>35.319023410971397</v>
      </c>
      <c r="E111">
        <v>34.193340853370103</v>
      </c>
      <c r="F111">
        <v>33.261168073944297</v>
      </c>
      <c r="G111">
        <v>34.841628713838602</v>
      </c>
      <c r="H111">
        <v>33.581469996447403</v>
      </c>
      <c r="I111">
        <v>35.1238064385687</v>
      </c>
    </row>
    <row r="112" spans="1:10" x14ac:dyDescent="0.25">
      <c r="A112" t="s">
        <v>31</v>
      </c>
      <c r="B112">
        <v>28.530600829272402</v>
      </c>
      <c r="C112">
        <v>29.0431654128611</v>
      </c>
      <c r="D112">
        <v>28.153225838914999</v>
      </c>
      <c r="E112">
        <v>28.713937194173798</v>
      </c>
      <c r="F112">
        <v>28.636348907913099</v>
      </c>
      <c r="G112">
        <v>28.2452571124273</v>
      </c>
      <c r="H112">
        <v>29.6539835646625</v>
      </c>
      <c r="I112">
        <v>29.1652686854212</v>
      </c>
      <c r="J112">
        <v>29.760336737081602</v>
      </c>
    </row>
    <row r="113" spans="1:14" x14ac:dyDescent="0.25">
      <c r="A113" t="s">
        <v>74</v>
      </c>
      <c r="B113">
        <v>34.133069164706299</v>
      </c>
      <c r="C113">
        <v>35.312687415235601</v>
      </c>
      <c r="E113">
        <v>37.394731184395503</v>
      </c>
      <c r="F113">
        <v>35.214231529934402</v>
      </c>
      <c r="G113">
        <v>33.771553684616798</v>
      </c>
      <c r="I113">
        <v>34.122441893905801</v>
      </c>
      <c r="J113">
        <v>34.980251578408101</v>
      </c>
    </row>
    <row r="114" spans="1:14" x14ac:dyDescent="0.25">
      <c r="A114" t="s">
        <v>75</v>
      </c>
      <c r="B114">
        <v>35.848372325354198</v>
      </c>
      <c r="C114">
        <v>33.969844575053301</v>
      </c>
      <c r="D114">
        <v>34.167975809902003</v>
      </c>
      <c r="E114">
        <v>34.857611588298198</v>
      </c>
      <c r="F114">
        <v>35.098026315566997</v>
      </c>
      <c r="G114">
        <v>35.0368840392942</v>
      </c>
      <c r="H114">
        <v>34.508606223615601</v>
      </c>
      <c r="I114">
        <v>35.811120638737798</v>
      </c>
      <c r="J114">
        <v>35.294975878007399</v>
      </c>
    </row>
    <row r="115" spans="1:14" x14ac:dyDescent="0.25">
      <c r="A115" t="s">
        <v>76</v>
      </c>
      <c r="B115">
        <v>35.071332534558898</v>
      </c>
      <c r="C115">
        <v>34.640125244330399</v>
      </c>
      <c r="D115">
        <v>35.292401340202801</v>
      </c>
      <c r="E115">
        <v>33.561685418070098</v>
      </c>
      <c r="F115">
        <v>34.194017774994201</v>
      </c>
      <c r="G115">
        <v>34.212065287811498</v>
      </c>
    </row>
    <row r="118" spans="1:14" x14ac:dyDescent="0.25">
      <c r="B118" t="s">
        <v>1</v>
      </c>
      <c r="C118" t="s">
        <v>2</v>
      </c>
      <c r="D118" t="s">
        <v>9</v>
      </c>
      <c r="E118" t="s">
        <v>1</v>
      </c>
      <c r="F118" t="s">
        <v>2</v>
      </c>
      <c r="G118" t="s">
        <v>77</v>
      </c>
      <c r="I118" t="s">
        <v>11</v>
      </c>
    </row>
    <row r="119" spans="1:14" x14ac:dyDescent="0.25">
      <c r="A119" t="s">
        <v>3</v>
      </c>
      <c r="B119">
        <f>AVERAGE(B109:D109)</f>
        <v>14.733958876096935</v>
      </c>
      <c r="C119">
        <f>AVERAGE(E109:J109)</f>
        <v>15.154614564113201</v>
      </c>
    </row>
    <row r="120" spans="1:14" ht="18.75" x14ac:dyDescent="0.3">
      <c r="A120" t="s">
        <v>17</v>
      </c>
      <c r="B120">
        <f t="shared" ref="B120:B125" si="20">AVERAGE(B110:D110)</f>
        <v>27.896989549087834</v>
      </c>
      <c r="C120">
        <f t="shared" ref="C120:C125" si="21">AVERAGE(E110:J110)</f>
        <v>28.602925218127002</v>
      </c>
      <c r="E120">
        <f t="shared" ref="E120:E125" si="22">B120-$B$119</f>
        <v>13.163030672990899</v>
      </c>
      <c r="F120">
        <f t="shared" ref="F120:F125" si="23">C120-$C$119</f>
        <v>13.448310654013801</v>
      </c>
      <c r="H120" s="20">
        <f t="shared" ref="H120:H125" si="24">2^(-(F120-E120))</f>
        <v>0.82058234453603163</v>
      </c>
      <c r="I120">
        <f t="shared" ref="I120:I125" si="25">LOG(H120,(2))</f>
        <v>-0.2852799810229012</v>
      </c>
    </row>
    <row r="121" spans="1:14" ht="18.75" x14ac:dyDescent="0.3">
      <c r="A121" t="s">
        <v>4</v>
      </c>
      <c r="B121">
        <f t="shared" si="20"/>
        <v>35.319023410971397</v>
      </c>
      <c r="C121">
        <f t="shared" si="21"/>
        <v>34.20028281523382</v>
      </c>
      <c r="E121">
        <f t="shared" si="22"/>
        <v>20.585064534874462</v>
      </c>
      <c r="F121">
        <f t="shared" si="23"/>
        <v>19.045668251120617</v>
      </c>
      <c r="H121" s="20">
        <f t="shared" si="24"/>
        <v>2.9067284182806508</v>
      </c>
      <c r="I121">
        <f t="shared" si="25"/>
        <v>1.5393962837538453</v>
      </c>
    </row>
    <row r="122" spans="1:14" ht="18.75" x14ac:dyDescent="0.3">
      <c r="A122" t="s">
        <v>31</v>
      </c>
      <c r="B122">
        <f t="shared" si="20"/>
        <v>28.57566402701617</v>
      </c>
      <c r="C122">
        <f t="shared" si="21"/>
        <v>29.029188700279917</v>
      </c>
      <c r="E122">
        <f t="shared" si="22"/>
        <v>13.841705150919235</v>
      </c>
      <c r="F122">
        <f t="shared" si="23"/>
        <v>13.874574136166716</v>
      </c>
      <c r="H122" s="20">
        <f t="shared" si="24"/>
        <v>0.97747452929222411</v>
      </c>
      <c r="I122">
        <f t="shared" si="25"/>
        <v>-3.2868985247480491E-2</v>
      </c>
    </row>
    <row r="123" spans="1:14" ht="18.75" x14ac:dyDescent="0.3">
      <c r="A123" t="s">
        <v>74</v>
      </c>
      <c r="B123">
        <f t="shared" si="20"/>
        <v>34.72287828997095</v>
      </c>
      <c r="C123">
        <f t="shared" si="21"/>
        <v>35.096641974252123</v>
      </c>
      <c r="E123">
        <f t="shared" si="22"/>
        <v>19.988919413874015</v>
      </c>
      <c r="F123">
        <f t="shared" si="23"/>
        <v>19.94202741013892</v>
      </c>
      <c r="H123" s="20">
        <f t="shared" si="24"/>
        <v>1.0330370544182497</v>
      </c>
      <c r="I123">
        <f t="shared" si="25"/>
        <v>4.6892003735095555E-2</v>
      </c>
    </row>
    <row r="124" spans="1:14" ht="18.75" x14ac:dyDescent="0.3">
      <c r="A124" t="s">
        <v>75</v>
      </c>
      <c r="B124">
        <f t="shared" si="20"/>
        <v>34.66206423676983</v>
      </c>
      <c r="C124">
        <f t="shared" si="21"/>
        <v>35.101204113920033</v>
      </c>
      <c r="E124">
        <f t="shared" si="22"/>
        <v>19.928105360672895</v>
      </c>
      <c r="F124">
        <f t="shared" si="23"/>
        <v>19.946589549806831</v>
      </c>
      <c r="H124" s="20">
        <f t="shared" si="24"/>
        <v>0.98726946405491101</v>
      </c>
      <c r="I124">
        <f t="shared" si="25"/>
        <v>-1.8484189133936072E-2</v>
      </c>
    </row>
    <row r="125" spans="1:14" ht="18.75" x14ac:dyDescent="0.3">
      <c r="A125" t="s">
        <v>76</v>
      </c>
      <c r="B125">
        <f t="shared" si="20"/>
        <v>35.001286373030702</v>
      </c>
      <c r="C125">
        <f t="shared" si="21"/>
        <v>33.989256160291937</v>
      </c>
      <c r="E125">
        <f t="shared" si="22"/>
        <v>20.267327496933767</v>
      </c>
      <c r="F125">
        <f t="shared" si="23"/>
        <v>18.834641596178734</v>
      </c>
      <c r="H125" s="20">
        <f t="shared" si="24"/>
        <v>2.6994881817771956</v>
      </c>
      <c r="I125">
        <f t="shared" si="25"/>
        <v>1.4326859007550325</v>
      </c>
    </row>
    <row r="127" spans="1:14" x14ac:dyDescent="0.25">
      <c r="B127" t="s">
        <v>1</v>
      </c>
      <c r="C127" t="s">
        <v>6</v>
      </c>
      <c r="D127" t="s">
        <v>7</v>
      </c>
      <c r="E127" t="s">
        <v>27</v>
      </c>
      <c r="F127" t="s">
        <v>1</v>
      </c>
      <c r="G127" t="s">
        <v>6</v>
      </c>
      <c r="H127" t="s">
        <v>7</v>
      </c>
      <c r="I127" t="s">
        <v>10</v>
      </c>
      <c r="J127" t="s">
        <v>6</v>
      </c>
      <c r="K127" t="s">
        <v>7</v>
      </c>
      <c r="L127" t="s">
        <v>11</v>
      </c>
      <c r="M127" t="s">
        <v>6</v>
      </c>
      <c r="N127" t="s">
        <v>7</v>
      </c>
    </row>
    <row r="128" spans="1:14" x14ac:dyDescent="0.25">
      <c r="A128" t="s">
        <v>3</v>
      </c>
      <c r="B128">
        <f>B119</f>
        <v>14.733958876096935</v>
      </c>
      <c r="C128">
        <f>AVERAGE(E109:G109)</f>
        <v>14.1846676529505</v>
      </c>
      <c r="D128">
        <f t="shared" ref="D128:D133" si="26">AVERAGE(H109:J109)</f>
        <v>16.1245614752759</v>
      </c>
    </row>
    <row r="129" spans="1:14" x14ac:dyDescent="0.25">
      <c r="A129" t="s">
        <v>17</v>
      </c>
      <c r="B129">
        <f t="shared" ref="B129:B134" si="27">B120</f>
        <v>27.896989549087834</v>
      </c>
      <c r="C129">
        <f t="shared" ref="C129:C134" si="28">AVERAGE(E110:G110)</f>
        <v>28.123811298872031</v>
      </c>
      <c r="D129">
        <f t="shared" si="26"/>
        <v>29.082039137381965</v>
      </c>
      <c r="F129">
        <f t="shared" ref="F129:F134" si="29">B129-$B$128</f>
        <v>13.163030672990899</v>
      </c>
      <c r="G129">
        <f t="shared" ref="G129:G134" si="30">C129-$C$128</f>
        <v>13.939143645921531</v>
      </c>
      <c r="H129">
        <f>D129-$D$128</f>
        <v>12.957477662106065</v>
      </c>
      <c r="J129">
        <f t="shared" ref="J129:J134" si="31">2^(-(G129-F129))</f>
        <v>0.58393796916249452</v>
      </c>
      <c r="K129">
        <f>2^(-(H129-F129))</f>
        <v>1.153128276844207</v>
      </c>
      <c r="M129">
        <f>LOG(J129,(2))</f>
        <v>-0.77611297293063153</v>
      </c>
      <c r="N129">
        <f>LOG(K129,(2))</f>
        <v>0.20555301088483446</v>
      </c>
    </row>
    <row r="130" spans="1:14" x14ac:dyDescent="0.25">
      <c r="A130" t="s">
        <v>4</v>
      </c>
      <c r="B130">
        <f t="shared" si="27"/>
        <v>35.319023410971397</v>
      </c>
      <c r="C130">
        <f t="shared" si="28"/>
        <v>34.098712547051001</v>
      </c>
      <c r="D130">
        <f t="shared" si="26"/>
        <v>34.352638217508051</v>
      </c>
      <c r="F130">
        <f t="shared" si="29"/>
        <v>20.585064534874462</v>
      </c>
      <c r="G130">
        <f t="shared" si="30"/>
        <v>19.914044894100499</v>
      </c>
      <c r="H130">
        <f>D130-$D$128</f>
        <v>18.228076742232151</v>
      </c>
      <c r="J130">
        <f t="shared" si="31"/>
        <v>1.5921978735076288</v>
      </c>
      <c r="K130">
        <f>2^(-(H130-F130))</f>
        <v>5.1229960969269364</v>
      </c>
      <c r="M130">
        <f t="shared" ref="M130:N134" si="32">LOG(J130,(2))</f>
        <v>0.67101964077396303</v>
      </c>
      <c r="N130">
        <f t="shared" si="32"/>
        <v>2.3569877926423111</v>
      </c>
    </row>
    <row r="131" spans="1:14" x14ac:dyDescent="0.25">
      <c r="A131" t="s">
        <v>31</v>
      </c>
      <c r="B131">
        <f t="shared" si="27"/>
        <v>28.57566402701617</v>
      </c>
      <c r="C131">
        <f t="shared" si="28"/>
        <v>28.531847738171397</v>
      </c>
      <c r="D131">
        <f t="shared" si="26"/>
        <v>29.52652966238843</v>
      </c>
      <c r="F131">
        <f t="shared" si="29"/>
        <v>13.841705150919235</v>
      </c>
      <c r="G131">
        <f t="shared" si="30"/>
        <v>14.347180085220897</v>
      </c>
      <c r="H131">
        <f>D131-$D$128</f>
        <v>13.40196818711253</v>
      </c>
      <c r="J131">
        <f t="shared" si="31"/>
        <v>0.70442844199575338</v>
      </c>
      <c r="K131">
        <f>2^(-(H131-F131))</f>
        <v>1.3563570101004216</v>
      </c>
      <c r="M131">
        <f t="shared" si="32"/>
        <v>-0.50547493430166135</v>
      </c>
      <c r="N131">
        <f t="shared" si="32"/>
        <v>0.43973696380670535</v>
      </c>
    </row>
    <row r="132" spans="1:14" x14ac:dyDescent="0.25">
      <c r="A132" t="s">
        <v>74</v>
      </c>
      <c r="B132">
        <f t="shared" si="27"/>
        <v>34.72287828997095</v>
      </c>
      <c r="C132">
        <f t="shared" si="28"/>
        <v>35.46017213298223</v>
      </c>
      <c r="D132">
        <f t="shared" si="26"/>
        <v>34.551346736156951</v>
      </c>
      <c r="F132">
        <f t="shared" si="29"/>
        <v>19.988919413874015</v>
      </c>
      <c r="G132">
        <f t="shared" si="30"/>
        <v>21.275504480031728</v>
      </c>
      <c r="H132">
        <f>D132-$D$128</f>
        <v>18.426785260881051</v>
      </c>
      <c r="J132">
        <f t="shared" si="31"/>
        <v>0.40992018410167957</v>
      </c>
      <c r="K132">
        <f>2^(-(H132-F132))</f>
        <v>2.9529033824967192</v>
      </c>
      <c r="M132">
        <f t="shared" si="32"/>
        <v>-1.2865850661577127</v>
      </c>
      <c r="N132">
        <f t="shared" si="32"/>
        <v>1.5621341529929647</v>
      </c>
    </row>
    <row r="133" spans="1:14" x14ac:dyDescent="0.25">
      <c r="A133" t="s">
        <v>75</v>
      </c>
      <c r="B133">
        <f t="shared" si="27"/>
        <v>34.66206423676983</v>
      </c>
      <c r="C133">
        <f t="shared" si="28"/>
        <v>34.997507314386468</v>
      </c>
      <c r="D133">
        <f t="shared" si="26"/>
        <v>35.204900913453599</v>
      </c>
      <c r="F133">
        <f t="shared" si="29"/>
        <v>19.928105360672895</v>
      </c>
      <c r="G133">
        <f t="shared" si="30"/>
        <v>20.812839661435966</v>
      </c>
      <c r="H133">
        <f>D133-$D$128</f>
        <v>19.080339438177699</v>
      </c>
      <c r="J133">
        <f t="shared" si="31"/>
        <v>0.54158725698729493</v>
      </c>
      <c r="K133">
        <f>2^(-(H133-F133))</f>
        <v>1.799711832359701</v>
      </c>
      <c r="M133">
        <f t="shared" si="32"/>
        <v>-0.88473430076307136</v>
      </c>
      <c r="N133">
        <f t="shared" si="32"/>
        <v>0.84776592249519567</v>
      </c>
    </row>
    <row r="134" spans="1:14" x14ac:dyDescent="0.25">
      <c r="A134" t="s">
        <v>76</v>
      </c>
      <c r="B134">
        <f t="shared" si="27"/>
        <v>35.001286373030702</v>
      </c>
      <c r="C134">
        <f t="shared" si="28"/>
        <v>33.989256160291937</v>
      </c>
      <c r="F134">
        <f t="shared" si="29"/>
        <v>20.267327496933767</v>
      </c>
      <c r="G134">
        <f t="shared" si="30"/>
        <v>19.804588507341435</v>
      </c>
      <c r="J134">
        <f t="shared" si="31"/>
        <v>1.3781557963635971</v>
      </c>
      <c r="M134">
        <f t="shared" si="32"/>
        <v>0.46273898959233151</v>
      </c>
    </row>
    <row r="137" spans="1:14" ht="15.75" x14ac:dyDescent="0.25">
      <c r="A137" s="15" t="s">
        <v>14</v>
      </c>
      <c r="B137" s="3" t="s">
        <v>64</v>
      </c>
      <c r="C137" s="3" t="s">
        <v>64</v>
      </c>
      <c r="D137" s="3" t="s">
        <v>64</v>
      </c>
      <c r="E137" s="3" t="s">
        <v>84</v>
      </c>
      <c r="F137" s="3" t="s">
        <v>84</v>
      </c>
      <c r="G137" s="3" t="s">
        <v>84</v>
      </c>
    </row>
    <row r="138" spans="1:14" x14ac:dyDescent="0.25">
      <c r="A138" s="3" t="s">
        <v>3</v>
      </c>
      <c r="B138" s="4">
        <v>14.4809136056707</v>
      </c>
      <c r="C138" s="4">
        <v>14.1683111561148</v>
      </c>
      <c r="D138" s="4">
        <v>14.2266644627685</v>
      </c>
      <c r="E138" s="4">
        <v>14.916464267639199</v>
      </c>
      <c r="F138" s="4">
        <v>14.2026741408405</v>
      </c>
      <c r="G138" s="4">
        <v>14.909344909973401</v>
      </c>
    </row>
    <row r="139" spans="1:14" x14ac:dyDescent="0.25">
      <c r="A139" s="3" t="s">
        <v>31</v>
      </c>
      <c r="B139" s="4">
        <v>28.789900314121301</v>
      </c>
      <c r="C139" s="4">
        <v>28.732060692367099</v>
      </c>
      <c r="D139" s="4">
        <v>29.3701332882058</v>
      </c>
      <c r="E139" s="4">
        <v>29.030486395964001</v>
      </c>
      <c r="F139" s="4">
        <v>28.5964537268638</v>
      </c>
      <c r="G139" s="4">
        <v>28.555921323875999</v>
      </c>
    </row>
    <row r="140" spans="1:14" x14ac:dyDescent="0.25">
      <c r="A140" s="3" t="s">
        <v>85</v>
      </c>
      <c r="B140" s="4">
        <v>34.717671767963203</v>
      </c>
      <c r="C140" s="4"/>
      <c r="D140" s="4"/>
      <c r="E140" s="4"/>
      <c r="F140" s="4"/>
      <c r="G140" s="4">
        <v>34.168546340462903</v>
      </c>
    </row>
    <row r="141" spans="1:14" x14ac:dyDescent="0.25">
      <c r="A141" s="3" t="s">
        <v>86</v>
      </c>
      <c r="B141" s="4">
        <v>34.8299726559775</v>
      </c>
      <c r="C141" s="4">
        <v>34.039671412418002</v>
      </c>
      <c r="D141" s="4">
        <v>32.624863340870697</v>
      </c>
      <c r="E141" s="4">
        <v>35.394623716392303</v>
      </c>
      <c r="F141" s="4">
        <v>34.062364943144701</v>
      </c>
      <c r="G141" s="4">
        <v>34.675749739217601</v>
      </c>
    </row>
    <row r="142" spans="1:14" x14ac:dyDescent="0.25">
      <c r="A142" s="3" t="s">
        <v>81</v>
      </c>
      <c r="B142" s="4">
        <v>33.934161791126499</v>
      </c>
      <c r="C142" s="4">
        <v>34.073544187162703</v>
      </c>
      <c r="D142" s="4">
        <v>33.400590819114598</v>
      </c>
      <c r="E142" s="4">
        <v>33.6576467437175</v>
      </c>
      <c r="F142" s="4">
        <v>34.639527982060301</v>
      </c>
      <c r="G142" s="4">
        <v>34.639527982060301</v>
      </c>
    </row>
    <row r="143" spans="1:14" x14ac:dyDescent="0.25">
      <c r="A143" s="3" t="s">
        <v>87</v>
      </c>
      <c r="B143" s="4">
        <v>34.437391715939903</v>
      </c>
      <c r="C143" s="4">
        <v>35.370532122447003</v>
      </c>
      <c r="D143" s="4">
        <v>33.7995014445846</v>
      </c>
      <c r="E143" s="4">
        <v>34.409066951268002</v>
      </c>
      <c r="F143" s="4">
        <v>37.295451318807302</v>
      </c>
      <c r="G143" s="4">
        <v>35.537624697468402</v>
      </c>
    </row>
    <row r="144" spans="1:14" x14ac:dyDescent="0.25">
      <c r="A144" s="3" t="s">
        <v>88</v>
      </c>
      <c r="B144" s="4">
        <v>34.677318777172601</v>
      </c>
      <c r="C144" s="4">
        <v>35.418979986215298</v>
      </c>
      <c r="D144" s="4"/>
      <c r="E144" s="4">
        <v>36.755129633858999</v>
      </c>
      <c r="F144" s="4">
        <v>34.201605617389099</v>
      </c>
      <c r="G144" s="4">
        <v>34.430550118597203</v>
      </c>
    </row>
    <row r="147" spans="1:14" x14ac:dyDescent="0.25">
      <c r="A147" t="s">
        <v>5</v>
      </c>
      <c r="B147" t="s">
        <v>64</v>
      </c>
      <c r="C147" t="s">
        <v>84</v>
      </c>
      <c r="D147" t="s">
        <v>5</v>
      </c>
      <c r="E147" t="s">
        <v>64</v>
      </c>
      <c r="G147" t="s">
        <v>84</v>
      </c>
      <c r="I147" t="s">
        <v>1</v>
      </c>
      <c r="J147" t="s">
        <v>2</v>
      </c>
      <c r="K147" t="s">
        <v>33</v>
      </c>
      <c r="L147" t="s">
        <v>34</v>
      </c>
    </row>
    <row r="148" spans="1:14" x14ac:dyDescent="0.25">
      <c r="A148" t="s">
        <v>3</v>
      </c>
      <c r="B148" s="16">
        <f>AVERAGE(B138:D138)</f>
        <v>14.291963074851333</v>
      </c>
      <c r="C148" s="16">
        <f>AVERAGE(E138:G138)</f>
        <v>14.676161106151033</v>
      </c>
      <c r="D148" t="s">
        <v>3</v>
      </c>
      <c r="E148" s="16">
        <f>B148</f>
        <v>14.291963074851333</v>
      </c>
      <c r="G148">
        <v>14.676161106151</v>
      </c>
    </row>
    <row r="149" spans="1:14" x14ac:dyDescent="0.25">
      <c r="A149" t="s">
        <v>31</v>
      </c>
      <c r="B149" s="16">
        <f t="shared" ref="B149:B154" si="33">AVERAGE(B139:D139)</f>
        <v>28.964031431564734</v>
      </c>
      <c r="C149" s="16">
        <f t="shared" ref="C149:C154" si="34">AVERAGE(E139:G139)</f>
        <v>28.727620482234602</v>
      </c>
      <c r="D149" t="s">
        <v>31</v>
      </c>
      <c r="E149" s="16">
        <f t="shared" ref="E149:E154" si="35">B149</f>
        <v>28.964031431564734</v>
      </c>
      <c r="G149">
        <v>28.727620482234602</v>
      </c>
    </row>
    <row r="150" spans="1:14" x14ac:dyDescent="0.25">
      <c r="A150" t="s">
        <v>85</v>
      </c>
      <c r="B150" s="16">
        <f t="shared" si="33"/>
        <v>34.717671767963203</v>
      </c>
      <c r="C150" s="16">
        <f t="shared" si="34"/>
        <v>34.168546340462903</v>
      </c>
      <c r="D150" t="s">
        <v>85</v>
      </c>
      <c r="E150" s="16">
        <f t="shared" si="35"/>
        <v>34.717671767963203</v>
      </c>
      <c r="G150">
        <v>34.168546340462903</v>
      </c>
    </row>
    <row r="151" spans="1:14" x14ac:dyDescent="0.25">
      <c r="A151" t="s">
        <v>86</v>
      </c>
      <c r="B151" s="16">
        <f t="shared" si="33"/>
        <v>33.831502469755399</v>
      </c>
      <c r="C151" s="16">
        <f t="shared" si="34"/>
        <v>34.710912799584868</v>
      </c>
      <c r="D151" t="s">
        <v>86</v>
      </c>
      <c r="E151" s="16">
        <f t="shared" si="35"/>
        <v>33.831502469755399</v>
      </c>
      <c r="F151" s="16">
        <f>B140</f>
        <v>34.717671767963203</v>
      </c>
      <c r="G151">
        <v>34.710912799584868</v>
      </c>
      <c r="H151" s="16">
        <f>G140</f>
        <v>34.168546340462903</v>
      </c>
      <c r="I151" s="16">
        <f>AVERAGE(E151:F151)</f>
        <v>34.274587118859301</v>
      </c>
      <c r="J151">
        <f>AVERAGE(G151:H151)</f>
        <v>34.439729570023886</v>
      </c>
      <c r="K151" s="17">
        <f>I151-E148</f>
        <v>19.98262404400797</v>
      </c>
      <c r="L151">
        <f>J151-G148</f>
        <v>19.763568463872886</v>
      </c>
      <c r="M151">
        <f>2^(-(L151-K151))</f>
        <v>1.1639713757846279</v>
      </c>
      <c r="N151">
        <f>LOG(M151,(2))</f>
        <v>0.21905558013508408</v>
      </c>
    </row>
    <row r="152" spans="1:14" x14ac:dyDescent="0.25">
      <c r="A152" t="s">
        <v>81</v>
      </c>
      <c r="B152" s="16">
        <f t="shared" si="33"/>
        <v>33.802765599134602</v>
      </c>
      <c r="C152" s="16">
        <f t="shared" si="34"/>
        <v>34.312234235946036</v>
      </c>
      <c r="D152" t="s">
        <v>81</v>
      </c>
      <c r="E152" s="16">
        <f t="shared" si="35"/>
        <v>33.802765599134602</v>
      </c>
      <c r="G152">
        <v>34.312234235946036</v>
      </c>
    </row>
    <row r="153" spans="1:14" x14ac:dyDescent="0.25">
      <c r="A153" t="s">
        <v>89</v>
      </c>
      <c r="B153" s="16">
        <f t="shared" si="33"/>
        <v>34.535808427657166</v>
      </c>
      <c r="C153" s="16">
        <f t="shared" si="34"/>
        <v>35.747380989181238</v>
      </c>
      <c r="D153" t="s">
        <v>89</v>
      </c>
      <c r="E153" s="16">
        <f t="shared" si="35"/>
        <v>34.535808427657166</v>
      </c>
      <c r="G153">
        <v>35.747380989181238</v>
      </c>
    </row>
    <row r="154" spans="1:14" x14ac:dyDescent="0.25">
      <c r="A154" t="s">
        <v>88</v>
      </c>
      <c r="B154" s="16">
        <f t="shared" si="33"/>
        <v>35.048149381693946</v>
      </c>
      <c r="C154" s="16">
        <f t="shared" si="34"/>
        <v>35.129095123281765</v>
      </c>
      <c r="D154" t="s">
        <v>88</v>
      </c>
      <c r="E154" s="16">
        <f t="shared" si="35"/>
        <v>35.048149381693946</v>
      </c>
      <c r="G154">
        <v>35.129095123281765</v>
      </c>
    </row>
    <row r="157" spans="1:14" x14ac:dyDescent="0.25">
      <c r="A157" t="s">
        <v>9</v>
      </c>
      <c r="B157" t="s">
        <v>64</v>
      </c>
      <c r="C157" t="s">
        <v>84</v>
      </c>
    </row>
    <row r="158" spans="1:14" x14ac:dyDescent="0.25">
      <c r="A158" t="s">
        <v>31</v>
      </c>
      <c r="B158">
        <f>B149-B148</f>
        <v>14.672068356713401</v>
      </c>
      <c r="C158">
        <f>C149-C148</f>
        <v>14.051459376083569</v>
      </c>
    </row>
    <row r="159" spans="1:14" x14ac:dyDescent="0.25">
      <c r="A159" t="s">
        <v>85</v>
      </c>
      <c r="B159">
        <f>B150-B148</f>
        <v>20.425708693111872</v>
      </c>
      <c r="C159">
        <f>C150-C148</f>
        <v>19.492385234311868</v>
      </c>
    </row>
    <row r="160" spans="1:14" x14ac:dyDescent="0.25">
      <c r="A160" t="s">
        <v>86</v>
      </c>
      <c r="B160">
        <f>B151-B148</f>
        <v>19.539539394904068</v>
      </c>
      <c r="C160">
        <f>C151-C148</f>
        <v>20.034751693433833</v>
      </c>
    </row>
    <row r="161" spans="1:3" x14ac:dyDescent="0.25">
      <c r="A161" t="s">
        <v>81</v>
      </c>
      <c r="B161">
        <f>B152-B148</f>
        <v>19.510802524283271</v>
      </c>
      <c r="C161">
        <f>C152-C148</f>
        <v>19.636073129795001</v>
      </c>
    </row>
    <row r="162" spans="1:3" x14ac:dyDescent="0.25">
      <c r="A162" t="s">
        <v>89</v>
      </c>
      <c r="B162">
        <f>B153-B148</f>
        <v>20.243845352805835</v>
      </c>
      <c r="C162">
        <f>C153-C148</f>
        <v>21.071219883030203</v>
      </c>
    </row>
    <row r="163" spans="1:3" x14ac:dyDescent="0.25">
      <c r="A163" t="s">
        <v>88</v>
      </c>
      <c r="B163">
        <f>B154-B148</f>
        <v>20.756186306842615</v>
      </c>
      <c r="C163">
        <f>C154-C148</f>
        <v>20.45293401713073</v>
      </c>
    </row>
    <row r="166" spans="1:3" x14ac:dyDescent="0.25">
      <c r="A166" t="s">
        <v>92</v>
      </c>
      <c r="B166" t="s">
        <v>13</v>
      </c>
    </row>
    <row r="167" spans="1:3" ht="18.75" x14ac:dyDescent="0.3">
      <c r="A167" t="s">
        <v>31</v>
      </c>
      <c r="B167" s="20">
        <f t="shared" ref="B167:B172" si="36">2^(-(C158-B158))</f>
        <v>1.5375240535380434</v>
      </c>
    </row>
    <row r="168" spans="1:3" ht="18.75" x14ac:dyDescent="0.3">
      <c r="A168" t="s">
        <v>85</v>
      </c>
      <c r="B168" s="20">
        <f t="shared" si="36"/>
        <v>1.9096701370294213</v>
      </c>
    </row>
    <row r="169" spans="1:3" ht="18.75" x14ac:dyDescent="0.3">
      <c r="A169" t="s">
        <v>86</v>
      </c>
      <c r="B169" s="20">
        <f t="shared" si="36"/>
        <v>0.70945727085282106</v>
      </c>
    </row>
    <row r="170" spans="1:3" ht="18.75" x14ac:dyDescent="0.3">
      <c r="A170" t="s">
        <v>81</v>
      </c>
      <c r="B170" s="20">
        <f t="shared" si="36"/>
        <v>0.91683205739307838</v>
      </c>
    </row>
    <row r="171" spans="1:3" ht="18.75" x14ac:dyDescent="0.3">
      <c r="A171" t="s">
        <v>89</v>
      </c>
      <c r="B171" s="20">
        <f t="shared" si="36"/>
        <v>0.56355388591714917</v>
      </c>
    </row>
    <row r="172" spans="1:3" ht="18.75" x14ac:dyDescent="0.3">
      <c r="A172" t="s">
        <v>88</v>
      </c>
      <c r="B172" s="20">
        <f t="shared" si="36"/>
        <v>1.2339229318618219</v>
      </c>
    </row>
    <row r="175" spans="1:3" x14ac:dyDescent="0.25">
      <c r="A175" t="s">
        <v>83</v>
      </c>
    </row>
    <row r="176" spans="1:3" x14ac:dyDescent="0.25">
      <c r="A176" t="s">
        <v>31</v>
      </c>
      <c r="B176">
        <f t="shared" ref="B176:B181" si="37">LOG(B167,(2))</f>
        <v>0.62060898062983239</v>
      </c>
    </row>
    <row r="177" spans="1:13" x14ac:dyDescent="0.25">
      <c r="A177" t="s">
        <v>85</v>
      </c>
      <c r="B177">
        <f t="shared" si="37"/>
        <v>0.933323458800004</v>
      </c>
    </row>
    <row r="178" spans="1:13" x14ac:dyDescent="0.25">
      <c r="A178" t="s">
        <v>86</v>
      </c>
      <c r="B178">
        <f t="shared" si="37"/>
        <v>-0.49521229852976489</v>
      </c>
    </row>
    <row r="179" spans="1:13" x14ac:dyDescent="0.25">
      <c r="A179" t="s">
        <v>81</v>
      </c>
      <c r="B179">
        <f t="shared" si="37"/>
        <v>-0.12527060551173014</v>
      </c>
    </row>
    <row r="180" spans="1:13" x14ac:dyDescent="0.25">
      <c r="A180" t="s">
        <v>89</v>
      </c>
      <c r="B180">
        <f t="shared" si="37"/>
        <v>-0.82737453022436813</v>
      </c>
    </row>
    <row r="181" spans="1:13" x14ac:dyDescent="0.25">
      <c r="A181" t="s">
        <v>88</v>
      </c>
      <c r="B181">
        <f t="shared" si="37"/>
        <v>0.30325228971188523</v>
      </c>
    </row>
    <row r="184" spans="1:13" ht="15.75" x14ac:dyDescent="0.25">
      <c r="A184" s="11" t="s">
        <v>14</v>
      </c>
      <c r="B184" t="s">
        <v>93</v>
      </c>
      <c r="C184" t="s">
        <v>93</v>
      </c>
      <c r="D184" t="s">
        <v>93</v>
      </c>
      <c r="E184" t="s">
        <v>94</v>
      </c>
      <c r="F184" t="s">
        <v>94</v>
      </c>
      <c r="G184" t="s">
        <v>94</v>
      </c>
      <c r="H184" t="s">
        <v>93</v>
      </c>
      <c r="I184" t="s">
        <v>93</v>
      </c>
      <c r="J184" t="s">
        <v>93</v>
      </c>
      <c r="K184" t="s">
        <v>94</v>
      </c>
      <c r="L184" t="s">
        <v>94</v>
      </c>
      <c r="M184" t="s">
        <v>94</v>
      </c>
    </row>
    <row r="185" spans="1:13" x14ac:dyDescent="0.25">
      <c r="A185" t="s">
        <v>3</v>
      </c>
      <c r="B185">
        <v>14.629910081355099</v>
      </c>
      <c r="C185">
        <v>14.3071469257531</v>
      </c>
      <c r="D185">
        <v>14.479583800873099</v>
      </c>
      <c r="E185">
        <v>14.088694250724901</v>
      </c>
      <c r="F185">
        <v>14.7716403977076</v>
      </c>
      <c r="G185">
        <v>14.782198477716401</v>
      </c>
      <c r="H185">
        <v>14.2195656664704</v>
      </c>
      <c r="I185">
        <v>14.211821191465299</v>
      </c>
      <c r="J185">
        <v>14.365423938253601</v>
      </c>
      <c r="K185">
        <v>15.153174154754799</v>
      </c>
      <c r="L185">
        <v>15.123563165427401</v>
      </c>
      <c r="M185">
        <v>15.4303141401757</v>
      </c>
    </row>
    <row r="186" spans="1:13" x14ac:dyDescent="0.25">
      <c r="A186" t="s">
        <v>22</v>
      </c>
      <c r="B186">
        <v>33.152410196816597</v>
      </c>
      <c r="C186">
        <v>32.562646920291797</v>
      </c>
      <c r="D186">
        <v>32.430783172287001</v>
      </c>
      <c r="E186">
        <v>33.1969977587312</v>
      </c>
      <c r="F186">
        <v>35.061404808597302</v>
      </c>
      <c r="G186">
        <v>33.238312092305897</v>
      </c>
      <c r="H186">
        <v>33.123758477833398</v>
      </c>
      <c r="I186">
        <v>33.230487510069999</v>
      </c>
      <c r="J186">
        <v>33.962969634290197</v>
      </c>
      <c r="K186">
        <v>33.685437717357701</v>
      </c>
      <c r="L186">
        <v>33.309955945389902</v>
      </c>
      <c r="M186">
        <v>34.2462501528492</v>
      </c>
    </row>
    <row r="187" spans="1:13" x14ac:dyDescent="0.25">
      <c r="A187" t="s">
        <v>18</v>
      </c>
      <c r="B187">
        <v>31.419133160628899</v>
      </c>
      <c r="C187">
        <v>31.7940681435432</v>
      </c>
      <c r="D187">
        <v>31.159609785679098</v>
      </c>
      <c r="E187">
        <v>31.696195923834299</v>
      </c>
      <c r="F187">
        <v>31.6221390403465</v>
      </c>
      <c r="G187">
        <v>31.036879766906399</v>
      </c>
      <c r="H187">
        <v>30.986964811896399</v>
      </c>
      <c r="I187">
        <v>31.607745047759501</v>
      </c>
      <c r="J187">
        <v>31.678113731669399</v>
      </c>
      <c r="K187">
        <v>30.7751297703348</v>
      </c>
      <c r="L187">
        <v>32.369629774249802</v>
      </c>
      <c r="M187">
        <v>32.039647727166397</v>
      </c>
    </row>
    <row r="188" spans="1:13" x14ac:dyDescent="0.25">
      <c r="A188" t="s">
        <v>19</v>
      </c>
      <c r="B188">
        <v>35.587240247836199</v>
      </c>
      <c r="D188">
        <v>34.388445730659299</v>
      </c>
      <c r="I188">
        <v>34.278401972406797</v>
      </c>
      <c r="J188">
        <v>34.982396742239899</v>
      </c>
      <c r="K188">
        <v>33.524849800357799</v>
      </c>
    </row>
    <row r="189" spans="1:13" x14ac:dyDescent="0.25">
      <c r="A189" t="s">
        <v>95</v>
      </c>
      <c r="B189">
        <v>31.5852272294538</v>
      </c>
      <c r="C189">
        <v>33.103935300041499</v>
      </c>
      <c r="D189">
        <v>31.348177580763899</v>
      </c>
      <c r="E189">
        <v>32.936698246742999</v>
      </c>
      <c r="F189">
        <v>31.538132383211401</v>
      </c>
      <c r="G189">
        <v>30.690794343570701</v>
      </c>
      <c r="H189">
        <v>32.2793674900825</v>
      </c>
      <c r="I189">
        <v>30.8563058930044</v>
      </c>
      <c r="J189">
        <v>31.0746520794365</v>
      </c>
      <c r="K189">
        <v>32.8798593463438</v>
      </c>
      <c r="L189">
        <v>33.018511444729697</v>
      </c>
      <c r="M189">
        <v>32.411461353142897</v>
      </c>
    </row>
    <row r="190" spans="1:13" x14ac:dyDescent="0.25">
      <c r="A190" t="s">
        <v>96</v>
      </c>
      <c r="B190">
        <v>32.270083564821</v>
      </c>
      <c r="C190">
        <v>32.064597198598001</v>
      </c>
      <c r="D190">
        <v>31.431583710452198</v>
      </c>
      <c r="E190">
        <v>32.878453957285899</v>
      </c>
      <c r="F190">
        <v>32.998109255613798</v>
      </c>
      <c r="G190">
        <v>33.099626654904199</v>
      </c>
      <c r="H190">
        <v>31.203401947024101</v>
      </c>
      <c r="I190">
        <v>31.038597117016099</v>
      </c>
      <c r="J190">
        <v>31.4592379062567</v>
      </c>
      <c r="K190">
        <v>32.912371366663699</v>
      </c>
      <c r="L190">
        <v>32.495154006370498</v>
      </c>
      <c r="M190">
        <v>32.858378302166201</v>
      </c>
    </row>
    <row r="191" spans="1:13" x14ac:dyDescent="0.25">
      <c r="A191" t="s">
        <v>15</v>
      </c>
      <c r="B191">
        <v>34.5221405850709</v>
      </c>
      <c r="C191">
        <v>34.264523508320401</v>
      </c>
      <c r="E191">
        <v>33.926041626909601</v>
      </c>
      <c r="F191">
        <v>33.002295909859001</v>
      </c>
      <c r="G191">
        <v>32.031981961943401</v>
      </c>
      <c r="H191">
        <v>34.160520132866303</v>
      </c>
      <c r="I191">
        <v>35.116106548669897</v>
      </c>
      <c r="J191">
        <v>37.101748229605803</v>
      </c>
      <c r="K191">
        <v>32.718282495448598</v>
      </c>
      <c r="L191">
        <v>32.375513282250601</v>
      </c>
      <c r="M191">
        <v>33.022532624200103</v>
      </c>
    </row>
    <row r="192" spans="1:13" x14ac:dyDescent="0.25">
      <c r="A192" t="s">
        <v>16</v>
      </c>
      <c r="B192">
        <v>34.683120821803101</v>
      </c>
      <c r="C192">
        <v>33.869293140062297</v>
      </c>
      <c r="D192">
        <v>32.747559763182203</v>
      </c>
      <c r="E192">
        <v>33.476533645802903</v>
      </c>
      <c r="F192">
        <v>32.964752708393</v>
      </c>
      <c r="G192">
        <v>34.821977703079</v>
      </c>
      <c r="H192">
        <v>33.518452200085299</v>
      </c>
      <c r="I192">
        <v>32.876153828337898</v>
      </c>
      <c r="J192">
        <v>33.693599759720598</v>
      </c>
      <c r="K192">
        <v>34.381173306695999</v>
      </c>
      <c r="L192">
        <v>33.672696583811202</v>
      </c>
      <c r="M192">
        <v>33.837550259887102</v>
      </c>
    </row>
    <row r="194" spans="1:15" x14ac:dyDescent="0.25">
      <c r="A194" t="s">
        <v>5</v>
      </c>
      <c r="B194" t="s">
        <v>93</v>
      </c>
      <c r="C194" t="s">
        <v>94</v>
      </c>
      <c r="D194" t="s">
        <v>93</v>
      </c>
      <c r="E194" t="s">
        <v>94</v>
      </c>
    </row>
    <row r="195" spans="1:15" x14ac:dyDescent="0.25">
      <c r="A195" t="s">
        <v>3</v>
      </c>
      <c r="B195">
        <f t="shared" ref="B195:B202" si="38">AVERAGE(B185:D185)</f>
        <v>14.472213602660434</v>
      </c>
      <c r="C195">
        <f>AVERAGE(E185:G185)</f>
        <v>14.547511042049633</v>
      </c>
      <c r="D195">
        <f t="shared" ref="D195:D202" si="39">AVERAGE(H185:J185)</f>
        <v>14.265603598729767</v>
      </c>
      <c r="E195">
        <f t="shared" ref="E195:E202" si="40">AVERAGE(K185:M185)</f>
        <v>15.2356838201193</v>
      </c>
    </row>
    <row r="196" spans="1:15" x14ac:dyDescent="0.25">
      <c r="A196" t="s">
        <v>22</v>
      </c>
      <c r="B196">
        <f t="shared" si="38"/>
        <v>32.715280096465129</v>
      </c>
      <c r="C196">
        <f>AVERAGE(E186:G186)</f>
        <v>33.832238219878128</v>
      </c>
      <c r="D196">
        <f t="shared" si="39"/>
        <v>33.439071874064531</v>
      </c>
      <c r="E196">
        <f t="shared" si="40"/>
        <v>33.747214605198934</v>
      </c>
    </row>
    <row r="197" spans="1:15" x14ac:dyDescent="0.25">
      <c r="A197" t="s">
        <v>18</v>
      </c>
      <c r="B197">
        <f t="shared" si="38"/>
        <v>31.457603696617067</v>
      </c>
      <c r="C197">
        <f>AVERAGE(E187:G187)</f>
        <v>31.451738243695733</v>
      </c>
      <c r="D197">
        <f t="shared" si="39"/>
        <v>31.424274530441767</v>
      </c>
      <c r="E197">
        <f t="shared" si="40"/>
        <v>31.728135757250332</v>
      </c>
    </row>
    <row r="198" spans="1:15" x14ac:dyDescent="0.25">
      <c r="A198" t="s">
        <v>19</v>
      </c>
      <c r="B198">
        <f t="shared" si="38"/>
        <v>34.987842989247753</v>
      </c>
      <c r="D198">
        <f t="shared" si="39"/>
        <v>34.630399357323348</v>
      </c>
      <c r="E198">
        <f t="shared" si="40"/>
        <v>33.524849800357799</v>
      </c>
    </row>
    <row r="199" spans="1:15" x14ac:dyDescent="0.25">
      <c r="A199" t="s">
        <v>95</v>
      </c>
      <c r="B199">
        <f t="shared" si="38"/>
        <v>32.012446703419734</v>
      </c>
      <c r="C199">
        <f>AVERAGE(E189:G189)</f>
        <v>31.721874991175032</v>
      </c>
      <c r="D199">
        <f t="shared" si="39"/>
        <v>31.403441820841135</v>
      </c>
      <c r="E199">
        <f t="shared" si="40"/>
        <v>32.769944048072126</v>
      </c>
    </row>
    <row r="200" spans="1:15" x14ac:dyDescent="0.25">
      <c r="A200" t="s">
        <v>96</v>
      </c>
      <c r="B200">
        <f t="shared" si="38"/>
        <v>31.922088157957067</v>
      </c>
      <c r="C200">
        <f>AVERAGE(E190:G190)</f>
        <v>32.992063289267968</v>
      </c>
      <c r="D200">
        <f t="shared" si="39"/>
        <v>31.233745656765635</v>
      </c>
      <c r="E200">
        <f t="shared" si="40"/>
        <v>32.755301225066795</v>
      </c>
    </row>
    <row r="201" spans="1:15" x14ac:dyDescent="0.25">
      <c r="A201" t="s">
        <v>15</v>
      </c>
      <c r="B201">
        <f t="shared" si="38"/>
        <v>34.393332046695647</v>
      </c>
      <c r="C201">
        <f>AVERAGE(E191:G191)</f>
        <v>32.986773166237334</v>
      </c>
      <c r="D201">
        <f t="shared" si="39"/>
        <v>35.459458303714001</v>
      </c>
      <c r="E201">
        <f t="shared" si="40"/>
        <v>32.705442800633101</v>
      </c>
    </row>
    <row r="202" spans="1:15" x14ac:dyDescent="0.25">
      <c r="A202" t="s">
        <v>16</v>
      </c>
      <c r="B202">
        <f t="shared" si="38"/>
        <v>33.766657908349202</v>
      </c>
      <c r="C202">
        <f>AVERAGE(E192:G192)</f>
        <v>33.75442135242497</v>
      </c>
      <c r="D202">
        <f t="shared" si="39"/>
        <v>33.362735262714601</v>
      </c>
      <c r="E202">
        <f t="shared" si="40"/>
        <v>33.963806716798103</v>
      </c>
    </row>
    <row r="205" spans="1:15" x14ac:dyDescent="0.25">
      <c r="A205" t="s">
        <v>9</v>
      </c>
      <c r="B205" t="s">
        <v>93</v>
      </c>
      <c r="C205" t="s">
        <v>94</v>
      </c>
      <c r="D205" t="s">
        <v>93</v>
      </c>
      <c r="E205" t="s">
        <v>94</v>
      </c>
      <c r="I205" t="s">
        <v>97</v>
      </c>
      <c r="J205" t="s">
        <v>90</v>
      </c>
      <c r="K205" t="s">
        <v>91</v>
      </c>
      <c r="M205" t="s">
        <v>83</v>
      </c>
      <c r="N205" t="s">
        <v>90</v>
      </c>
      <c r="O205" t="s">
        <v>91</v>
      </c>
    </row>
    <row r="206" spans="1:15" ht="18.75" x14ac:dyDescent="0.3">
      <c r="A206" t="s">
        <v>22</v>
      </c>
      <c r="B206">
        <f>B196-$B$195</f>
        <v>18.243066493804697</v>
      </c>
      <c r="C206">
        <f>C196-$C$195</f>
        <v>19.284727177828493</v>
      </c>
      <c r="D206">
        <f>D196-$D$195</f>
        <v>19.173468275334763</v>
      </c>
      <c r="E206">
        <f>E196-$E$195</f>
        <v>18.511530785079636</v>
      </c>
      <c r="I206" t="s">
        <v>22</v>
      </c>
      <c r="J206" s="20">
        <f>2^(-(C206-B206))</f>
        <v>0.48576798498058477</v>
      </c>
      <c r="K206" s="20">
        <f t="shared" ref="K206:K212" si="41">2^(-(E206-D206))</f>
        <v>1.5822060463447234</v>
      </c>
      <c r="M206" t="s">
        <v>22</v>
      </c>
      <c r="N206">
        <f>LOG(J206,(2))</f>
        <v>-1.0416606840237961</v>
      </c>
      <c r="O206">
        <f>LOG(K206,(2))</f>
        <v>0.66193749025512716</v>
      </c>
    </row>
    <row r="207" spans="1:15" ht="18.75" x14ac:dyDescent="0.3">
      <c r="A207" t="s">
        <v>18</v>
      </c>
      <c r="B207">
        <f t="shared" ref="B207:B212" si="42">B197-$B$195</f>
        <v>16.985390093956632</v>
      </c>
      <c r="C207">
        <f t="shared" ref="C207:C212" si="43">C197-$C$195</f>
        <v>16.904227201646101</v>
      </c>
      <c r="D207">
        <f t="shared" ref="D207:D212" si="44">D197-$D$195</f>
        <v>17.158670931712003</v>
      </c>
      <c r="E207">
        <f t="shared" ref="E207:E212" si="45">E197-$E$195</f>
        <v>16.49245193713103</v>
      </c>
      <c r="I207" t="s">
        <v>18</v>
      </c>
      <c r="J207" s="20">
        <f>2^(-(C207-B207))</f>
        <v>1.0578703992724896</v>
      </c>
      <c r="K207" s="20">
        <f t="shared" si="41"/>
        <v>1.5869085536403815</v>
      </c>
      <c r="M207" t="s">
        <v>18</v>
      </c>
      <c r="N207">
        <f>LOG(J207,(2))</f>
        <v>8.1162892310530269E-2</v>
      </c>
      <c r="O207">
        <f>LOG(K207,(2))</f>
        <v>0.66621899458097289</v>
      </c>
    </row>
    <row r="208" spans="1:15" ht="18.75" x14ac:dyDescent="0.3">
      <c r="A208" t="s">
        <v>19</v>
      </c>
      <c r="B208">
        <f t="shared" si="42"/>
        <v>20.515629386587321</v>
      </c>
      <c r="D208">
        <f t="shared" si="44"/>
        <v>20.36479575859358</v>
      </c>
      <c r="E208">
        <f t="shared" si="45"/>
        <v>18.289165980238501</v>
      </c>
      <c r="I208" t="s">
        <v>19</v>
      </c>
      <c r="J208" s="20"/>
      <c r="K208" s="20">
        <f t="shared" si="41"/>
        <v>4.2152838362726932</v>
      </c>
      <c r="M208" t="s">
        <v>19</v>
      </c>
      <c r="O208">
        <f>LOG(K208,(2))</f>
        <v>2.0756297783550792</v>
      </c>
    </row>
    <row r="209" spans="1:18" ht="18.75" x14ac:dyDescent="0.3">
      <c r="A209" t="s">
        <v>95</v>
      </c>
      <c r="B209">
        <f t="shared" si="42"/>
        <v>17.540233100759302</v>
      </c>
      <c r="C209">
        <f t="shared" si="43"/>
        <v>17.1743639491254</v>
      </c>
      <c r="D209">
        <f t="shared" si="44"/>
        <v>17.13783822211137</v>
      </c>
      <c r="E209">
        <f t="shared" si="45"/>
        <v>17.534260227952828</v>
      </c>
      <c r="I209" t="s">
        <v>95</v>
      </c>
      <c r="J209" s="20">
        <f>2^(-(C209-B209))</f>
        <v>1.2886577475660317</v>
      </c>
      <c r="K209" s="20">
        <f t="shared" si="41"/>
        <v>0.759740162459285</v>
      </c>
      <c r="M209" t="s">
        <v>95</v>
      </c>
      <c r="N209">
        <f>LOG(J209,(2))</f>
        <v>0.36586915163390182</v>
      </c>
      <c r="O209">
        <f>LOG(K209,(2))</f>
        <v>-0.39642200584145826</v>
      </c>
    </row>
    <row r="210" spans="1:18" ht="18.75" x14ac:dyDescent="0.3">
      <c r="A210" t="s">
        <v>96</v>
      </c>
      <c r="B210">
        <f t="shared" si="42"/>
        <v>17.449874555296631</v>
      </c>
      <c r="C210">
        <f t="shared" si="43"/>
        <v>18.444552247218333</v>
      </c>
      <c r="D210">
        <f t="shared" si="44"/>
        <v>16.968142058035866</v>
      </c>
      <c r="E210">
        <f t="shared" si="45"/>
        <v>17.519617404947496</v>
      </c>
      <c r="I210" t="s">
        <v>96</v>
      </c>
      <c r="J210" s="20">
        <f>2^(-(C210-B210))</f>
        <v>0.50184797805088821</v>
      </c>
      <c r="K210" s="20">
        <f t="shared" si="41"/>
        <v>0.68232200678192378</v>
      </c>
      <c r="M210" t="s">
        <v>96</v>
      </c>
      <c r="N210">
        <f>LOG(J210,(2))</f>
        <v>-0.9946776919217013</v>
      </c>
      <c r="O210">
        <f>LOG(K210,(2))</f>
        <v>-0.55147534691163025</v>
      </c>
    </row>
    <row r="211" spans="1:18" ht="18.75" x14ac:dyDescent="0.3">
      <c r="A211" t="s">
        <v>15</v>
      </c>
      <c r="B211">
        <f t="shared" si="42"/>
        <v>19.921118444035216</v>
      </c>
      <c r="C211">
        <f t="shared" si="43"/>
        <v>18.439262124187699</v>
      </c>
      <c r="D211">
        <f t="shared" si="44"/>
        <v>21.193854704984233</v>
      </c>
      <c r="E211">
        <f t="shared" si="45"/>
        <v>17.469758980513802</v>
      </c>
      <c r="I211" t="s">
        <v>15</v>
      </c>
      <c r="J211" s="20">
        <f>2^(-(C211-B211))</f>
        <v>2.7930788841877905</v>
      </c>
      <c r="K211" s="20">
        <f t="shared" si="41"/>
        <v>13.214919434942228</v>
      </c>
      <c r="M211" t="s">
        <v>15</v>
      </c>
      <c r="N211">
        <f>LOG(J211,(2))</f>
        <v>1.4818563198475159</v>
      </c>
      <c r="O211">
        <f>LOG(K211,(2))</f>
        <v>3.7240957244704309</v>
      </c>
    </row>
    <row r="212" spans="1:18" ht="18.75" x14ac:dyDescent="0.3">
      <c r="A212" t="s">
        <v>16</v>
      </c>
      <c r="B212">
        <f t="shared" si="42"/>
        <v>19.294444305688771</v>
      </c>
      <c r="C212">
        <f t="shared" si="43"/>
        <v>19.206910310375335</v>
      </c>
      <c r="D212">
        <f t="shared" si="44"/>
        <v>19.097131663984833</v>
      </c>
      <c r="E212">
        <f t="shared" si="45"/>
        <v>18.728122896678805</v>
      </c>
      <c r="I212" t="s">
        <v>16</v>
      </c>
      <c r="J212" s="20">
        <f>2^(-(C212-B212))</f>
        <v>1.0625524040453889</v>
      </c>
      <c r="K212" s="20">
        <f t="shared" si="41"/>
        <v>1.2914651985557044</v>
      </c>
      <c r="M212" t="s">
        <v>16</v>
      </c>
      <c r="N212">
        <f>LOG(J212,(2))</f>
        <v>8.7533995313435878E-2</v>
      </c>
      <c r="O212">
        <f>LOG(K212,(2))</f>
        <v>0.36900876730602761</v>
      </c>
    </row>
    <row r="215" spans="1:18" x14ac:dyDescent="0.25">
      <c r="B215" t="s">
        <v>28</v>
      </c>
      <c r="C215" t="s">
        <v>29</v>
      </c>
      <c r="D215" t="s">
        <v>6</v>
      </c>
      <c r="E215" t="s">
        <v>7</v>
      </c>
      <c r="G215" t="s">
        <v>9</v>
      </c>
      <c r="H215" t="s">
        <v>28</v>
      </c>
      <c r="I215" t="s">
        <v>29</v>
      </c>
      <c r="J215" t="s">
        <v>6</v>
      </c>
      <c r="K215" t="s">
        <v>7</v>
      </c>
      <c r="M215" t="s">
        <v>10</v>
      </c>
      <c r="N215" t="s">
        <v>6</v>
      </c>
      <c r="O215" t="s">
        <v>7</v>
      </c>
      <c r="P215" t="s">
        <v>25</v>
      </c>
      <c r="Q215" t="s">
        <v>6</v>
      </c>
      <c r="R215" t="s">
        <v>7</v>
      </c>
    </row>
    <row r="216" spans="1:18" x14ac:dyDescent="0.25">
      <c r="A216" t="s">
        <v>3</v>
      </c>
      <c r="B216">
        <f>AVERAGE(B185:D185)</f>
        <v>14.472213602660434</v>
      </c>
      <c r="C216">
        <f>AVERAGE(H185:J185)</f>
        <v>14.265603598729767</v>
      </c>
      <c r="D216">
        <f>AVERAGE(E185:G185)</f>
        <v>14.547511042049633</v>
      </c>
      <c r="E216">
        <f>AVERAGE(K185:M185)</f>
        <v>15.2356838201193</v>
      </c>
    </row>
    <row r="217" spans="1:18" x14ac:dyDescent="0.25">
      <c r="A217" t="s">
        <v>21</v>
      </c>
      <c r="B217">
        <f>AVERAGE(B199:B200)</f>
        <v>31.967267430688402</v>
      </c>
      <c r="C217">
        <f>AVERAGE(D199:D200)</f>
        <v>31.318593738803386</v>
      </c>
      <c r="D217">
        <f>AVERAGE(C199:C200)</f>
        <v>32.356969140221501</v>
      </c>
      <c r="E217">
        <f>AVERAGE(E199:E200)</f>
        <v>32.762622636569461</v>
      </c>
      <c r="H217">
        <f>B217-B216</f>
        <v>17.49505382802797</v>
      </c>
      <c r="I217">
        <f>C217-C216</f>
        <v>17.052990140073618</v>
      </c>
      <c r="J217">
        <f>D217-D216</f>
        <v>17.809458098171866</v>
      </c>
      <c r="K217">
        <f>E217-E216</f>
        <v>17.526938816450162</v>
      </c>
      <c r="N217">
        <f>2^(-(J217-H217))</f>
        <v>0.80418299224469303</v>
      </c>
      <c r="O217">
        <f>2^(-(K217-I217))</f>
        <v>0.71999127236518934</v>
      </c>
      <c r="Q217">
        <f>LOG(N217,(2))</f>
        <v>-0.31440427014389627</v>
      </c>
      <c r="R217">
        <f>LOG(O217,(2))</f>
        <v>-0.47394867637654409</v>
      </c>
    </row>
    <row r="220" spans="1:18" ht="15.75" x14ac:dyDescent="0.25">
      <c r="A220" s="24" t="s">
        <v>14</v>
      </c>
      <c r="B220" s="3" t="s">
        <v>93</v>
      </c>
      <c r="C220" s="3" t="s">
        <v>93</v>
      </c>
      <c r="D220" s="3" t="s">
        <v>93</v>
      </c>
      <c r="E220" s="3" t="s">
        <v>94</v>
      </c>
      <c r="F220" s="3" t="s">
        <v>94</v>
      </c>
      <c r="G220" s="3" t="s">
        <v>94</v>
      </c>
      <c r="H220" s="3"/>
      <c r="I220" s="3"/>
    </row>
    <row r="221" spans="1:18" x14ac:dyDescent="0.25">
      <c r="A221" s="3" t="s">
        <v>3</v>
      </c>
      <c r="B221" s="4">
        <v>14.655932860288701</v>
      </c>
      <c r="C221" s="4">
        <v>14.722058490976</v>
      </c>
      <c r="D221" s="4">
        <v>14.5311776927665</v>
      </c>
      <c r="E221" s="4">
        <v>13.693979354380501</v>
      </c>
      <c r="F221" s="4">
        <v>14.5232261633621</v>
      </c>
      <c r="G221" s="4">
        <v>14.200847917656199</v>
      </c>
      <c r="H221" s="3"/>
      <c r="I221" s="3"/>
    </row>
    <row r="222" spans="1:18" x14ac:dyDescent="0.25">
      <c r="A222" s="3" t="s">
        <v>19</v>
      </c>
      <c r="B222" s="4"/>
      <c r="C222" s="4">
        <v>38.5251584564448</v>
      </c>
      <c r="D222" s="4">
        <v>33.500323565051801</v>
      </c>
      <c r="E222" s="4"/>
      <c r="F222" s="4"/>
      <c r="G222" s="4">
        <v>34.877228581261001</v>
      </c>
      <c r="H222" s="3"/>
      <c r="I222" s="3"/>
    </row>
    <row r="223" spans="1:18" x14ac:dyDescent="0.25">
      <c r="A223" s="3" t="s">
        <v>98</v>
      </c>
      <c r="B223" s="4">
        <v>34.402629671886899</v>
      </c>
      <c r="C223" s="4">
        <v>33.393200163111601</v>
      </c>
      <c r="D223" s="4">
        <v>33.500323565051801</v>
      </c>
      <c r="E223" s="4">
        <v>35.449325681003899</v>
      </c>
      <c r="F223" s="4">
        <v>34.877228581261001</v>
      </c>
      <c r="G223" s="4"/>
      <c r="H223" s="3"/>
      <c r="I223" s="3"/>
    </row>
    <row r="224" spans="1:18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 t="s">
        <v>1</v>
      </c>
      <c r="C225" s="3"/>
      <c r="D225" s="3" t="s">
        <v>2</v>
      </c>
      <c r="E225" s="3"/>
      <c r="F225" s="3"/>
      <c r="G225" s="3"/>
      <c r="H225" s="3"/>
      <c r="I225" s="3"/>
    </row>
    <row r="226" spans="1:9" x14ac:dyDescent="0.25">
      <c r="A226" s="3" t="s">
        <v>3</v>
      </c>
      <c r="B226" s="5">
        <f>AVERAGE(B221:D221)</f>
        <v>14.636389681343735</v>
      </c>
      <c r="C226" s="3"/>
      <c r="D226" s="5">
        <f>AVERAGE(E221:G221)</f>
        <v>14.139351145132933</v>
      </c>
      <c r="E226" s="3"/>
      <c r="F226" s="3"/>
      <c r="G226" s="3"/>
      <c r="H226" s="3"/>
      <c r="I226" s="3"/>
    </row>
    <row r="227" spans="1:9" x14ac:dyDescent="0.25">
      <c r="A227" s="3" t="s">
        <v>19</v>
      </c>
      <c r="B227" s="5">
        <f>AVERAGE(B222:D222)</f>
        <v>36.0127410107483</v>
      </c>
      <c r="C227" s="3"/>
      <c r="D227" s="5">
        <f>AVERAGE(E222:G222)</f>
        <v>34.877228581261001</v>
      </c>
      <c r="E227" s="3"/>
      <c r="F227" s="3"/>
      <c r="G227" s="3"/>
      <c r="H227" s="3"/>
      <c r="I227" s="3"/>
    </row>
    <row r="228" spans="1:9" x14ac:dyDescent="0.25">
      <c r="A228" s="3" t="s">
        <v>98</v>
      </c>
      <c r="B228" s="5">
        <f>AVERAGE(B223:D223)</f>
        <v>33.765384466683436</v>
      </c>
      <c r="C228" s="3"/>
      <c r="D228" s="5">
        <f>AVERAGE(E223:G223)</f>
        <v>35.163277131132446</v>
      </c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 t="s">
        <v>19</v>
      </c>
      <c r="B231" s="5">
        <f>AVERAGE(B227:B228)</f>
        <v>34.889062738715864</v>
      </c>
      <c r="C231" s="3"/>
      <c r="D231" s="5">
        <f>AVERAGE(D227:D228)</f>
        <v>35.02025285619672</v>
      </c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 t="s">
        <v>9</v>
      </c>
      <c r="B233" s="3"/>
      <c r="C233" s="3"/>
      <c r="D233" s="3"/>
      <c r="E233" s="3"/>
      <c r="F233" s="3" t="s">
        <v>10</v>
      </c>
      <c r="G233" s="3"/>
      <c r="H233" s="3"/>
      <c r="I233" s="3" t="s">
        <v>11</v>
      </c>
    </row>
    <row r="234" spans="1:9" x14ac:dyDescent="0.25">
      <c r="A234" s="3" t="s">
        <v>3</v>
      </c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 t="s">
        <v>19</v>
      </c>
      <c r="B235" s="7">
        <f>B227-B226</f>
        <v>21.376351329404564</v>
      </c>
      <c r="C235" s="3"/>
      <c r="D235" s="7">
        <f>D227-D226</f>
        <v>20.737877436128066</v>
      </c>
      <c r="E235" s="3"/>
      <c r="F235" s="3"/>
      <c r="G235" s="7">
        <f>2^(-(D235-B235))</f>
        <v>1.5566816044697025</v>
      </c>
      <c r="H235" s="3"/>
      <c r="I235" s="3">
        <f>LOG(G235,(2))</f>
        <v>0.6384738932764974</v>
      </c>
    </row>
    <row r="236" spans="1:9" x14ac:dyDescent="0.25">
      <c r="A236" s="3" t="s">
        <v>98</v>
      </c>
      <c r="B236" s="7">
        <f>B228-B226</f>
        <v>19.1289947853397</v>
      </c>
      <c r="C236" s="3"/>
      <c r="D236" s="7">
        <f>D228-D226</f>
        <v>21.023925985999512</v>
      </c>
      <c r="E236" s="3"/>
      <c r="F236" s="3"/>
      <c r="G236" s="7">
        <f t="shared" ref="G236:G239" si="46">2^(-(D236-B236))</f>
        <v>0.26888641998266721</v>
      </c>
      <c r="H236" s="3"/>
      <c r="I236" s="3">
        <f>LOG(G236,(2))</f>
        <v>-1.894931200659812</v>
      </c>
    </row>
    <row r="237" spans="1:9" x14ac:dyDescent="0.25">
      <c r="A237" s="3"/>
      <c r="B237" s="3"/>
      <c r="C237" s="3"/>
      <c r="D237" s="3"/>
      <c r="E237" s="3"/>
      <c r="F237" s="3"/>
      <c r="G237" s="7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7"/>
      <c r="H238" s="3"/>
      <c r="I238" s="3"/>
    </row>
    <row r="239" spans="1:9" ht="18.75" x14ac:dyDescent="0.25">
      <c r="A239" s="3" t="s">
        <v>19</v>
      </c>
      <c r="B239" s="7">
        <f>B231-B226</f>
        <v>20.252673057372128</v>
      </c>
      <c r="C239" s="3"/>
      <c r="D239" s="7">
        <f>D231-D226</f>
        <v>20.880901711063785</v>
      </c>
      <c r="E239" s="3"/>
      <c r="F239" s="3"/>
      <c r="G239" s="21">
        <f t="shared" si="46"/>
        <v>0.64697028036744675</v>
      </c>
      <c r="H239" s="3"/>
      <c r="I239" s="3">
        <f>LOG(G239,(2))</f>
        <v>-0.62822865369165737</v>
      </c>
    </row>
    <row r="242" spans="1:13" ht="15.75" x14ac:dyDescent="0.25">
      <c r="A242" s="11" t="s">
        <v>14</v>
      </c>
      <c r="B242" t="s">
        <v>109</v>
      </c>
      <c r="C242" t="s">
        <v>109</v>
      </c>
      <c r="D242" t="s">
        <v>109</v>
      </c>
      <c r="E242" t="s">
        <v>109</v>
      </c>
      <c r="F242" t="s">
        <v>109</v>
      </c>
      <c r="G242" t="s">
        <v>109</v>
      </c>
      <c r="H242" t="s">
        <v>84</v>
      </c>
      <c r="I242" t="s">
        <v>84</v>
      </c>
      <c r="J242" t="s">
        <v>84</v>
      </c>
      <c r="K242" t="s">
        <v>84</v>
      </c>
      <c r="L242" t="s">
        <v>84</v>
      </c>
      <c r="M242" t="s">
        <v>84</v>
      </c>
    </row>
    <row r="243" spans="1:13" x14ac:dyDescent="0.25">
      <c r="A243" t="s">
        <v>3</v>
      </c>
      <c r="B243">
        <v>16.519308117395301</v>
      </c>
      <c r="C243">
        <v>16.024563896250601</v>
      </c>
      <c r="D243">
        <v>16.245666650694901</v>
      </c>
      <c r="E243">
        <v>16.324879721871199</v>
      </c>
      <c r="F243">
        <v>16.0620792664925</v>
      </c>
      <c r="G243">
        <v>16.2191495691489</v>
      </c>
      <c r="H243">
        <v>18.197634990761799</v>
      </c>
      <c r="I243">
        <v>17.905048105495901</v>
      </c>
      <c r="J243">
        <v>17.997526585829501</v>
      </c>
      <c r="K243">
        <v>18.214653009868801</v>
      </c>
      <c r="L243">
        <v>18.241521772344399</v>
      </c>
      <c r="M243">
        <v>18.336065413053099</v>
      </c>
    </row>
    <row r="244" spans="1:13" x14ac:dyDescent="0.25">
      <c r="A244" t="s">
        <v>18</v>
      </c>
      <c r="B244">
        <v>28.3028600200368</v>
      </c>
      <c r="C244">
        <v>28.018836590654701</v>
      </c>
      <c r="D244">
        <v>28.484627865684601</v>
      </c>
      <c r="E244">
        <v>28.354473329946099</v>
      </c>
      <c r="F244">
        <v>28.484856716663099</v>
      </c>
      <c r="G244">
        <v>28.261433976606</v>
      </c>
      <c r="H244">
        <v>30.2960975223323</v>
      </c>
      <c r="I244">
        <v>30.219152522382998</v>
      </c>
      <c r="J244">
        <v>30.638552426226301</v>
      </c>
      <c r="K244">
        <v>30.802259125014199</v>
      </c>
      <c r="L244">
        <v>29.758918467351599</v>
      </c>
      <c r="M244">
        <v>31.125534634392199</v>
      </c>
    </row>
    <row r="245" spans="1:13" x14ac:dyDescent="0.25">
      <c r="A245" t="s">
        <v>19</v>
      </c>
      <c r="B245">
        <v>33.167820410931398</v>
      </c>
      <c r="C245">
        <v>32.670159694176697</v>
      </c>
      <c r="D245">
        <v>33.106292937097997</v>
      </c>
      <c r="E245">
        <v>33.7177994012917</v>
      </c>
      <c r="F245">
        <v>33.914870989360601</v>
      </c>
      <c r="G245">
        <v>34.615996271998299</v>
      </c>
      <c r="H245">
        <v>31.755546291797199</v>
      </c>
      <c r="I245">
        <v>32.306319752209703</v>
      </c>
      <c r="J245">
        <v>31.608519373477598</v>
      </c>
      <c r="K245">
        <v>31.392743226141</v>
      </c>
      <c r="L245">
        <v>31.5615243230075</v>
      </c>
      <c r="M245">
        <v>32.675057588672701</v>
      </c>
    </row>
    <row r="246" spans="1:13" x14ac:dyDescent="0.25">
      <c r="A246" t="s">
        <v>21</v>
      </c>
      <c r="B246">
        <v>31.197380057760999</v>
      </c>
      <c r="C246">
        <v>30.944079359565599</v>
      </c>
      <c r="D246">
        <v>31.060731452657201</v>
      </c>
      <c r="E246">
        <v>31.113748691746199</v>
      </c>
      <c r="F246">
        <v>31.0871238688472</v>
      </c>
      <c r="G246">
        <v>30.834318508859599</v>
      </c>
      <c r="H246">
        <v>32.186983565227202</v>
      </c>
      <c r="I246">
        <v>31.979483062446398</v>
      </c>
      <c r="J246">
        <v>32.172351829243503</v>
      </c>
      <c r="K246">
        <v>31.380472981230099</v>
      </c>
      <c r="L246">
        <v>32.250936044990198</v>
      </c>
      <c r="M246">
        <v>32.0065575112408</v>
      </c>
    </row>
    <row r="247" spans="1:13" x14ac:dyDescent="0.25">
      <c r="A247" t="s">
        <v>23</v>
      </c>
      <c r="B247">
        <v>27.4201719645217</v>
      </c>
      <c r="C247">
        <v>27.3846765193714</v>
      </c>
      <c r="D247">
        <v>27.135594090163099</v>
      </c>
      <c r="E247">
        <v>26.9231619923087</v>
      </c>
      <c r="F247">
        <v>26.923384688931598</v>
      </c>
      <c r="G247">
        <v>27.098068602527299</v>
      </c>
      <c r="H247">
        <v>31.995852889737002</v>
      </c>
      <c r="I247">
        <v>32.162168703528103</v>
      </c>
      <c r="J247">
        <v>32.769114604052398</v>
      </c>
      <c r="K247">
        <v>32.042551995960302</v>
      </c>
      <c r="L247">
        <v>32.710249426316601</v>
      </c>
      <c r="M247">
        <v>32.453209690401998</v>
      </c>
    </row>
    <row r="248" spans="1:13" x14ac:dyDescent="0.25">
      <c r="A248" t="s">
        <v>15</v>
      </c>
      <c r="B248">
        <v>30.1456992559228</v>
      </c>
      <c r="C248">
        <v>30.272206954003799</v>
      </c>
      <c r="D248">
        <v>30.294024643230099</v>
      </c>
      <c r="E248">
        <v>30.2306325151438</v>
      </c>
      <c r="F248">
        <v>30.367415309002499</v>
      </c>
      <c r="G248">
        <v>29.991403092069302</v>
      </c>
      <c r="H248">
        <v>28.914425104286401</v>
      </c>
      <c r="I248">
        <v>28.680188971385999</v>
      </c>
      <c r="J248">
        <v>29.332022610324199</v>
      </c>
      <c r="K248">
        <v>29.046507531658399</v>
      </c>
      <c r="L248">
        <v>28.925420637832399</v>
      </c>
      <c r="M248">
        <v>28.900483219746501</v>
      </c>
    </row>
    <row r="249" spans="1:13" x14ac:dyDescent="0.25">
      <c r="A249" t="s">
        <v>17</v>
      </c>
      <c r="B249">
        <v>26.8430789837833</v>
      </c>
      <c r="C249">
        <v>26.527981435756299</v>
      </c>
      <c r="D249">
        <v>26.581784154091</v>
      </c>
      <c r="E249">
        <v>26.526720995257101</v>
      </c>
      <c r="F249">
        <v>26.533381641445299</v>
      </c>
      <c r="G249">
        <v>26.1510522774559</v>
      </c>
      <c r="H249">
        <v>28.121812312798699</v>
      </c>
      <c r="I249">
        <v>28.1243457037287</v>
      </c>
      <c r="J249">
        <v>28.629565627364499</v>
      </c>
      <c r="K249">
        <v>28.4524432747742</v>
      </c>
      <c r="L249">
        <v>28.1470081218948</v>
      </c>
      <c r="M249">
        <v>28.462682788458402</v>
      </c>
    </row>
    <row r="250" spans="1:13" x14ac:dyDescent="0.25">
      <c r="A250" t="s">
        <v>4</v>
      </c>
      <c r="B250">
        <v>32.348140602016997</v>
      </c>
      <c r="C250">
        <v>32.669680139019697</v>
      </c>
      <c r="D250">
        <v>32.237218406910699</v>
      </c>
      <c r="E250">
        <v>33.151847327917999</v>
      </c>
      <c r="F250">
        <v>32.162483367723503</v>
      </c>
      <c r="G250">
        <v>32.966301557422</v>
      </c>
      <c r="H250">
        <v>33.969367864111497</v>
      </c>
      <c r="I250">
        <v>36.414850782786601</v>
      </c>
      <c r="J250">
        <v>36.443745858124899</v>
      </c>
      <c r="K250">
        <v>34.907932463629599</v>
      </c>
      <c r="L250">
        <v>34.598918881115999</v>
      </c>
      <c r="M250">
        <v>36.409822704366697</v>
      </c>
    </row>
    <row r="253" spans="1:13" x14ac:dyDescent="0.25">
      <c r="B253" t="s">
        <v>110</v>
      </c>
      <c r="C253" t="s">
        <v>33</v>
      </c>
      <c r="D253" t="s">
        <v>69</v>
      </c>
      <c r="E253" t="s">
        <v>34</v>
      </c>
      <c r="G253" t="s">
        <v>10</v>
      </c>
      <c r="I253" t="s">
        <v>11</v>
      </c>
    </row>
    <row r="254" spans="1:13" x14ac:dyDescent="0.25">
      <c r="A254" t="s">
        <v>3</v>
      </c>
      <c r="B254">
        <f>AVERAGE(B243:G243)</f>
        <v>16.2326078703089</v>
      </c>
      <c r="D254">
        <f>AVERAGE(H243:M243)</f>
        <v>18.148741646225584</v>
      </c>
    </row>
    <row r="255" spans="1:13" ht="18.75" x14ac:dyDescent="0.3">
      <c r="A255" t="s">
        <v>18</v>
      </c>
      <c r="B255">
        <f t="shared" ref="B255:B261" si="47">AVERAGE(B244:G244)</f>
        <v>28.317848083265215</v>
      </c>
      <c r="C255">
        <f>B255-$B$254</f>
        <v>12.085240212956315</v>
      </c>
      <c r="D255">
        <f t="shared" ref="D255:D261" si="48">AVERAGE(H244:M244)</f>
        <v>30.473419116283267</v>
      </c>
      <c r="E255">
        <f>D255-$D$254</f>
        <v>12.324677470057683</v>
      </c>
      <c r="G255" s="20">
        <f>2^(-(E255-C255))</f>
        <v>0.84707566135708712</v>
      </c>
      <c r="I255">
        <f>LOG(G255,(2))</f>
        <v>-0.23943725710136826</v>
      </c>
    </row>
    <row r="256" spans="1:13" ht="18.75" x14ac:dyDescent="0.3">
      <c r="A256" t="s">
        <v>19</v>
      </c>
      <c r="B256">
        <f t="shared" si="47"/>
        <v>33.532156617476119</v>
      </c>
      <c r="C256">
        <f t="shared" ref="C256:C261" si="49">B256-$B$254</f>
        <v>17.299548747167218</v>
      </c>
      <c r="D256">
        <f t="shared" si="48"/>
        <v>31.883285092550949</v>
      </c>
      <c r="E256">
        <f t="shared" ref="E256:E261" si="50">D256-$D$254</f>
        <v>13.734543446325365</v>
      </c>
      <c r="G256" s="20">
        <f>2^(-(E256-C256))</f>
        <v>11.835143559347822</v>
      </c>
      <c r="I256">
        <f t="shared" ref="I256:I261" si="51">LOG(G256,(2))</f>
        <v>3.5650053008418539</v>
      </c>
    </row>
    <row r="257" spans="1:12" ht="18.75" x14ac:dyDescent="0.3">
      <c r="A257" t="s">
        <v>21</v>
      </c>
      <c r="B257">
        <f t="shared" si="47"/>
        <v>31.039563656572806</v>
      </c>
      <c r="C257">
        <f t="shared" si="49"/>
        <v>14.806955786263906</v>
      </c>
      <c r="D257">
        <f t="shared" si="48"/>
        <v>31.996130832396364</v>
      </c>
      <c r="E257">
        <f t="shared" si="50"/>
        <v>13.84738918617078</v>
      </c>
      <c r="G257" s="20">
        <f t="shared" ref="G257:G261" si="52">2^(-(E257-C257))</f>
        <v>1.944725592197422</v>
      </c>
      <c r="I257">
        <f t="shared" si="51"/>
        <v>0.959566600093126</v>
      </c>
    </row>
    <row r="258" spans="1:12" ht="18.75" x14ac:dyDescent="0.3">
      <c r="A258" t="s">
        <v>23</v>
      </c>
      <c r="B258">
        <f t="shared" si="47"/>
        <v>27.147509642970633</v>
      </c>
      <c r="C258">
        <f t="shared" si="49"/>
        <v>10.914901772661732</v>
      </c>
      <c r="D258">
        <f t="shared" si="48"/>
        <v>32.355524551666072</v>
      </c>
      <c r="E258">
        <f t="shared" si="50"/>
        <v>14.206782905440487</v>
      </c>
      <c r="G258" s="20">
        <f t="shared" si="52"/>
        <v>0.10210453618807394</v>
      </c>
      <c r="I258">
        <f t="shared" si="51"/>
        <v>-3.2918811327787552</v>
      </c>
    </row>
    <row r="259" spans="1:12" ht="18.75" x14ac:dyDescent="0.3">
      <c r="A259" t="s">
        <v>15</v>
      </c>
      <c r="B259">
        <f t="shared" si="47"/>
        <v>30.216896961562053</v>
      </c>
      <c r="C259">
        <f t="shared" si="49"/>
        <v>13.984289091253153</v>
      </c>
      <c r="D259">
        <f t="shared" si="48"/>
        <v>28.966508012538981</v>
      </c>
      <c r="E259">
        <f t="shared" si="50"/>
        <v>10.817766366313396</v>
      </c>
      <c r="G259" s="20">
        <f t="shared" si="52"/>
        <v>8.9788005016970587</v>
      </c>
      <c r="I259">
        <f t="shared" si="51"/>
        <v>3.1665227249397572</v>
      </c>
    </row>
    <row r="260" spans="1:12" ht="18.75" x14ac:dyDescent="0.3">
      <c r="A260" t="s">
        <v>17</v>
      </c>
      <c r="B260">
        <f t="shared" si="47"/>
        <v>26.527333247964815</v>
      </c>
      <c r="C260">
        <f t="shared" si="49"/>
        <v>10.294725377655915</v>
      </c>
      <c r="D260">
        <f t="shared" si="48"/>
        <v>28.322976304836548</v>
      </c>
      <c r="E260">
        <f t="shared" si="50"/>
        <v>10.174234658610963</v>
      </c>
      <c r="G260" s="20">
        <f t="shared" si="52"/>
        <v>1.0871045679623039</v>
      </c>
      <c r="I260">
        <f t="shared" si="51"/>
        <v>0.12049071904495183</v>
      </c>
    </row>
    <row r="261" spans="1:12" ht="18.75" x14ac:dyDescent="0.3">
      <c r="A261" t="s">
        <v>4</v>
      </c>
      <c r="B261">
        <f t="shared" si="47"/>
        <v>32.589278566835155</v>
      </c>
      <c r="C261">
        <f t="shared" si="49"/>
        <v>16.356670696526255</v>
      </c>
      <c r="D261">
        <f t="shared" si="48"/>
        <v>35.457439759022542</v>
      </c>
      <c r="E261">
        <f t="shared" si="50"/>
        <v>17.308698112796957</v>
      </c>
      <c r="G261" s="20">
        <f t="shared" si="52"/>
        <v>0.51690554501057007</v>
      </c>
      <c r="I261">
        <f t="shared" si="51"/>
        <v>-0.95202741627070242</v>
      </c>
    </row>
    <row r="262" spans="1:12" ht="18.75" x14ac:dyDescent="0.3">
      <c r="G262" s="20"/>
    </row>
    <row r="263" spans="1:12" ht="18.75" x14ac:dyDescent="0.3">
      <c r="G263" s="20"/>
    </row>
    <row r="265" spans="1:12" x14ac:dyDescent="0.25">
      <c r="A265" s="1" t="s">
        <v>14</v>
      </c>
    </row>
    <row r="266" spans="1:12" x14ac:dyDescent="0.25">
      <c r="B266" t="s">
        <v>93</v>
      </c>
      <c r="C266" t="s">
        <v>93</v>
      </c>
      <c r="D266" t="s">
        <v>93</v>
      </c>
      <c r="E266" t="s">
        <v>93</v>
      </c>
      <c r="F266" t="s">
        <v>93</v>
      </c>
      <c r="G266" t="s">
        <v>94</v>
      </c>
      <c r="H266" t="s">
        <v>94</v>
      </c>
      <c r="I266" t="s">
        <v>94</v>
      </c>
      <c r="J266" t="s">
        <v>94</v>
      </c>
      <c r="K266" t="s">
        <v>94</v>
      </c>
      <c r="L266" t="s">
        <v>94</v>
      </c>
    </row>
    <row r="267" spans="1:12" x14ac:dyDescent="0.25">
      <c r="A267" t="s">
        <v>3</v>
      </c>
      <c r="B267">
        <v>15.009679381118101</v>
      </c>
      <c r="D267">
        <v>14.2538929977592</v>
      </c>
      <c r="E267">
        <v>14.225633904205401</v>
      </c>
      <c r="F267">
        <v>14.9800786215374</v>
      </c>
      <c r="G267">
        <v>15.1374172123035</v>
      </c>
      <c r="H267">
        <v>14.542387549086101</v>
      </c>
      <c r="I267">
        <v>14.4296139871302</v>
      </c>
      <c r="J267">
        <v>14.6946659986244</v>
      </c>
      <c r="K267">
        <v>14.6086322384186</v>
      </c>
      <c r="L267">
        <v>15.031950140942101</v>
      </c>
    </row>
    <row r="268" spans="1:12" x14ac:dyDescent="0.25">
      <c r="A268" t="s">
        <v>19</v>
      </c>
      <c r="B268">
        <v>35.267728511961401</v>
      </c>
      <c r="C268">
        <v>34.637183766689702</v>
      </c>
      <c r="D268">
        <v>36.127977798558703</v>
      </c>
      <c r="G268">
        <v>37.123649548253297</v>
      </c>
      <c r="J268">
        <v>37.868287996596798</v>
      </c>
    </row>
    <row r="270" spans="1:12" x14ac:dyDescent="0.25">
      <c r="F270" t="s">
        <v>14</v>
      </c>
    </row>
    <row r="271" spans="1:12" x14ac:dyDescent="0.25">
      <c r="G271" t="s">
        <v>110</v>
      </c>
      <c r="H271" t="s">
        <v>69</v>
      </c>
      <c r="I271" t="s">
        <v>33</v>
      </c>
      <c r="J271" t="s">
        <v>34</v>
      </c>
      <c r="K271" t="s">
        <v>10</v>
      </c>
      <c r="L271" t="s">
        <v>25</v>
      </c>
    </row>
    <row r="272" spans="1:12" x14ac:dyDescent="0.25">
      <c r="F272" t="s">
        <v>3</v>
      </c>
      <c r="G272">
        <f>AVERAGE(B267:F267)</f>
        <v>14.617321226155026</v>
      </c>
      <c r="H272">
        <f>AVERAGE(G267:L267)</f>
        <v>14.740777854417486</v>
      </c>
    </row>
    <row r="273" spans="1:12" ht="18.75" x14ac:dyDescent="0.3">
      <c r="F273" t="s">
        <v>19</v>
      </c>
      <c r="G273">
        <f>AVERAGE(B268:F268)</f>
        <v>35.344296692403269</v>
      </c>
      <c r="H273">
        <f>AVERAGE(G268:L268)</f>
        <v>37.495968772425044</v>
      </c>
      <c r="I273">
        <f>G273-G272</f>
        <v>20.726975466248241</v>
      </c>
      <c r="J273">
        <f>H273-H272</f>
        <v>22.755190918007557</v>
      </c>
      <c r="K273" s="20">
        <f>2^(-(J273-I273))</f>
        <v>0.2451581364011613</v>
      </c>
      <c r="L273">
        <f>LOG(K273,(2))</f>
        <v>-2.0282154517593156</v>
      </c>
    </row>
    <row r="277" spans="1:12" ht="15.75" x14ac:dyDescent="0.25">
      <c r="A277" s="11" t="s">
        <v>14</v>
      </c>
    </row>
    <row r="278" spans="1:12" x14ac:dyDescent="0.25">
      <c r="B278" t="s">
        <v>93</v>
      </c>
      <c r="C278" t="s">
        <v>93</v>
      </c>
      <c r="D278" t="s">
        <v>93</v>
      </c>
      <c r="E278" t="s">
        <v>94</v>
      </c>
      <c r="F278" t="s">
        <v>94</v>
      </c>
      <c r="G278" t="s">
        <v>94</v>
      </c>
    </row>
    <row r="279" spans="1:12" x14ac:dyDescent="0.25">
      <c r="A279" t="s">
        <v>3</v>
      </c>
      <c r="B279">
        <v>14.2685493394233</v>
      </c>
      <c r="C279">
        <v>14.145018275040201</v>
      </c>
      <c r="D279">
        <v>14.2869986897889</v>
      </c>
      <c r="E279">
        <v>13.756450146073799</v>
      </c>
      <c r="F279">
        <v>14.021402137800401</v>
      </c>
      <c r="G279">
        <v>14.0690338607935</v>
      </c>
    </row>
    <row r="280" spans="1:12" x14ac:dyDescent="0.25">
      <c r="A280" t="s">
        <v>125</v>
      </c>
      <c r="C280">
        <v>33.7465816500725</v>
      </c>
      <c r="D280">
        <v>33.5610767378802</v>
      </c>
      <c r="G280">
        <v>33.815062701410397</v>
      </c>
    </row>
    <row r="281" spans="1:12" x14ac:dyDescent="0.25">
      <c r="A281" t="s">
        <v>126</v>
      </c>
      <c r="D281">
        <v>33.5610767378802</v>
      </c>
    </row>
    <row r="282" spans="1:12" x14ac:dyDescent="0.25">
      <c r="A282" t="s">
        <v>21</v>
      </c>
      <c r="B282">
        <v>31.908860167558899</v>
      </c>
      <c r="C282">
        <v>31.5890478601994</v>
      </c>
      <c r="D282">
        <v>31.8675138238725</v>
      </c>
      <c r="E282">
        <v>31.388550079739598</v>
      </c>
      <c r="F282">
        <v>31.879892521513302</v>
      </c>
      <c r="G282">
        <v>33.100131682235499</v>
      </c>
    </row>
    <row r="284" spans="1:12" x14ac:dyDescent="0.25">
      <c r="B284" t="s">
        <v>1</v>
      </c>
      <c r="C284" t="s">
        <v>2</v>
      </c>
      <c r="D284" t="s">
        <v>33</v>
      </c>
      <c r="E284" t="s">
        <v>2</v>
      </c>
      <c r="F284" t="s">
        <v>10</v>
      </c>
      <c r="H284" t="s">
        <v>11</v>
      </c>
    </row>
    <row r="285" spans="1:12" x14ac:dyDescent="0.25">
      <c r="A285" t="s">
        <v>3</v>
      </c>
      <c r="B285">
        <f>AVERAGE(B279:D279)</f>
        <v>14.233522101417469</v>
      </c>
      <c r="C285">
        <f>AVERAGE(E279:G279)</f>
        <v>13.948962048222567</v>
      </c>
    </row>
    <row r="286" spans="1:12" x14ac:dyDescent="0.25">
      <c r="A286" t="s">
        <v>125</v>
      </c>
      <c r="B286">
        <f t="shared" ref="B286:B288" si="53">AVERAGE(B280:D280)</f>
        <v>33.65382919397635</v>
      </c>
      <c r="C286">
        <f t="shared" ref="C286:C288" si="54">AVERAGE(E280:G280)</f>
        <v>33.815062701410397</v>
      </c>
      <c r="D286">
        <f>B286-$B$285</f>
        <v>19.420307092558879</v>
      </c>
      <c r="E286">
        <f>C286-$C$285</f>
        <v>19.866100653187829</v>
      </c>
      <c r="G286">
        <f>2^(-(E286-D286))</f>
        <v>0.73418036647529805</v>
      </c>
      <c r="H286">
        <f>LOG(G286,(2))</f>
        <v>-0.4457935606289497</v>
      </c>
    </row>
    <row r="287" spans="1:12" x14ac:dyDescent="0.25">
      <c r="A287" t="s">
        <v>126</v>
      </c>
      <c r="B287">
        <f t="shared" si="53"/>
        <v>33.5610767378802</v>
      </c>
      <c r="D287">
        <f t="shared" ref="D287:D288" si="55">B287-$B$285</f>
        <v>19.327554636462729</v>
      </c>
      <c r="E287">
        <f t="shared" ref="E287:E288" si="56">C287-$C$285</f>
        <v>-13.948962048222567</v>
      </c>
    </row>
    <row r="288" spans="1:12" x14ac:dyDescent="0.25">
      <c r="A288" t="s">
        <v>21</v>
      </c>
      <c r="B288">
        <f t="shared" si="53"/>
        <v>31.788473950543601</v>
      </c>
      <c r="C288">
        <f t="shared" si="54"/>
        <v>32.122858094496131</v>
      </c>
      <c r="D288">
        <f t="shared" si="55"/>
        <v>17.554951849126134</v>
      </c>
      <c r="E288">
        <f t="shared" si="56"/>
        <v>18.173896046273562</v>
      </c>
      <c r="G288">
        <f t="shared" ref="G288" si="57">2^(-(E288-D288))</f>
        <v>0.6511472804072147</v>
      </c>
      <c r="H288">
        <f t="shared" ref="H288" si="58">LOG(G288,(2))</f>
        <v>-0.61894419714742832</v>
      </c>
    </row>
    <row r="292" spans="1:8" ht="15.75" x14ac:dyDescent="0.25">
      <c r="A292" s="11" t="s">
        <v>14</v>
      </c>
      <c r="B292" t="s">
        <v>93</v>
      </c>
      <c r="C292" t="s">
        <v>93</v>
      </c>
      <c r="D292" t="s">
        <v>93</v>
      </c>
      <c r="E292" t="s">
        <v>94</v>
      </c>
      <c r="F292" t="s">
        <v>94</v>
      </c>
      <c r="G292" t="s">
        <v>94</v>
      </c>
    </row>
    <row r="293" spans="1:8" x14ac:dyDescent="0.25">
      <c r="A293" t="s">
        <v>3</v>
      </c>
      <c r="B293">
        <v>14.1281884175361</v>
      </c>
      <c r="C293">
        <v>13.5007682671019</v>
      </c>
      <c r="D293">
        <v>14.02038196921</v>
      </c>
      <c r="E293">
        <v>15.052324854515399</v>
      </c>
      <c r="F293">
        <v>14.837634104205</v>
      </c>
      <c r="G293">
        <v>14.5568740541149</v>
      </c>
    </row>
    <row r="294" spans="1:8" x14ac:dyDescent="0.25">
      <c r="A294" t="s">
        <v>125</v>
      </c>
      <c r="C294">
        <v>34.142160237821301</v>
      </c>
      <c r="D294">
        <v>35.048634463111497</v>
      </c>
      <c r="E294">
        <v>33.1931709898276</v>
      </c>
      <c r="F294">
        <v>34.469105581285802</v>
      </c>
      <c r="G294">
        <v>34.387168285766499</v>
      </c>
    </row>
    <row r="295" spans="1:8" x14ac:dyDescent="0.25">
      <c r="A295" t="s">
        <v>126</v>
      </c>
      <c r="D295">
        <v>34.142160237821301</v>
      </c>
      <c r="E295">
        <v>33.815062701410397</v>
      </c>
      <c r="G295">
        <v>34.387168285766499</v>
      </c>
    </row>
    <row r="296" spans="1:8" x14ac:dyDescent="0.25">
      <c r="A296" t="s">
        <v>21</v>
      </c>
      <c r="B296">
        <v>30.976094638510801</v>
      </c>
      <c r="C296">
        <v>31.331531062526999</v>
      </c>
      <c r="D296">
        <v>31.7092442320257</v>
      </c>
      <c r="E296">
        <v>33.0967036931536</v>
      </c>
      <c r="F296">
        <v>31.553084178786701</v>
      </c>
      <c r="G296">
        <v>31.631520460103498</v>
      </c>
    </row>
    <row r="298" spans="1:8" x14ac:dyDescent="0.25">
      <c r="B298" t="s">
        <v>1</v>
      </c>
      <c r="C298" t="s">
        <v>2</v>
      </c>
      <c r="D298" t="s">
        <v>33</v>
      </c>
      <c r="E298" t="s">
        <v>2</v>
      </c>
      <c r="F298" t="s">
        <v>10</v>
      </c>
      <c r="H298" t="s">
        <v>11</v>
      </c>
    </row>
    <row r="299" spans="1:8" x14ac:dyDescent="0.25">
      <c r="A299" t="s">
        <v>3</v>
      </c>
      <c r="B299">
        <f>AVERAGE(B293:D293)</f>
        <v>13.883112884615999</v>
      </c>
      <c r="C299">
        <f>AVERAGE(E293:G293)</f>
        <v>14.815611004278432</v>
      </c>
    </row>
    <row r="300" spans="1:8" ht="18.75" x14ac:dyDescent="0.3">
      <c r="A300" t="s">
        <v>125</v>
      </c>
      <c r="B300">
        <f t="shared" ref="B300:B302" si="59">AVERAGE(B294:D294)</f>
        <v>34.595397350466399</v>
      </c>
      <c r="C300">
        <f t="shared" ref="C300:C302" si="60">AVERAGE(E294:G294)</f>
        <v>34.016481618959972</v>
      </c>
      <c r="D300">
        <f>B300-$B$299</f>
        <v>20.712284465850402</v>
      </c>
      <c r="E300">
        <f>C300-$C$299</f>
        <v>19.200870614681541</v>
      </c>
      <c r="G300" s="20">
        <f>2^(-(E300-D300))</f>
        <v>2.8508929174999738</v>
      </c>
      <c r="H300">
        <f>LOG(G300,(2))</f>
        <v>1.5114138511688606</v>
      </c>
    </row>
    <row r="301" spans="1:8" ht="18.75" x14ac:dyDescent="0.3">
      <c r="A301" t="s">
        <v>126</v>
      </c>
      <c r="B301">
        <f t="shared" si="59"/>
        <v>34.142160237821301</v>
      </c>
      <c r="C301">
        <f t="shared" si="60"/>
        <v>34.101115493588452</v>
      </c>
      <c r="D301">
        <f t="shared" ref="D301:D302" si="61">B301-$B$299</f>
        <v>20.259047353205304</v>
      </c>
      <c r="E301">
        <f t="shared" ref="E301:E302" si="62">C301-$C$299</f>
        <v>19.285504489310021</v>
      </c>
      <c r="G301" s="20">
        <f t="shared" ref="G301:G302" si="63">2^(-(E301-D301))</f>
        <v>1.9636568825094638</v>
      </c>
      <c r="H301">
        <f t="shared" ref="H301:H302" si="64">LOG(G301,(2))</f>
        <v>0.97354286389528266</v>
      </c>
    </row>
    <row r="302" spans="1:8" ht="18.75" x14ac:dyDescent="0.3">
      <c r="A302" t="s">
        <v>21</v>
      </c>
      <c r="B302">
        <f t="shared" si="59"/>
        <v>31.3389566443545</v>
      </c>
      <c r="C302">
        <f t="shared" si="60"/>
        <v>32.093769444014605</v>
      </c>
      <c r="D302">
        <f t="shared" si="61"/>
        <v>17.455843759738499</v>
      </c>
      <c r="E302">
        <f t="shared" si="62"/>
        <v>17.278158439736174</v>
      </c>
      <c r="G302" s="20">
        <f t="shared" si="63"/>
        <v>1.1310677279506041</v>
      </c>
      <c r="H302">
        <f t="shared" si="64"/>
        <v>0.17768532000232545</v>
      </c>
    </row>
    <row r="306" spans="1:10" x14ac:dyDescent="0.25">
      <c r="A306" s="2" t="s">
        <v>14</v>
      </c>
      <c r="B306" s="3" t="s">
        <v>28</v>
      </c>
      <c r="C306" s="3" t="s">
        <v>29</v>
      </c>
      <c r="D306" s="3" t="s">
        <v>30</v>
      </c>
      <c r="E306" s="3" t="s">
        <v>36</v>
      </c>
      <c r="F306" s="3" t="s">
        <v>6</v>
      </c>
      <c r="G306" s="3" t="s">
        <v>7</v>
      </c>
      <c r="H306" s="3" t="s">
        <v>8</v>
      </c>
      <c r="I306" s="3" t="s">
        <v>39</v>
      </c>
    </row>
    <row r="307" spans="1:10" x14ac:dyDescent="0.25">
      <c r="A307" s="3" t="s">
        <v>3</v>
      </c>
      <c r="B307" s="19">
        <v>13.3712897798358</v>
      </c>
      <c r="C307" s="19">
        <v>13.4988802712574</v>
      </c>
      <c r="D307" s="3"/>
      <c r="E307" s="3"/>
      <c r="F307" s="19">
        <v>14.3844990645708</v>
      </c>
      <c r="G307" s="19">
        <v>13.569281418361401</v>
      </c>
      <c r="H307" s="19">
        <v>14.573583238742501</v>
      </c>
      <c r="I307" s="19">
        <v>14.1405974221038</v>
      </c>
    </row>
    <row r="308" spans="1:10" x14ac:dyDescent="0.25">
      <c r="A308" s="3" t="s">
        <v>20</v>
      </c>
      <c r="B308" s="19">
        <v>33.811307089618602</v>
      </c>
      <c r="C308" s="19">
        <v>33.299169038404898</v>
      </c>
      <c r="D308" s="3"/>
      <c r="E308" s="3"/>
      <c r="F308" s="19">
        <v>31.614400422271601</v>
      </c>
      <c r="G308" s="19">
        <v>33.7823170976475</v>
      </c>
      <c r="H308" s="19">
        <v>32.939384694908803</v>
      </c>
      <c r="I308" s="19">
        <v>32.656162796829499</v>
      </c>
    </row>
    <row r="309" spans="1:10" x14ac:dyDescent="0.25">
      <c r="A309" s="3" t="s">
        <v>22</v>
      </c>
      <c r="B309" s="19">
        <v>34.639329194654202</v>
      </c>
      <c r="C309" s="19">
        <v>34.7628464295233</v>
      </c>
      <c r="D309" s="3"/>
      <c r="E309" s="3"/>
      <c r="F309" s="19">
        <v>34.467443427670702</v>
      </c>
      <c r="G309" s="19">
        <v>33.856229014021899</v>
      </c>
      <c r="H309" s="19">
        <v>34.773336014967803</v>
      </c>
      <c r="I309" s="3"/>
    </row>
    <row r="310" spans="1:10" x14ac:dyDescent="0.25">
      <c r="A310" s="3" t="s">
        <v>23</v>
      </c>
      <c r="B310" s="19">
        <v>35.3306422671996</v>
      </c>
      <c r="C310" s="19">
        <v>39.253671406886497</v>
      </c>
      <c r="D310" s="3"/>
      <c r="E310" s="3"/>
      <c r="F310" s="19">
        <v>34.836821052305702</v>
      </c>
      <c r="G310" s="19">
        <v>33.588981545211901</v>
      </c>
      <c r="H310" s="19">
        <v>36.338144088534499</v>
      </c>
      <c r="I310" s="3"/>
    </row>
    <row r="313" spans="1:10" x14ac:dyDescent="0.25">
      <c r="A313" t="s">
        <v>5</v>
      </c>
      <c r="E313" t="s">
        <v>110</v>
      </c>
      <c r="F313" t="s">
        <v>69</v>
      </c>
      <c r="G313" t="s">
        <v>33</v>
      </c>
      <c r="H313" t="s">
        <v>34</v>
      </c>
      <c r="I313" t="s">
        <v>10</v>
      </c>
      <c r="J313" t="s">
        <v>11</v>
      </c>
    </row>
    <row r="314" spans="1:10" x14ac:dyDescent="0.25">
      <c r="A314" t="s">
        <v>3</v>
      </c>
      <c r="E314" s="16">
        <f>AVERAGE(B307:E307)</f>
        <v>13.4350850255466</v>
      </c>
      <c r="F314" s="16">
        <f>AVERAGE(F307:I307)</f>
        <v>14.166990285944626</v>
      </c>
    </row>
    <row r="315" spans="1:10" ht="18.75" x14ac:dyDescent="0.3">
      <c r="A315" t="s">
        <v>20</v>
      </c>
      <c r="E315" s="16">
        <f t="shared" ref="E315:E317" si="65">AVERAGE(B308:E308)</f>
        <v>33.555238064011746</v>
      </c>
      <c r="F315" s="16">
        <f t="shared" ref="F315:F317" si="66">AVERAGE(F308:I308)</f>
        <v>32.748066252914349</v>
      </c>
      <c r="G315" s="17">
        <f>E315-$E$314</f>
        <v>20.120153038465148</v>
      </c>
      <c r="H315" s="17">
        <f>F315-$F$314</f>
        <v>18.581075966969721</v>
      </c>
      <c r="I315" s="22">
        <f>2^(-(H315-G315))</f>
        <v>2.9060853435668257</v>
      </c>
      <c r="J315">
        <f>LOG(I315,(2))</f>
        <v>1.5390770714954272</v>
      </c>
    </row>
    <row r="316" spans="1:10" ht="18.75" x14ac:dyDescent="0.3">
      <c r="A316" t="s">
        <v>22</v>
      </c>
      <c r="E316" s="16">
        <f t="shared" si="65"/>
        <v>34.701087812088751</v>
      </c>
      <c r="F316" s="16">
        <f t="shared" si="66"/>
        <v>34.365669485553468</v>
      </c>
      <c r="G316" s="17">
        <f t="shared" ref="G316:G317" si="67">E316-$E$314</f>
        <v>21.266002786542153</v>
      </c>
      <c r="H316" s="17">
        <f t="shared" ref="H316:H317" si="68">F316-$F$314</f>
        <v>20.19867919960884</v>
      </c>
      <c r="I316" s="22">
        <f t="shared" ref="I316:I317" si="69">2^(-(H316-G316))</f>
        <v>2.0955422177197938</v>
      </c>
      <c r="J316">
        <f t="shared" ref="J316:J317" si="70">LOG(I316,(2))</f>
        <v>1.0673235869333129</v>
      </c>
    </row>
    <row r="317" spans="1:10" ht="18.75" x14ac:dyDescent="0.3">
      <c r="A317" t="s">
        <v>23</v>
      </c>
      <c r="E317" s="16">
        <f t="shared" si="65"/>
        <v>37.292156837043052</v>
      </c>
      <c r="F317" s="16">
        <f t="shared" si="66"/>
        <v>34.921315562017362</v>
      </c>
      <c r="G317" s="17">
        <f t="shared" si="67"/>
        <v>23.857071811496454</v>
      </c>
      <c r="H317" s="17">
        <f t="shared" si="68"/>
        <v>20.754325276072734</v>
      </c>
      <c r="I317" s="22">
        <f t="shared" si="69"/>
        <v>8.5905263857716214</v>
      </c>
      <c r="J317">
        <f t="shared" si="70"/>
        <v>3.1027465354237194</v>
      </c>
    </row>
    <row r="320" spans="1:10" x14ac:dyDescent="0.25">
      <c r="A320" s="2" t="s">
        <v>14</v>
      </c>
      <c r="B320" s="3" t="s">
        <v>28</v>
      </c>
      <c r="C320" s="3" t="s">
        <v>29</v>
      </c>
      <c r="D320" s="3" t="s">
        <v>30</v>
      </c>
      <c r="E320" s="3" t="s">
        <v>127</v>
      </c>
      <c r="F320" s="3" t="s">
        <v>6</v>
      </c>
      <c r="G320" s="3" t="s">
        <v>7</v>
      </c>
      <c r="H320" s="3" t="s">
        <v>8</v>
      </c>
      <c r="I320" s="3" t="s">
        <v>39</v>
      </c>
    </row>
    <row r="321" spans="1:9" x14ac:dyDescent="0.25">
      <c r="A321" s="3" t="s">
        <v>3</v>
      </c>
      <c r="B321" s="19">
        <v>14.298415815132399</v>
      </c>
      <c r="C321" s="19">
        <v>14.238286693273499</v>
      </c>
      <c r="D321" s="3"/>
      <c r="E321" s="3"/>
      <c r="F321" s="19">
        <v>15.3435268206351</v>
      </c>
      <c r="G321" s="19">
        <v>14.9866624844397</v>
      </c>
      <c r="H321" s="19">
        <v>15.0958420858372</v>
      </c>
      <c r="I321" s="19">
        <v>14.9990819163715</v>
      </c>
    </row>
    <row r="322" spans="1:9" x14ac:dyDescent="0.25">
      <c r="A322" s="3" t="s">
        <v>17</v>
      </c>
      <c r="B322" s="19">
        <v>28.0149599163083</v>
      </c>
      <c r="C322" s="19">
        <v>27.938070569768598</v>
      </c>
      <c r="D322" s="3"/>
      <c r="E322" s="3"/>
      <c r="F322" s="19">
        <v>28.610730733091302</v>
      </c>
      <c r="G322" s="19">
        <v>28.896894996583299</v>
      </c>
      <c r="H322" s="19">
        <v>28.9802375275999</v>
      </c>
      <c r="I322" s="19">
        <v>28.6284006591194</v>
      </c>
    </row>
    <row r="323" spans="1:9" x14ac:dyDescent="0.25">
      <c r="A323" s="3" t="s">
        <v>4</v>
      </c>
      <c r="B323" s="19">
        <v>35.306718402407697</v>
      </c>
      <c r="C323" s="3"/>
      <c r="D323" s="3"/>
      <c r="E323" s="3"/>
      <c r="F323" s="19">
        <v>36.4958865898125</v>
      </c>
      <c r="G323" s="19">
        <v>35.737875702481297</v>
      </c>
      <c r="H323" s="19">
        <v>35.893218200484696</v>
      </c>
      <c r="I323" s="19">
        <v>36.576210586633003</v>
      </c>
    </row>
    <row r="325" spans="1:9" x14ac:dyDescent="0.25">
      <c r="A325" t="s">
        <v>5</v>
      </c>
      <c r="B325" t="s">
        <v>129</v>
      </c>
      <c r="C325" s="3" t="s">
        <v>33</v>
      </c>
      <c r="D325" s="3" t="s">
        <v>128</v>
      </c>
      <c r="E325" t="s">
        <v>9</v>
      </c>
      <c r="F325" t="s">
        <v>10</v>
      </c>
      <c r="H325" t="s">
        <v>11</v>
      </c>
    </row>
    <row r="326" spans="1:9" x14ac:dyDescent="0.25">
      <c r="A326" t="s">
        <v>3</v>
      </c>
      <c r="B326" s="16">
        <f>AVERAGE(B321:E321)</f>
        <v>14.268351254202949</v>
      </c>
      <c r="C326" s="3"/>
      <c r="D326" s="5">
        <f>AVERAGE(F321:I321)</f>
        <v>15.106278326820876</v>
      </c>
    </row>
    <row r="327" spans="1:9" ht="18.75" x14ac:dyDescent="0.3">
      <c r="A327" t="s">
        <v>17</v>
      </c>
      <c r="B327" s="16">
        <f t="shared" ref="B327:B328" si="71">AVERAGE(B322:E322)</f>
        <v>27.976515243038449</v>
      </c>
      <c r="C327" s="7">
        <f>B327-B326</f>
        <v>13.7081639888355</v>
      </c>
      <c r="D327" s="5">
        <f t="shared" ref="D327:D328" si="72">AVERAGE(F322:I322)</f>
        <v>28.779065979098476</v>
      </c>
      <c r="E327" s="17">
        <f>D327-D326</f>
        <v>13.6727876522776</v>
      </c>
      <c r="G327" s="23">
        <f>2^(-(E327-C327))</f>
        <v>1.0248241203284241</v>
      </c>
      <c r="I327">
        <f>LOG(G327,(2))</f>
        <v>3.5376336557899277E-2</v>
      </c>
    </row>
    <row r="328" spans="1:9" ht="18.75" x14ac:dyDescent="0.3">
      <c r="A328" t="s">
        <v>4</v>
      </c>
      <c r="B328" s="16">
        <f t="shared" si="71"/>
        <v>35.306718402407697</v>
      </c>
      <c r="C328" s="7">
        <f>B328-B326</f>
        <v>21.038367148204749</v>
      </c>
      <c r="D328" s="5">
        <f t="shared" si="72"/>
        <v>36.175797769852871</v>
      </c>
      <c r="E328">
        <f>D328-D326</f>
        <v>21.069519443031993</v>
      </c>
      <c r="G328" s="23">
        <f>2^(-(E328-C328))</f>
        <v>0.97863833720984661</v>
      </c>
      <c r="I328">
        <f>LOG(G328,(2))</f>
        <v>-3.1152294827244031E-2</v>
      </c>
    </row>
    <row r="331" spans="1:9" x14ac:dyDescent="0.25">
      <c r="A331" s="2" t="s">
        <v>14</v>
      </c>
      <c r="B331" s="3" t="s">
        <v>28</v>
      </c>
      <c r="C331" s="3" t="s">
        <v>29</v>
      </c>
      <c r="D331" s="3"/>
      <c r="E331" s="12"/>
      <c r="F331" s="3" t="s">
        <v>6</v>
      </c>
      <c r="G331" s="3" t="s">
        <v>7</v>
      </c>
    </row>
    <row r="332" spans="1:9" x14ac:dyDescent="0.25">
      <c r="A332" s="3" t="s">
        <v>3</v>
      </c>
      <c r="B332" s="19">
        <v>14.9787226830791</v>
      </c>
      <c r="C332" s="19">
        <v>14.696590724078</v>
      </c>
      <c r="D332" s="19"/>
      <c r="E332" s="12"/>
      <c r="F332" s="19">
        <v>16.016607547762401</v>
      </c>
      <c r="G332" s="19">
        <v>16.026943407326002</v>
      </c>
    </row>
    <row r="333" spans="1:9" x14ac:dyDescent="0.25">
      <c r="A333" s="3" t="s">
        <v>4</v>
      </c>
      <c r="B333" s="19">
        <v>35.454532627569797</v>
      </c>
      <c r="C333" s="19">
        <v>37.439390476062201</v>
      </c>
      <c r="D333" s="19"/>
      <c r="E333" s="12"/>
      <c r="F333" s="19">
        <v>34.883390937945897</v>
      </c>
      <c r="G333" s="19">
        <v>36.149948860767999</v>
      </c>
    </row>
    <row r="334" spans="1:9" x14ac:dyDescent="0.25">
      <c r="A334" s="3" t="s">
        <v>23</v>
      </c>
      <c r="B334" s="12"/>
      <c r="C334" s="12"/>
      <c r="D334" s="12"/>
      <c r="E334" s="12"/>
      <c r="F334" s="12"/>
      <c r="G334" s="12"/>
    </row>
    <row r="335" spans="1:9" x14ac:dyDescent="0.25">
      <c r="A335" s="3" t="s">
        <v>24</v>
      </c>
      <c r="B335" s="19">
        <v>30.1867285843819</v>
      </c>
      <c r="C335" s="19">
        <v>30.1213915234365</v>
      </c>
      <c r="D335" s="19"/>
      <c r="E335" s="12"/>
      <c r="F335" s="19">
        <v>30.026817379785101</v>
      </c>
      <c r="G335" s="19">
        <v>30.1426540928233</v>
      </c>
    </row>
    <row r="337" spans="1:8" x14ac:dyDescent="0.25">
      <c r="A337" t="s">
        <v>5</v>
      </c>
      <c r="B337" t="s">
        <v>1</v>
      </c>
      <c r="C337" t="s">
        <v>2</v>
      </c>
      <c r="D337" t="s">
        <v>130</v>
      </c>
      <c r="E337" t="s">
        <v>34</v>
      </c>
      <c r="F337" t="s">
        <v>10</v>
      </c>
      <c r="G337" t="s">
        <v>11</v>
      </c>
    </row>
    <row r="338" spans="1:8" x14ac:dyDescent="0.25">
      <c r="A338" t="s">
        <v>3</v>
      </c>
      <c r="B338" s="16">
        <f>AVERAGE(B332:C332)</f>
        <v>14.837656703578549</v>
      </c>
      <c r="C338" s="16">
        <f>AVERAGE(F332:G332)</f>
        <v>16.021775477544203</v>
      </c>
    </row>
    <row r="339" spans="1:8" x14ac:dyDescent="0.25">
      <c r="A339" t="s">
        <v>4</v>
      </c>
      <c r="B339" s="16">
        <f t="shared" ref="B339:B341" si="73">AVERAGE(B333:C333)</f>
        <v>36.446961551816003</v>
      </c>
      <c r="C339" s="16">
        <f t="shared" ref="C339:C341" si="74">AVERAGE(F333:G333)</f>
        <v>35.516669899356948</v>
      </c>
      <c r="D339" s="17">
        <f>B339-B338</f>
        <v>21.609304848237453</v>
      </c>
      <c r="E339">
        <f>C339-C338</f>
        <v>19.494894421812745</v>
      </c>
      <c r="F339">
        <f>2^(-(E339-D339))</f>
        <v>4.3301302639839401</v>
      </c>
      <c r="G339">
        <f>LOG(F339,(2))</f>
        <v>2.1144104264247083</v>
      </c>
    </row>
    <row r="340" spans="1:8" x14ac:dyDescent="0.25">
      <c r="A340" t="s">
        <v>23</v>
      </c>
      <c r="B340" s="16"/>
      <c r="C340" s="16"/>
    </row>
    <row r="341" spans="1:8" ht="18.75" x14ac:dyDescent="0.3">
      <c r="A341" t="s">
        <v>24</v>
      </c>
      <c r="B341" s="16">
        <f t="shared" si="73"/>
        <v>30.154060053909198</v>
      </c>
      <c r="C341" s="16">
        <f t="shared" si="74"/>
        <v>30.0847357363042</v>
      </c>
      <c r="D341">
        <f>B341-B338</f>
        <v>15.316403350330649</v>
      </c>
      <c r="E341">
        <f>C341-C338</f>
        <v>14.062960258759997</v>
      </c>
      <c r="F341" s="20">
        <f>2^(-(E341-D341))</f>
        <v>2.3840972589599234</v>
      </c>
      <c r="G341">
        <f>LOG(F341,(2))</f>
        <v>1.2534430915706523</v>
      </c>
    </row>
    <row r="344" spans="1:8" x14ac:dyDescent="0.25">
      <c r="A344" t="s">
        <v>13</v>
      </c>
      <c r="B344" t="s">
        <v>28</v>
      </c>
      <c r="C344" t="s">
        <v>29</v>
      </c>
      <c r="D344" t="s">
        <v>6</v>
      </c>
      <c r="E344" t="s">
        <v>7</v>
      </c>
      <c r="F344" t="s">
        <v>8</v>
      </c>
      <c r="G344" t="s">
        <v>39</v>
      </c>
    </row>
    <row r="345" spans="1:8" x14ac:dyDescent="0.25">
      <c r="A345" t="s">
        <v>3</v>
      </c>
      <c r="B345">
        <v>14.0066614674425</v>
      </c>
      <c r="C345">
        <v>13.815650071022199</v>
      </c>
      <c r="D345">
        <v>14.900251426233</v>
      </c>
      <c r="E345">
        <v>14.863314036142</v>
      </c>
      <c r="F345">
        <v>14.552366395040499</v>
      </c>
      <c r="G345">
        <v>14.340484294600101</v>
      </c>
    </row>
    <row r="346" spans="1:8" x14ac:dyDescent="0.25">
      <c r="A346" t="s">
        <v>15</v>
      </c>
      <c r="C346">
        <v>34.347326379147603</v>
      </c>
      <c r="D346">
        <v>31.053188506473798</v>
      </c>
      <c r="E346">
        <v>31.035637224767999</v>
      </c>
      <c r="F346">
        <v>31.962672745551401</v>
      </c>
      <c r="G346">
        <v>31.1090318200784</v>
      </c>
    </row>
    <row r="347" spans="1:8" x14ac:dyDescent="0.25">
      <c r="A347" t="s">
        <v>16</v>
      </c>
      <c r="B347">
        <v>32.320085298356297</v>
      </c>
      <c r="C347">
        <v>37.336522299796997</v>
      </c>
      <c r="D347">
        <v>35.842777864833103</v>
      </c>
      <c r="E347">
        <v>37.650159137813503</v>
      </c>
      <c r="F347">
        <v>36.051920639736203</v>
      </c>
      <c r="G347">
        <v>35.594248951142497</v>
      </c>
    </row>
    <row r="348" spans="1:8" x14ac:dyDescent="0.25">
      <c r="A348" t="s">
        <v>18</v>
      </c>
      <c r="B348">
        <v>33.845887770641603</v>
      </c>
      <c r="C348">
        <v>33.191822387285001</v>
      </c>
      <c r="D348">
        <v>34.532621793283802</v>
      </c>
      <c r="E348">
        <v>34.822971334309401</v>
      </c>
      <c r="F348">
        <v>35.909891783174501</v>
      </c>
      <c r="G348">
        <v>33.160877611143</v>
      </c>
    </row>
    <row r="349" spans="1:8" x14ac:dyDescent="0.25">
      <c r="A349" t="s">
        <v>19</v>
      </c>
      <c r="C349">
        <v>34.790188851559002</v>
      </c>
      <c r="D349">
        <v>35.338178926793802</v>
      </c>
    </row>
    <row r="352" spans="1:8" x14ac:dyDescent="0.25">
      <c r="B352" t="s">
        <v>1</v>
      </c>
      <c r="C352" t="s">
        <v>2</v>
      </c>
      <c r="D352" t="s">
        <v>33</v>
      </c>
      <c r="E352" t="s">
        <v>34</v>
      </c>
      <c r="F352" t="s">
        <v>10</v>
      </c>
      <c r="H352" t="s">
        <v>11</v>
      </c>
    </row>
    <row r="353" spans="1:8" x14ac:dyDescent="0.25">
      <c r="A353" t="s">
        <v>3</v>
      </c>
      <c r="B353">
        <f>AVERAGE(B345:C345)</f>
        <v>13.91115576923235</v>
      </c>
      <c r="C353">
        <f>AVERAGE(D345:G345)</f>
        <v>14.6641040380039</v>
      </c>
    </row>
    <row r="354" spans="1:8" ht="18.75" x14ac:dyDescent="0.3">
      <c r="A354" t="s">
        <v>15</v>
      </c>
      <c r="B354">
        <f>AVERAGE(B346:C346)</f>
        <v>34.347326379147603</v>
      </c>
      <c r="C354">
        <f>AVERAGE(D346:G346)</f>
        <v>31.2901325742179</v>
      </c>
      <c r="D354">
        <f>B354-$B$353</f>
        <v>20.436170609915251</v>
      </c>
      <c r="E354">
        <f>C354-$C$353</f>
        <v>16.626028536214001</v>
      </c>
      <c r="G354" s="20">
        <f>2^(-(E354-D354))</f>
        <v>14.027072830916323</v>
      </c>
      <c r="H354">
        <f>LOG(G354,(2))</f>
        <v>3.8101420737012508</v>
      </c>
    </row>
    <row r="355" spans="1:8" ht="18.75" x14ac:dyDescent="0.3">
      <c r="A355" t="s">
        <v>16</v>
      </c>
      <c r="B355">
        <f>AVERAGE(B347:C347)</f>
        <v>34.82830379907665</v>
      </c>
      <c r="C355">
        <f>AVERAGE(D347:G347)</f>
        <v>36.284776648381332</v>
      </c>
      <c r="D355">
        <f t="shared" ref="D355:D357" si="75">B355-$B$353</f>
        <v>20.917148029844299</v>
      </c>
      <c r="E355">
        <f t="shared" ref="E355:E357" si="76">C355-$C$353</f>
        <v>21.620672610377433</v>
      </c>
      <c r="G355" s="20">
        <f t="shared" ref="G355:G357" si="77">2^(-(E355-D355))</f>
        <v>0.61407016663861747</v>
      </c>
      <c r="H355">
        <f t="shared" ref="H355:H357" si="78">LOG(G355,(2))</f>
        <v>-0.70352458053313416</v>
      </c>
    </row>
    <row r="356" spans="1:8" ht="18.75" x14ac:dyDescent="0.3">
      <c r="A356" t="s">
        <v>18</v>
      </c>
      <c r="B356">
        <f>AVERAGE(B348:C348)</f>
        <v>33.518855078963298</v>
      </c>
      <c r="C356">
        <f>AVERAGE(D348:G348)</f>
        <v>34.606590630477676</v>
      </c>
      <c r="D356">
        <f t="shared" si="75"/>
        <v>19.607699309730947</v>
      </c>
      <c r="E356">
        <f t="shared" si="76"/>
        <v>19.942486592473777</v>
      </c>
      <c r="G356" s="20">
        <f t="shared" si="77"/>
        <v>0.79290103678344925</v>
      </c>
      <c r="H356">
        <f t="shared" si="78"/>
        <v>-0.33478728274283037</v>
      </c>
    </row>
    <row r="357" spans="1:8" ht="18.75" x14ac:dyDescent="0.3">
      <c r="A357" t="s">
        <v>19</v>
      </c>
      <c r="B357">
        <f>AVERAGE(B349:C349)</f>
        <v>34.790188851559002</v>
      </c>
      <c r="C357">
        <f>AVERAGE(D349:G349)</f>
        <v>35.338178926793802</v>
      </c>
      <c r="D357">
        <f t="shared" si="75"/>
        <v>20.87903308232665</v>
      </c>
      <c r="E357">
        <f t="shared" si="76"/>
        <v>20.674074888789903</v>
      </c>
      <c r="G357" s="20">
        <f t="shared" si="77"/>
        <v>1.1526529447008333</v>
      </c>
      <c r="H357">
        <f t="shared" si="78"/>
        <v>0.20495819353674702</v>
      </c>
    </row>
    <row r="361" spans="1:8" x14ac:dyDescent="0.25">
      <c r="A361" t="s">
        <v>14</v>
      </c>
      <c r="B361" t="s">
        <v>109</v>
      </c>
      <c r="C361" t="s">
        <v>109</v>
      </c>
      <c r="D361" t="s">
        <v>109</v>
      </c>
      <c r="E361" t="s">
        <v>84</v>
      </c>
      <c r="F361" t="s">
        <v>84</v>
      </c>
      <c r="G361" t="s">
        <v>84</v>
      </c>
    </row>
    <row r="362" spans="1:8" x14ac:dyDescent="0.25">
      <c r="B362" t="s">
        <v>3</v>
      </c>
      <c r="C362" t="s">
        <v>3</v>
      </c>
      <c r="D362" t="s">
        <v>3</v>
      </c>
      <c r="E362" t="s">
        <v>3</v>
      </c>
      <c r="F362" t="s">
        <v>3</v>
      </c>
      <c r="G362" t="s">
        <v>3</v>
      </c>
    </row>
    <row r="364" spans="1:8" x14ac:dyDescent="0.25">
      <c r="A364" t="s">
        <v>3</v>
      </c>
      <c r="B364">
        <v>14.1657749743515</v>
      </c>
      <c r="C364">
        <v>14.1110461673732</v>
      </c>
      <c r="D364">
        <v>13.653905280439901</v>
      </c>
      <c r="E364">
        <v>13.928644567961801</v>
      </c>
      <c r="F364">
        <v>13.9963806664946</v>
      </c>
      <c r="G364">
        <v>14.2222522136056</v>
      </c>
    </row>
    <row r="366" spans="1:8" x14ac:dyDescent="0.25">
      <c r="B366" t="s">
        <v>20</v>
      </c>
      <c r="C366" t="s">
        <v>20</v>
      </c>
      <c r="D366" t="s">
        <v>20</v>
      </c>
      <c r="E366" t="s">
        <v>20</v>
      </c>
      <c r="F366" t="s">
        <v>20</v>
      </c>
      <c r="G366" t="s">
        <v>20</v>
      </c>
    </row>
    <row r="368" spans="1:8" x14ac:dyDescent="0.25">
      <c r="A368" t="s">
        <v>20</v>
      </c>
      <c r="B368">
        <v>33.076764835173499</v>
      </c>
      <c r="C368">
        <v>32.501214296402502</v>
      </c>
      <c r="D368">
        <v>32.356720208296899</v>
      </c>
      <c r="E368">
        <v>34.135567810106402</v>
      </c>
      <c r="F368">
        <v>34.212078702221703</v>
      </c>
      <c r="G368">
        <v>32.046856309555899</v>
      </c>
    </row>
    <row r="370" spans="1:7" x14ac:dyDescent="0.25">
      <c r="B370" t="s">
        <v>20</v>
      </c>
      <c r="C370" t="s">
        <v>20</v>
      </c>
      <c r="D370" t="s">
        <v>20</v>
      </c>
      <c r="E370" t="s">
        <v>20</v>
      </c>
      <c r="F370" t="s">
        <v>20</v>
      </c>
      <c r="G370" t="s">
        <v>20</v>
      </c>
    </row>
    <row r="372" spans="1:7" x14ac:dyDescent="0.25">
      <c r="A372" t="s">
        <v>20</v>
      </c>
      <c r="B372">
        <v>32.298606250316297</v>
      </c>
      <c r="C372">
        <v>33.017835484010497</v>
      </c>
      <c r="D372">
        <v>33.236687585943599</v>
      </c>
      <c r="E372">
        <v>32.1611538329404</v>
      </c>
      <c r="F372">
        <v>32.564748160905303</v>
      </c>
      <c r="G372">
        <v>32.0108198066632</v>
      </c>
    </row>
    <row r="374" spans="1:7" x14ac:dyDescent="0.25">
      <c r="B374" t="s">
        <v>20</v>
      </c>
      <c r="C374" t="s">
        <v>20</v>
      </c>
      <c r="D374" t="s">
        <v>20</v>
      </c>
      <c r="E374" t="s">
        <v>20</v>
      </c>
      <c r="F374" t="s">
        <v>20</v>
      </c>
      <c r="G374" t="s">
        <v>20</v>
      </c>
    </row>
    <row r="376" spans="1:7" x14ac:dyDescent="0.25">
      <c r="A376" t="s">
        <v>20</v>
      </c>
      <c r="B376">
        <v>32.909247877302498</v>
      </c>
      <c r="C376">
        <v>33.296385616091698</v>
      </c>
      <c r="D376">
        <v>33.091857159582801</v>
      </c>
      <c r="E376">
        <v>32.240827892038098</v>
      </c>
      <c r="F376">
        <v>32.146102286681</v>
      </c>
      <c r="G376">
        <v>32.459716241128902</v>
      </c>
    </row>
    <row r="378" spans="1:7" x14ac:dyDescent="0.25">
      <c r="B378" t="s">
        <v>23</v>
      </c>
      <c r="C378" t="s">
        <v>23</v>
      </c>
      <c r="D378" t="s">
        <v>23</v>
      </c>
      <c r="E378" t="s">
        <v>23</v>
      </c>
      <c r="F378" t="s">
        <v>23</v>
      </c>
      <c r="G378" t="s">
        <v>23</v>
      </c>
    </row>
    <row r="380" spans="1:7" x14ac:dyDescent="0.25">
      <c r="A380" t="s">
        <v>23</v>
      </c>
      <c r="C380">
        <v>34.738126943248602</v>
      </c>
    </row>
    <row r="382" spans="1:7" x14ac:dyDescent="0.25">
      <c r="B382" t="s">
        <v>23</v>
      </c>
      <c r="C382" t="s">
        <v>23</v>
      </c>
      <c r="D382" t="s">
        <v>23</v>
      </c>
      <c r="E382" t="s">
        <v>23</v>
      </c>
      <c r="F382" t="s">
        <v>23</v>
      </c>
      <c r="G382" t="s">
        <v>23</v>
      </c>
    </row>
    <row r="384" spans="1:7" x14ac:dyDescent="0.25">
      <c r="A384" t="s">
        <v>23</v>
      </c>
      <c r="F384">
        <v>35.213418078683198</v>
      </c>
    </row>
    <row r="387" spans="1:10" x14ac:dyDescent="0.25">
      <c r="B387" t="s">
        <v>1</v>
      </c>
      <c r="C387" t="s">
        <v>2</v>
      </c>
      <c r="D387" t="s">
        <v>9</v>
      </c>
      <c r="E387" t="s">
        <v>1</v>
      </c>
      <c r="F387" t="s">
        <v>2</v>
      </c>
      <c r="H387" t="s">
        <v>10</v>
      </c>
      <c r="J387" t="s">
        <v>11</v>
      </c>
    </row>
    <row r="388" spans="1:10" x14ac:dyDescent="0.25">
      <c r="A388" t="s">
        <v>3</v>
      </c>
      <c r="B388">
        <f>AVERAGE(B364:D364)</f>
        <v>13.976908807388199</v>
      </c>
      <c r="C388">
        <f>AVERAGE(E364:G364)</f>
        <v>14.049092482687334</v>
      </c>
    </row>
    <row r="389" spans="1:10" x14ac:dyDescent="0.25">
      <c r="A389" t="s">
        <v>20</v>
      </c>
      <c r="B389">
        <f>AVERAGE(B368:D368)</f>
        <v>32.644899779957633</v>
      </c>
      <c r="C389">
        <f>AVERAGE(E368:G368)</f>
        <v>33.464834273961337</v>
      </c>
      <c r="E389">
        <f>B389-$B$28</f>
        <v>32.644899779957633</v>
      </c>
      <c r="F389">
        <f>C389-$C$28</f>
        <v>33.464834273961337</v>
      </c>
      <c r="I389">
        <f>2^(-(F389-E389))</f>
        <v>0.56646766269624482</v>
      </c>
      <c r="J389">
        <f>LOG(I389,(2))</f>
        <v>-0.81993449400370366</v>
      </c>
    </row>
    <row r="390" spans="1:10" x14ac:dyDescent="0.25">
      <c r="A390" t="s">
        <v>20</v>
      </c>
      <c r="B390">
        <f>AVERAGE(B372:D372)</f>
        <v>32.851043106756798</v>
      </c>
      <c r="C390">
        <f>AVERAGE(E372:G372)</f>
        <v>32.245573933502961</v>
      </c>
      <c r="E390">
        <f t="shared" ref="E390:E392" si="79">B390-$B$28</f>
        <v>32.851043106756798</v>
      </c>
      <c r="F390">
        <f t="shared" ref="F390:F392" si="80">C390-$C$28</f>
        <v>32.245573933502961</v>
      </c>
      <c r="I390">
        <f t="shared" ref="I390:I392" si="81">2^(-(F390-E390))</f>
        <v>1.5214734652743802</v>
      </c>
      <c r="J390">
        <f t="shared" ref="J390:J392" si="82">LOG(I390,(2))</f>
        <v>0.6054691732538372</v>
      </c>
    </row>
    <row r="391" spans="1:10" x14ac:dyDescent="0.25">
      <c r="A391" t="s">
        <v>20</v>
      </c>
      <c r="B391">
        <f>AVERAGE(B376:D376)</f>
        <v>33.099163550992337</v>
      </c>
      <c r="C391">
        <f>AVERAGE(E376:G376)</f>
        <v>32.282215473282669</v>
      </c>
      <c r="E391">
        <f t="shared" si="79"/>
        <v>33.099163550992337</v>
      </c>
      <c r="F391">
        <f t="shared" si="80"/>
        <v>32.282215473282669</v>
      </c>
      <c r="I391">
        <f t="shared" si="81"/>
        <v>1.7616753447888136</v>
      </c>
      <c r="J391">
        <f t="shared" si="82"/>
        <v>0.81694807770966804</v>
      </c>
    </row>
    <row r="392" spans="1:10" x14ac:dyDescent="0.25">
      <c r="A392" t="s">
        <v>23</v>
      </c>
      <c r="B392">
        <f>C380</f>
        <v>34.738126943248602</v>
      </c>
      <c r="C392">
        <f>F384</f>
        <v>35.213418078683198</v>
      </c>
      <c r="E392">
        <f t="shared" si="79"/>
        <v>34.738126943248602</v>
      </c>
      <c r="F392">
        <f t="shared" si="80"/>
        <v>35.213418078683198</v>
      </c>
      <c r="I392">
        <f t="shared" si="81"/>
        <v>0.71932161646744264</v>
      </c>
      <c r="J392">
        <f t="shared" si="82"/>
        <v>-0.47529113543459539</v>
      </c>
    </row>
    <row r="395" spans="1:10" ht="15.75" x14ac:dyDescent="0.25">
      <c r="A395" t="s">
        <v>20</v>
      </c>
      <c r="B395">
        <f>AVERAGE(B389:B391)</f>
        <v>32.865035479235587</v>
      </c>
      <c r="C395">
        <f>AVERAGE(C389:C391)</f>
        <v>32.664207893582322</v>
      </c>
      <c r="E395">
        <f>B395-B388</f>
        <v>18.888126671847388</v>
      </c>
      <c r="F395">
        <f>C395-C388</f>
        <v>18.615115410894987</v>
      </c>
      <c r="I395" s="11">
        <f>2^(-(F395-E395))</f>
        <v>1.2083272749485454</v>
      </c>
      <c r="J395">
        <f>LOG(I395,(2))</f>
        <v>0.27301126095240141</v>
      </c>
    </row>
    <row r="398" spans="1:10" x14ac:dyDescent="0.25">
      <c r="A398" t="s">
        <v>13</v>
      </c>
      <c r="B398" t="s">
        <v>1</v>
      </c>
      <c r="C398" t="s">
        <v>1</v>
      </c>
      <c r="D398" t="s">
        <v>1</v>
      </c>
      <c r="E398" t="s">
        <v>2</v>
      </c>
      <c r="F398" t="s">
        <v>2</v>
      </c>
      <c r="G398" t="s">
        <v>2</v>
      </c>
    </row>
    <row r="400" spans="1:10" x14ac:dyDescent="0.25">
      <c r="A400" t="s">
        <v>3</v>
      </c>
      <c r="B400">
        <v>14.4281644699933</v>
      </c>
      <c r="C400">
        <v>14.1352492943833</v>
      </c>
      <c r="D400">
        <v>14.1507181845581</v>
      </c>
      <c r="E400">
        <v>14.1389276699792</v>
      </c>
      <c r="F400">
        <v>14.508992092483201</v>
      </c>
      <c r="G400">
        <v>14.629917595768299</v>
      </c>
    </row>
    <row r="401" spans="1:11" x14ac:dyDescent="0.25">
      <c r="A401" t="s">
        <v>20</v>
      </c>
      <c r="B401">
        <v>33.412545917853599</v>
      </c>
      <c r="C401">
        <v>32.530383198523403</v>
      </c>
      <c r="D401">
        <v>32.0500119092844</v>
      </c>
      <c r="E401">
        <v>32.4776296521582</v>
      </c>
      <c r="F401">
        <v>34.223134683665101</v>
      </c>
      <c r="G401">
        <v>33.120681270617297</v>
      </c>
    </row>
    <row r="402" spans="1:11" x14ac:dyDescent="0.25">
      <c r="A402" t="s">
        <v>23</v>
      </c>
      <c r="B402">
        <v>35.5651022617647</v>
      </c>
      <c r="C402">
        <v>33.756370916831102</v>
      </c>
      <c r="D402">
        <v>33.213779466931697</v>
      </c>
      <c r="E402">
        <v>34.042059179768998</v>
      </c>
      <c r="F402">
        <v>34.367678914086703</v>
      </c>
      <c r="G402">
        <v>34.776678026917203</v>
      </c>
    </row>
    <row r="403" spans="1:11" x14ac:dyDescent="0.25">
      <c r="A403" t="s">
        <v>23</v>
      </c>
      <c r="B403">
        <v>33.691698085415297</v>
      </c>
      <c r="C403">
        <v>33.125326663037796</v>
      </c>
      <c r="D403">
        <v>34.290690176444798</v>
      </c>
      <c r="E403">
        <v>33.5208937958216</v>
      </c>
      <c r="F403">
        <v>34.731542556140703</v>
      </c>
      <c r="G403">
        <v>34.034771942166898</v>
      </c>
    </row>
    <row r="406" spans="1:11" x14ac:dyDescent="0.25">
      <c r="B406" t="s">
        <v>1</v>
      </c>
      <c r="C406" t="s">
        <v>2</v>
      </c>
      <c r="E406" t="s">
        <v>134</v>
      </c>
      <c r="F406" t="s">
        <v>1</v>
      </c>
      <c r="G406" t="s">
        <v>2</v>
      </c>
      <c r="I406" t="s">
        <v>135</v>
      </c>
      <c r="K406" t="s">
        <v>11</v>
      </c>
    </row>
    <row r="407" spans="1:11" x14ac:dyDescent="0.25">
      <c r="A407" t="s">
        <v>3</v>
      </c>
      <c r="B407">
        <f>AVERAGE(B400:D400)</f>
        <v>14.238043982978233</v>
      </c>
      <c r="C407">
        <f>AVERAGE(E400:G400)</f>
        <v>14.4259457860769</v>
      </c>
    </row>
    <row r="408" spans="1:11" x14ac:dyDescent="0.25">
      <c r="A408" t="s">
        <v>20</v>
      </c>
      <c r="B408">
        <f t="shared" ref="B408:B410" si="83">AVERAGE(B401:D401)</f>
        <v>32.664313675220463</v>
      </c>
      <c r="C408">
        <f t="shared" ref="C408:C410" si="84">AVERAGE(E401:G401)</f>
        <v>33.273815202146864</v>
      </c>
      <c r="F408">
        <f>B408-$B$10</f>
        <v>-1.8282343375793388</v>
      </c>
      <c r="G408">
        <f>C408-$C$10</f>
        <v>-0.95270520397943415</v>
      </c>
      <c r="J408">
        <f>2^(-(G408-F408))</f>
        <v>0.54505392162427824</v>
      </c>
      <c r="K408">
        <f>LOG(J408,(2))</f>
        <v>-0.87552913359990492</v>
      </c>
    </row>
    <row r="409" spans="1:11" x14ac:dyDescent="0.25">
      <c r="A409" t="s">
        <v>23</v>
      </c>
      <c r="B409">
        <f t="shared" si="83"/>
        <v>34.178417548509167</v>
      </c>
      <c r="C409">
        <f t="shared" si="84"/>
        <v>34.395472040257637</v>
      </c>
      <c r="F409">
        <f t="shared" ref="F409:F410" si="85">B409-$B$10</f>
        <v>-0.31413046429063485</v>
      </c>
      <c r="G409">
        <f t="shared" ref="G409:G410" si="86">C409-$C$10</f>
        <v>0.16895163413133929</v>
      </c>
      <c r="J409">
        <f t="shared" ref="J409:J410" si="87">2^(-(G409-F409))</f>
        <v>0.71544754538771105</v>
      </c>
      <c r="K409">
        <f t="shared" ref="K409:K410" si="88">LOG(J409,(2))</f>
        <v>-0.48308209842197397</v>
      </c>
    </row>
    <row r="410" spans="1:11" x14ac:dyDescent="0.25">
      <c r="A410" t="s">
        <v>23</v>
      </c>
      <c r="B410">
        <f t="shared" si="83"/>
        <v>33.70257164163263</v>
      </c>
      <c r="C410">
        <f t="shared" si="84"/>
        <v>34.095736098043069</v>
      </c>
      <c r="F410">
        <f t="shared" si="85"/>
        <v>-0.78997637116717101</v>
      </c>
      <c r="G410">
        <f t="shared" si="86"/>
        <v>-0.1307843080832285</v>
      </c>
      <c r="J410">
        <f t="shared" si="87"/>
        <v>0.63323282024047478</v>
      </c>
      <c r="K410">
        <f t="shared" si="88"/>
        <v>-0.65919206308394263</v>
      </c>
    </row>
    <row r="413" spans="1:11" ht="18.75" x14ac:dyDescent="0.3">
      <c r="A413" t="s">
        <v>23</v>
      </c>
      <c r="B413">
        <f>AVERAGE(B409:B410)</f>
        <v>33.940494595070902</v>
      </c>
      <c r="C413">
        <f>AVERAGE(C409:C410)</f>
        <v>34.245604069150353</v>
      </c>
      <c r="F413">
        <f>B413-B407</f>
        <v>19.702450612092669</v>
      </c>
      <c r="G413">
        <f>C413-C407</f>
        <v>19.819658283073451</v>
      </c>
      <c r="J413" s="20">
        <f>2^(-(G413-F413))</f>
        <v>0.92197039389843638</v>
      </c>
      <c r="K413">
        <f>LOG(J413,(2))</f>
        <v>-0.11720767098078244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2E29-1185-48E9-9B64-B866280B1711}">
  <dimension ref="A1:U266"/>
  <sheetViews>
    <sheetView workbookViewId="0">
      <selection activeCell="L124" sqref="L124"/>
    </sheetView>
  </sheetViews>
  <sheetFormatPr defaultRowHeight="15" x14ac:dyDescent="0.25"/>
  <cols>
    <col min="3" max="3" width="14.85546875" bestFit="1" customWidth="1"/>
    <col min="4" max="4" width="15.7109375" bestFit="1" customWidth="1"/>
    <col min="5" max="6" width="17.28515625" bestFit="1" customWidth="1"/>
    <col min="7" max="7" width="14.85546875" bestFit="1" customWidth="1"/>
    <col min="8" max="8" width="26" bestFit="1" customWidth="1"/>
    <col min="9" max="9" width="14.85546875" bestFit="1" customWidth="1"/>
  </cols>
  <sheetData>
    <row r="1" spans="1:21" x14ac:dyDescent="0.25">
      <c r="A1" t="s">
        <v>32</v>
      </c>
      <c r="B1" t="s">
        <v>28</v>
      </c>
      <c r="C1" t="s">
        <v>29</v>
      </c>
      <c r="D1" t="s">
        <v>30</v>
      </c>
      <c r="E1" t="s">
        <v>6</v>
      </c>
      <c r="F1" t="s">
        <v>7</v>
      </c>
      <c r="G1" t="s">
        <v>8</v>
      </c>
    </row>
    <row r="2" spans="1:21" x14ac:dyDescent="0.25">
      <c r="A2" t="s">
        <v>3</v>
      </c>
      <c r="B2">
        <v>15.2209065176873</v>
      </c>
      <c r="C2">
        <v>15.5335309462371</v>
      </c>
      <c r="D2">
        <v>15.0168063068246</v>
      </c>
      <c r="E2">
        <v>16.243483312433501</v>
      </c>
      <c r="F2">
        <v>16.073704846571999</v>
      </c>
      <c r="G2">
        <v>16.342950345914499</v>
      </c>
    </row>
    <row r="3" spans="1:21" x14ac:dyDescent="0.25">
      <c r="A3" t="s">
        <v>16</v>
      </c>
      <c r="B3">
        <v>35.077182490820903</v>
      </c>
      <c r="C3">
        <v>29.767095488793</v>
      </c>
      <c r="D3">
        <v>28.1995096663235</v>
      </c>
      <c r="E3">
        <v>32.5342222792626</v>
      </c>
      <c r="F3">
        <v>34.304439473424701</v>
      </c>
      <c r="G3">
        <v>34.189778427499398</v>
      </c>
    </row>
    <row r="4" spans="1:21" x14ac:dyDescent="0.25">
      <c r="A4" t="s">
        <v>17</v>
      </c>
      <c r="B4">
        <v>26.033380064529702</v>
      </c>
      <c r="C4">
        <v>25.7689553525056</v>
      </c>
      <c r="D4">
        <v>25.701434740451202</v>
      </c>
      <c r="E4">
        <v>26.423108674080201</v>
      </c>
      <c r="F4">
        <v>26.5662347426506</v>
      </c>
      <c r="G4">
        <v>26.421704195876099</v>
      </c>
    </row>
    <row r="5" spans="1:21" x14ac:dyDescent="0.25">
      <c r="A5" t="s">
        <v>24</v>
      </c>
      <c r="B5">
        <v>25.010522807215601</v>
      </c>
      <c r="C5">
        <v>24.721571095663101</v>
      </c>
      <c r="D5">
        <v>24.7476562210054</v>
      </c>
      <c r="E5">
        <v>24.000681601474799</v>
      </c>
      <c r="F5">
        <v>23.987112722189501</v>
      </c>
      <c r="G5">
        <v>24.036037433591201</v>
      </c>
    </row>
    <row r="7" spans="1:21" x14ac:dyDescent="0.25">
      <c r="A7" t="s">
        <v>5</v>
      </c>
      <c r="B7" t="s">
        <v>1</v>
      </c>
      <c r="C7" t="s">
        <v>2</v>
      </c>
      <c r="E7" t="s">
        <v>9</v>
      </c>
      <c r="F7" t="s">
        <v>1</v>
      </c>
      <c r="G7" t="s">
        <v>2</v>
      </c>
      <c r="I7" t="s">
        <v>10</v>
      </c>
      <c r="K7" t="s">
        <v>11</v>
      </c>
    </row>
    <row r="8" spans="1:21" x14ac:dyDescent="0.25">
      <c r="A8" t="s">
        <v>3</v>
      </c>
      <c r="B8">
        <f>AVERAGE(B2:D2)</f>
        <v>15.257081256916335</v>
      </c>
      <c r="C8">
        <f>AVERAGE(E2:G2)</f>
        <v>16.220046168306666</v>
      </c>
    </row>
    <row r="9" spans="1:21" ht="18.75" x14ac:dyDescent="0.3">
      <c r="A9" t="s">
        <v>16</v>
      </c>
      <c r="B9">
        <f>AVERAGE(B3:D3)</f>
        <v>31.014595881979137</v>
      </c>
      <c r="C9">
        <f>AVERAGE(E3:G3)</f>
        <v>33.676146726728895</v>
      </c>
      <c r="F9">
        <f>B9-$B$8</f>
        <v>15.757514625062802</v>
      </c>
      <c r="G9">
        <f>C9-$C$8</f>
        <v>17.456100558422229</v>
      </c>
      <c r="I9" s="20">
        <f>2^(-(G9-F9))</f>
        <v>0.3080879297203698</v>
      </c>
      <c r="K9">
        <f>LOG(I9,(2))</f>
        <v>-1.6985859333594264</v>
      </c>
    </row>
    <row r="10" spans="1:21" ht="18.75" x14ac:dyDescent="0.3">
      <c r="A10" t="s">
        <v>17</v>
      </c>
      <c r="B10">
        <f>AVERAGE(B4:D4)</f>
        <v>25.8345900524955</v>
      </c>
      <c r="C10">
        <f>AVERAGE(E4:G4)</f>
        <v>26.470349204202304</v>
      </c>
      <c r="F10">
        <f>B10-$B$8</f>
        <v>10.577508795579165</v>
      </c>
      <c r="G10">
        <f>C10-$C$8</f>
        <v>10.250303035895637</v>
      </c>
      <c r="I10" s="20">
        <f>2^(-(G10-F10))</f>
        <v>1.2545811223102015</v>
      </c>
      <c r="K10">
        <f>LOG(I10,(2))</f>
        <v>0.32720575968352789</v>
      </c>
    </row>
    <row r="11" spans="1:21" ht="18.75" x14ac:dyDescent="0.3">
      <c r="A11" t="s">
        <v>24</v>
      </c>
      <c r="B11">
        <f>AVERAGE(B5:D5)</f>
        <v>24.826583374628033</v>
      </c>
      <c r="C11">
        <f>AVERAGE(E5:G5)</f>
        <v>24.007943919085168</v>
      </c>
      <c r="F11">
        <f>B11-$B$8</f>
        <v>9.5695021177116981</v>
      </c>
      <c r="G11">
        <f>C11-$C$8</f>
        <v>7.7878977507785017</v>
      </c>
      <c r="I11" s="20">
        <f>2^(-(G11-F11))</f>
        <v>3.4380829834999371</v>
      </c>
      <c r="K11">
        <f>LOG(I11,(2))</f>
        <v>1.7816043669331965</v>
      </c>
    </row>
    <row r="14" spans="1:21" x14ac:dyDescent="0.25">
      <c r="B14" t="s">
        <v>1</v>
      </c>
      <c r="D14" t="s">
        <v>6</v>
      </c>
      <c r="E14" t="s">
        <v>7</v>
      </c>
      <c r="F14" t="s">
        <v>8</v>
      </c>
      <c r="H14" t="s">
        <v>27</v>
      </c>
      <c r="I14" t="s">
        <v>1</v>
      </c>
      <c r="J14" t="s">
        <v>6</v>
      </c>
      <c r="K14" t="s">
        <v>7</v>
      </c>
      <c r="L14" t="s">
        <v>8</v>
      </c>
      <c r="N14" t="s">
        <v>10</v>
      </c>
      <c r="O14" t="s">
        <v>6</v>
      </c>
      <c r="P14" t="s">
        <v>7</v>
      </c>
      <c r="Q14" t="s">
        <v>8</v>
      </c>
      <c r="R14" t="s">
        <v>11</v>
      </c>
      <c r="S14" t="s">
        <v>6</v>
      </c>
      <c r="T14" t="s">
        <v>7</v>
      </c>
      <c r="U14" t="s">
        <v>8</v>
      </c>
    </row>
    <row r="15" spans="1:21" x14ac:dyDescent="0.25">
      <c r="A15" t="s">
        <v>3</v>
      </c>
      <c r="B15">
        <v>15.257081256916335</v>
      </c>
      <c r="D15">
        <v>16.243483312433501</v>
      </c>
      <c r="E15">
        <v>16.073704846571999</v>
      </c>
      <c r="F15">
        <v>16.342950345914499</v>
      </c>
      <c r="H15" t="s">
        <v>3</v>
      </c>
      <c r="N15" t="s">
        <v>3</v>
      </c>
      <c r="O15">
        <f>2^(-(D15-B15))</f>
        <v>0.50473496781432792</v>
      </c>
      <c r="P15">
        <f>2^(-(E15-B15))</f>
        <v>0.56776916713652947</v>
      </c>
      <c r="Q15">
        <f>2^(-(F15-B15))</f>
        <v>0.47110838366649244</v>
      </c>
      <c r="S15">
        <f t="shared" ref="S15:U18" si="0">LOG(O15,(2))</f>
        <v>-0.9864020555171662</v>
      </c>
      <c r="T15">
        <f t="shared" si="0"/>
        <v>-0.81662358965566462</v>
      </c>
      <c r="U15">
        <f t="shared" si="0"/>
        <v>-1.0858690889981641</v>
      </c>
    </row>
    <row r="16" spans="1:21" x14ac:dyDescent="0.25">
      <c r="A16" t="s">
        <v>16</v>
      </c>
      <c r="B16">
        <v>31.014595881979137</v>
      </c>
      <c r="D16">
        <v>32.5342222792626</v>
      </c>
      <c r="E16">
        <v>34.304439473424701</v>
      </c>
      <c r="F16">
        <v>34.189778427499398</v>
      </c>
      <c r="H16" t="s">
        <v>16</v>
      </c>
      <c r="I16">
        <f>B16-$B$15</f>
        <v>15.757514625062802</v>
      </c>
      <c r="J16">
        <f>D16-$D$15</f>
        <v>16.2907389668291</v>
      </c>
      <c r="K16">
        <f>E16-$E$15</f>
        <v>18.230734626852701</v>
      </c>
      <c r="L16">
        <f>F16-$F$15</f>
        <v>17.846828081584899</v>
      </c>
      <c r="N16" t="s">
        <v>16</v>
      </c>
      <c r="O16">
        <f>2^(-(J16-I16))</f>
        <v>0.69100864177827603</v>
      </c>
      <c r="P16">
        <f>2^(-(K16-I16))</f>
        <v>0.18008875412460695</v>
      </c>
      <c r="Q16">
        <f>2^(-(L16-I16))</f>
        <v>0.2349924879088468</v>
      </c>
      <c r="S16">
        <f t="shared" si="0"/>
        <v>-0.53322434176629774</v>
      </c>
      <c r="T16">
        <f t="shared" si="0"/>
        <v>-2.4732200017898993</v>
      </c>
      <c r="U16">
        <f t="shared" si="0"/>
        <v>-2.0893134565220968</v>
      </c>
    </row>
    <row r="17" spans="1:21" x14ac:dyDescent="0.25">
      <c r="A17" t="s">
        <v>17</v>
      </c>
      <c r="B17">
        <v>25.8345900524955</v>
      </c>
      <c r="D17">
        <v>26.423108674080201</v>
      </c>
      <c r="E17">
        <v>26.5662347426506</v>
      </c>
      <c r="F17">
        <v>26.421704195876099</v>
      </c>
      <c r="H17" t="s">
        <v>17</v>
      </c>
      <c r="I17">
        <f>B17-$B$15</f>
        <v>10.577508795579165</v>
      </c>
      <c r="J17">
        <f>D17-$D$15</f>
        <v>10.1796253616467</v>
      </c>
      <c r="K17">
        <f>E17-$E$15</f>
        <v>10.492529896078601</v>
      </c>
      <c r="L17">
        <f>F17-$F$15</f>
        <v>10.078753849961601</v>
      </c>
      <c r="N17" t="s">
        <v>17</v>
      </c>
      <c r="O17">
        <f>2^(-(J17-I17))</f>
        <v>1.3175734908668437</v>
      </c>
      <c r="P17">
        <f>2^(-(K17-I17))</f>
        <v>1.0606722281261354</v>
      </c>
      <c r="Q17">
        <f>2^(-(L17-I17))</f>
        <v>1.4129936141626405</v>
      </c>
      <c r="S17">
        <f t="shared" si="0"/>
        <v>0.39788343393246522</v>
      </c>
      <c r="T17">
        <f t="shared" si="0"/>
        <v>8.4978899500564378E-2</v>
      </c>
      <c r="U17">
        <f t="shared" si="0"/>
        <v>0.49875494561756462</v>
      </c>
    </row>
    <row r="18" spans="1:21" x14ac:dyDescent="0.25">
      <c r="A18" t="s">
        <v>24</v>
      </c>
      <c r="B18">
        <v>24.826583374628033</v>
      </c>
      <c r="D18">
        <v>24.000681601474799</v>
      </c>
      <c r="E18">
        <v>23.987112722189501</v>
      </c>
      <c r="F18">
        <v>24.036037433591201</v>
      </c>
      <c r="H18" t="s">
        <v>24</v>
      </c>
      <c r="I18">
        <f>B18-$B$15</f>
        <v>9.5695021177116981</v>
      </c>
      <c r="J18">
        <f>D18-$D$15</f>
        <v>7.7571982890412983</v>
      </c>
      <c r="K18">
        <f>E18-$E$15</f>
        <v>7.9134078756175015</v>
      </c>
      <c r="L18">
        <f>F18-$F$15</f>
        <v>7.6930870876767017</v>
      </c>
      <c r="N18" t="s">
        <v>24</v>
      </c>
      <c r="O18">
        <f>2^(-(J18-I18))</f>
        <v>3.5120267383204813</v>
      </c>
      <c r="P18">
        <f>2^(-(K18-I18))</f>
        <v>3.1516214128617892</v>
      </c>
      <c r="Q18">
        <f>2^(-(L18-I18))</f>
        <v>3.6716156163256244</v>
      </c>
      <c r="S18">
        <f t="shared" si="0"/>
        <v>1.8123038286703999</v>
      </c>
      <c r="T18">
        <f t="shared" si="0"/>
        <v>1.6560942420941969</v>
      </c>
      <c r="U18">
        <f t="shared" si="0"/>
        <v>1.8764150300349962</v>
      </c>
    </row>
    <row r="21" spans="1:21" ht="15.75" x14ac:dyDescent="0.25">
      <c r="A21" t="s">
        <v>70</v>
      </c>
      <c r="B21" t="s">
        <v>1</v>
      </c>
      <c r="C21" t="s">
        <v>6</v>
      </c>
      <c r="D21" t="s">
        <v>7</v>
      </c>
    </row>
    <row r="22" spans="1:21" x14ac:dyDescent="0.25">
      <c r="A22" t="s">
        <v>3</v>
      </c>
      <c r="B22">
        <v>16.1822107002675</v>
      </c>
      <c r="C22">
        <v>16.3681057282602</v>
      </c>
      <c r="D22">
        <v>17.056862385915899</v>
      </c>
    </row>
    <row r="23" spans="1:21" x14ac:dyDescent="0.25">
      <c r="A23" t="s">
        <v>15</v>
      </c>
      <c r="B23">
        <v>27.3346130529685</v>
      </c>
      <c r="C23">
        <v>27.2544721076382</v>
      </c>
      <c r="D23">
        <v>27.585757706749501</v>
      </c>
    </row>
    <row r="24" spans="1:21" x14ac:dyDescent="0.25">
      <c r="A24" t="s">
        <v>16</v>
      </c>
      <c r="B24">
        <v>30.088784171346902</v>
      </c>
      <c r="C24">
        <v>29.386984563653499</v>
      </c>
      <c r="D24">
        <v>30.3882697027794</v>
      </c>
    </row>
    <row r="25" spans="1:21" x14ac:dyDescent="0.25">
      <c r="A25" t="s">
        <v>18</v>
      </c>
      <c r="B25">
        <v>30.0765431425503</v>
      </c>
      <c r="C25">
        <v>31.2082776743901</v>
      </c>
      <c r="D25">
        <v>30.591634482477801</v>
      </c>
    </row>
    <row r="26" spans="1:21" x14ac:dyDescent="0.25">
      <c r="A26" t="s">
        <v>19</v>
      </c>
      <c r="B26">
        <v>32.193943816597901</v>
      </c>
      <c r="C26">
        <v>28.8414854109954</v>
      </c>
      <c r="D26">
        <v>29.1819999610493</v>
      </c>
    </row>
    <row r="27" spans="1:21" x14ac:dyDescent="0.25">
      <c r="A27" t="s">
        <v>20</v>
      </c>
      <c r="B27">
        <v>28.689688626889499</v>
      </c>
      <c r="C27">
        <v>28.870496540212699</v>
      </c>
      <c r="D27">
        <v>28.910934670945299</v>
      </c>
    </row>
    <row r="28" spans="1:21" x14ac:dyDescent="0.25">
      <c r="A28" t="s">
        <v>21</v>
      </c>
      <c r="B28">
        <v>35.3213350062898</v>
      </c>
      <c r="C28">
        <v>33.254150108742699</v>
      </c>
      <c r="D28">
        <v>32.491765895127301</v>
      </c>
    </row>
    <row r="29" spans="1:21" x14ac:dyDescent="0.25">
      <c r="A29" t="s">
        <v>23</v>
      </c>
      <c r="B29">
        <v>30.727779051882301</v>
      </c>
      <c r="C29">
        <v>34.207063002714101</v>
      </c>
      <c r="D29">
        <v>33.186385330220702</v>
      </c>
    </row>
    <row r="31" spans="1:21" x14ac:dyDescent="0.25">
      <c r="A31" t="s">
        <v>5</v>
      </c>
      <c r="B31" t="s">
        <v>1</v>
      </c>
      <c r="C31" t="s">
        <v>33</v>
      </c>
      <c r="D31" t="s">
        <v>69</v>
      </c>
      <c r="E31" t="s">
        <v>34</v>
      </c>
      <c r="F31" t="s">
        <v>10</v>
      </c>
      <c r="G31" t="s">
        <v>25</v>
      </c>
    </row>
    <row r="32" spans="1:21" x14ac:dyDescent="0.25">
      <c r="A32" t="s">
        <v>3</v>
      </c>
      <c r="B32">
        <v>16.1822107002675</v>
      </c>
      <c r="D32">
        <f t="shared" ref="D32:D39" si="1">AVERAGE(C22:D22)</f>
        <v>16.712484057088048</v>
      </c>
    </row>
    <row r="33" spans="1:7" ht="18.75" x14ac:dyDescent="0.3">
      <c r="A33" t="s">
        <v>15</v>
      </c>
      <c r="B33">
        <v>27.3346130529685</v>
      </c>
      <c r="C33">
        <f t="shared" ref="C33:C39" si="2">B33-$B$32</f>
        <v>11.152402352700999</v>
      </c>
      <c r="D33">
        <f t="shared" si="1"/>
        <v>27.420114907193849</v>
      </c>
      <c r="E33">
        <f>D33-$D$32</f>
        <v>10.707630850105801</v>
      </c>
      <c r="F33" s="20">
        <f t="shared" ref="F33:F39" si="3">2^(-(E33-C33))</f>
        <v>1.361098525468605</v>
      </c>
      <c r="G33">
        <f>LOG(F33,(2))</f>
        <v>0.44477150259519854</v>
      </c>
    </row>
    <row r="34" spans="1:7" ht="18.75" x14ac:dyDescent="0.3">
      <c r="A34" t="s">
        <v>16</v>
      </c>
      <c r="B34">
        <v>30.088784171346902</v>
      </c>
      <c r="C34">
        <f t="shared" si="2"/>
        <v>13.906573471079401</v>
      </c>
      <c r="D34">
        <f t="shared" si="1"/>
        <v>29.887627133216448</v>
      </c>
      <c r="E34">
        <f t="shared" ref="E34:E39" si="4">D34-$D$32</f>
        <v>13.1751430761284</v>
      </c>
      <c r="F34" s="20">
        <f t="shared" si="3"/>
        <v>1.6602844050488923</v>
      </c>
      <c r="G34">
        <f t="shared" ref="G34:G39" si="5">LOG(F34,(2))</f>
        <v>0.73143039495100115</v>
      </c>
    </row>
    <row r="35" spans="1:7" ht="18.75" x14ac:dyDescent="0.3">
      <c r="A35" t="s">
        <v>18</v>
      </c>
      <c r="B35">
        <v>30.0765431425503</v>
      </c>
      <c r="C35">
        <f t="shared" si="2"/>
        <v>13.894332442282799</v>
      </c>
      <c r="D35">
        <f t="shared" si="1"/>
        <v>30.899956078433952</v>
      </c>
      <c r="E35">
        <f t="shared" si="4"/>
        <v>14.187472021345904</v>
      </c>
      <c r="F35" s="20">
        <f t="shared" si="3"/>
        <v>0.81612408327767771</v>
      </c>
      <c r="G35">
        <f t="shared" si="5"/>
        <v>-0.29313957906310517</v>
      </c>
    </row>
    <row r="36" spans="1:7" ht="18.75" x14ac:dyDescent="0.3">
      <c r="A36" t="s">
        <v>19</v>
      </c>
      <c r="B36">
        <v>32.193943816597901</v>
      </c>
      <c r="C36">
        <f t="shared" si="2"/>
        <v>16.011733116330401</v>
      </c>
      <c r="D36">
        <f t="shared" si="1"/>
        <v>29.011742686022352</v>
      </c>
      <c r="E36">
        <f t="shared" si="4"/>
        <v>12.299258628934304</v>
      </c>
      <c r="F36" s="20">
        <f t="shared" si="3"/>
        <v>13.108897837027662</v>
      </c>
      <c r="G36">
        <f t="shared" si="5"/>
        <v>3.7124744873960966</v>
      </c>
    </row>
    <row r="37" spans="1:7" ht="18.75" x14ac:dyDescent="0.3">
      <c r="A37" t="s">
        <v>20</v>
      </c>
      <c r="B37">
        <v>28.689688626889499</v>
      </c>
      <c r="C37">
        <f t="shared" si="2"/>
        <v>12.507477926621998</v>
      </c>
      <c r="D37">
        <f t="shared" si="1"/>
        <v>28.890715605578997</v>
      </c>
      <c r="E37">
        <f t="shared" si="4"/>
        <v>12.178231548490949</v>
      </c>
      <c r="F37" s="20">
        <f t="shared" si="3"/>
        <v>1.2563569188187598</v>
      </c>
      <c r="G37">
        <f t="shared" si="5"/>
        <v>0.32924637813104957</v>
      </c>
    </row>
    <row r="38" spans="1:7" ht="18.75" x14ac:dyDescent="0.3">
      <c r="A38" t="s">
        <v>21</v>
      </c>
      <c r="B38">
        <v>35.3213350062898</v>
      </c>
      <c r="C38">
        <f t="shared" si="2"/>
        <v>19.1391243060223</v>
      </c>
      <c r="D38">
        <f t="shared" si="1"/>
        <v>32.872958001935004</v>
      </c>
      <c r="E38">
        <f t="shared" si="4"/>
        <v>16.160473944846956</v>
      </c>
      <c r="F38" s="20">
        <f t="shared" si="3"/>
        <v>7.8824841347937102</v>
      </c>
      <c r="G38">
        <f t="shared" si="5"/>
        <v>2.9786503611753439</v>
      </c>
    </row>
    <row r="39" spans="1:7" ht="18.75" x14ac:dyDescent="0.3">
      <c r="A39" t="s">
        <v>23</v>
      </c>
      <c r="B39">
        <v>30.727779051882301</v>
      </c>
      <c r="C39">
        <f t="shared" si="2"/>
        <v>14.545568351614801</v>
      </c>
      <c r="D39">
        <f t="shared" si="1"/>
        <v>33.696724166467405</v>
      </c>
      <c r="E39">
        <f t="shared" si="4"/>
        <v>16.984240109379357</v>
      </c>
      <c r="F39" s="20">
        <f t="shared" si="3"/>
        <v>0.1844533942310263</v>
      </c>
      <c r="G39">
        <f t="shared" si="5"/>
        <v>-2.4386717577645562</v>
      </c>
    </row>
    <row r="43" spans="1:7" ht="15.75" x14ac:dyDescent="0.25">
      <c r="A43" s="11" t="s">
        <v>32</v>
      </c>
      <c r="B43" t="s">
        <v>71</v>
      </c>
      <c r="C43" t="s">
        <v>72</v>
      </c>
      <c r="D43" t="s">
        <v>72</v>
      </c>
      <c r="E43" t="s">
        <v>68</v>
      </c>
      <c r="F43" t="s">
        <v>68</v>
      </c>
      <c r="G43" t="s">
        <v>68</v>
      </c>
    </row>
    <row r="44" spans="1:7" x14ac:dyDescent="0.25">
      <c r="A44" t="s">
        <v>3</v>
      </c>
      <c r="B44">
        <v>17.676962659171501</v>
      </c>
      <c r="C44">
        <v>17.182524606728201</v>
      </c>
      <c r="D44">
        <v>17.142591148103499</v>
      </c>
      <c r="E44">
        <v>17.5351304031208</v>
      </c>
      <c r="F44">
        <v>17.3068748180788</v>
      </c>
      <c r="G44">
        <v>17.4600901503951</v>
      </c>
    </row>
    <row r="45" spans="1:7" x14ac:dyDescent="0.25">
      <c r="A45" t="s">
        <v>15</v>
      </c>
      <c r="B45">
        <v>28.478671276575401</v>
      </c>
      <c r="C45">
        <v>28.146216852464399</v>
      </c>
      <c r="D45">
        <v>28.6325437985648</v>
      </c>
      <c r="E45">
        <v>28.444228232296801</v>
      </c>
      <c r="F45">
        <v>28.052833984504002</v>
      </c>
      <c r="G45">
        <v>27.910729764768501</v>
      </c>
    </row>
    <row r="46" spans="1:7" x14ac:dyDescent="0.25">
      <c r="A46" t="s">
        <v>16</v>
      </c>
      <c r="B46">
        <v>30.1240359523376</v>
      </c>
      <c r="C46">
        <v>30.168712868181402</v>
      </c>
      <c r="D46">
        <v>30.238007118545699</v>
      </c>
      <c r="E46">
        <v>30.700389350988999</v>
      </c>
      <c r="F46">
        <v>30.132704377884799</v>
      </c>
      <c r="G46">
        <v>29.8334889345576</v>
      </c>
    </row>
    <row r="47" spans="1:7" x14ac:dyDescent="0.25">
      <c r="A47" t="s">
        <v>18</v>
      </c>
      <c r="B47">
        <v>31.020549014826699</v>
      </c>
      <c r="C47">
        <v>30.637424577106401</v>
      </c>
      <c r="D47">
        <v>30.553780731315399</v>
      </c>
      <c r="E47">
        <v>32.112786625031397</v>
      </c>
      <c r="F47">
        <v>31.264104147048499</v>
      </c>
      <c r="G47">
        <v>31.2745492192238</v>
      </c>
    </row>
    <row r="48" spans="1:7" x14ac:dyDescent="0.25">
      <c r="A48" t="s">
        <v>19</v>
      </c>
      <c r="B48">
        <v>31.348422533628899</v>
      </c>
      <c r="C48">
        <v>31.265847628833999</v>
      </c>
      <c r="D48">
        <v>31.3637503871653</v>
      </c>
      <c r="E48">
        <v>29.376028377465801</v>
      </c>
      <c r="F48">
        <v>29.841760673379198</v>
      </c>
      <c r="G48">
        <v>30.094507589724302</v>
      </c>
    </row>
    <row r="49" spans="1:7" x14ac:dyDescent="0.25">
      <c r="A49" t="s">
        <v>20</v>
      </c>
      <c r="B49">
        <v>29.750946964137</v>
      </c>
      <c r="C49">
        <v>29.795117399233199</v>
      </c>
      <c r="D49">
        <v>29.990256921445098</v>
      </c>
      <c r="E49">
        <v>29.5687352792404</v>
      </c>
      <c r="F49">
        <v>29.0337740961434</v>
      </c>
      <c r="G49">
        <v>29.166019356525201</v>
      </c>
    </row>
    <row r="50" spans="1:7" x14ac:dyDescent="0.25">
      <c r="A50" t="s">
        <v>21</v>
      </c>
      <c r="B50">
        <v>33.127528372996203</v>
      </c>
      <c r="C50">
        <v>32.732777999672201</v>
      </c>
      <c r="D50">
        <v>32.931216441917101</v>
      </c>
      <c r="E50">
        <v>33.539577077469602</v>
      </c>
      <c r="F50">
        <v>32.370500038801403</v>
      </c>
      <c r="G50">
        <v>32.724843214834699</v>
      </c>
    </row>
    <row r="51" spans="1:7" x14ac:dyDescent="0.25">
      <c r="A51" t="s">
        <v>31</v>
      </c>
      <c r="B51">
        <v>25.6214953676843</v>
      </c>
      <c r="C51">
        <v>25.967388634686301</v>
      </c>
      <c r="D51">
        <v>25.514513540303</v>
      </c>
      <c r="E51">
        <v>24.8041168430066</v>
      </c>
      <c r="F51">
        <v>24.401465046003601</v>
      </c>
      <c r="G51">
        <v>25.007950516891601</v>
      </c>
    </row>
    <row r="54" spans="1:7" x14ac:dyDescent="0.25">
      <c r="A54" t="s">
        <v>5</v>
      </c>
      <c r="B54" t="s">
        <v>72</v>
      </c>
      <c r="E54" t="s">
        <v>68</v>
      </c>
    </row>
    <row r="55" spans="1:7" x14ac:dyDescent="0.25">
      <c r="A55" t="s">
        <v>3</v>
      </c>
      <c r="B55">
        <f t="shared" ref="B55:B62" si="6">AVERAGE(B44:D44)</f>
        <v>17.334026138001068</v>
      </c>
      <c r="E55">
        <f t="shared" ref="E55:E62" si="7">AVERAGE(E44:G44)</f>
        <v>17.434031790531566</v>
      </c>
    </row>
    <row r="56" spans="1:7" x14ac:dyDescent="0.25">
      <c r="A56" t="s">
        <v>15</v>
      </c>
      <c r="B56">
        <f t="shared" si="6"/>
        <v>28.419143975868199</v>
      </c>
      <c r="E56">
        <f t="shared" si="7"/>
        <v>28.135930660523101</v>
      </c>
    </row>
    <row r="57" spans="1:7" x14ac:dyDescent="0.25">
      <c r="A57" t="s">
        <v>16</v>
      </c>
      <c r="B57">
        <f t="shared" si="6"/>
        <v>30.176918646354903</v>
      </c>
      <c r="E57">
        <f t="shared" si="7"/>
        <v>30.222194221143798</v>
      </c>
    </row>
    <row r="58" spans="1:7" x14ac:dyDescent="0.25">
      <c r="A58" t="s">
        <v>18</v>
      </c>
      <c r="B58">
        <f t="shared" si="6"/>
        <v>30.737251441082833</v>
      </c>
      <c r="E58">
        <f t="shared" si="7"/>
        <v>31.550479997101235</v>
      </c>
    </row>
    <row r="59" spans="1:7" x14ac:dyDescent="0.25">
      <c r="A59" t="s">
        <v>19</v>
      </c>
      <c r="B59">
        <f t="shared" si="6"/>
        <v>31.326006849876066</v>
      </c>
      <c r="E59">
        <f t="shared" si="7"/>
        <v>29.770765546856435</v>
      </c>
    </row>
    <row r="60" spans="1:7" x14ac:dyDescent="0.25">
      <c r="A60" t="s">
        <v>20</v>
      </c>
      <c r="B60">
        <f t="shared" si="6"/>
        <v>29.845440428271768</v>
      </c>
      <c r="E60">
        <f t="shared" si="7"/>
        <v>29.256176243969666</v>
      </c>
    </row>
    <row r="61" spans="1:7" x14ac:dyDescent="0.25">
      <c r="A61" t="s">
        <v>21</v>
      </c>
      <c r="B61">
        <f t="shared" si="6"/>
        <v>32.930507604861837</v>
      </c>
      <c r="E61">
        <f t="shared" si="7"/>
        <v>32.878306777035228</v>
      </c>
    </row>
    <row r="62" spans="1:7" x14ac:dyDescent="0.25">
      <c r="A62" t="s">
        <v>31</v>
      </c>
      <c r="B62">
        <f t="shared" si="6"/>
        <v>25.701132514224536</v>
      </c>
      <c r="E62">
        <f t="shared" si="7"/>
        <v>24.737844135300602</v>
      </c>
    </row>
    <row r="65" spans="1:9" x14ac:dyDescent="0.25">
      <c r="A65" t="s">
        <v>9</v>
      </c>
      <c r="B65" t="s">
        <v>72</v>
      </c>
      <c r="C65" t="s">
        <v>68</v>
      </c>
      <c r="D65" t="s">
        <v>35</v>
      </c>
      <c r="E65" t="s">
        <v>11</v>
      </c>
    </row>
    <row r="66" spans="1:9" ht="18.75" x14ac:dyDescent="0.3">
      <c r="A66" t="s">
        <v>15</v>
      </c>
      <c r="B66">
        <f>B56-$B$55</f>
        <v>11.085117837867131</v>
      </c>
      <c r="C66">
        <f t="shared" ref="C66:C72" si="8">E56-$E$55</f>
        <v>10.701898869991535</v>
      </c>
      <c r="D66" s="20">
        <f t="shared" ref="D66:D72" si="9">2^(-(C66-B66))</f>
        <v>1.304248675143127</v>
      </c>
      <c r="E66">
        <f>LOG(D66,(2))</f>
        <v>0.3832189678755959</v>
      </c>
    </row>
    <row r="67" spans="1:9" ht="18.75" x14ac:dyDescent="0.3">
      <c r="A67" t="s">
        <v>16</v>
      </c>
      <c r="B67">
        <f t="shared" ref="B67:B72" si="10">B57-$B$55</f>
        <v>12.842892508353835</v>
      </c>
      <c r="C67">
        <f t="shared" si="8"/>
        <v>12.788162430612232</v>
      </c>
      <c r="D67" s="20">
        <f t="shared" si="9"/>
        <v>1.0386647552496555</v>
      </c>
      <c r="E67">
        <f t="shared" ref="E67:E72" si="11">LOG(D67,(2))</f>
        <v>5.4730077741602719E-2</v>
      </c>
    </row>
    <row r="68" spans="1:9" ht="18.75" x14ac:dyDescent="0.3">
      <c r="A68" t="s">
        <v>18</v>
      </c>
      <c r="B68">
        <f t="shared" si="10"/>
        <v>13.403225303081765</v>
      </c>
      <c r="C68">
        <f t="shared" si="8"/>
        <v>14.116448206569668</v>
      </c>
      <c r="D68" s="20">
        <f t="shared" si="9"/>
        <v>0.60995600664881289</v>
      </c>
      <c r="E68">
        <f t="shared" si="11"/>
        <v>-0.71322290348790307</v>
      </c>
    </row>
    <row r="69" spans="1:9" ht="18.75" x14ac:dyDescent="0.3">
      <c r="A69" t="s">
        <v>19</v>
      </c>
      <c r="B69">
        <f t="shared" si="10"/>
        <v>13.991980711874998</v>
      </c>
      <c r="C69">
        <f t="shared" si="8"/>
        <v>12.336733756324868</v>
      </c>
      <c r="D69" s="20">
        <f t="shared" si="9"/>
        <v>3.1497710270496659</v>
      </c>
      <c r="E69">
        <f t="shared" si="11"/>
        <v>1.6552469555501297</v>
      </c>
    </row>
    <row r="70" spans="1:9" ht="18.75" x14ac:dyDescent="0.3">
      <c r="A70" t="s">
        <v>20</v>
      </c>
      <c r="B70">
        <f t="shared" si="10"/>
        <v>12.5114142902707</v>
      </c>
      <c r="C70">
        <f t="shared" si="8"/>
        <v>11.822144453438099</v>
      </c>
      <c r="D70" s="20">
        <f t="shared" si="9"/>
        <v>1.6124672252349415</v>
      </c>
      <c r="E70">
        <f t="shared" si="11"/>
        <v>0.6892698368326009</v>
      </c>
    </row>
    <row r="71" spans="1:9" ht="18.75" x14ac:dyDescent="0.3">
      <c r="A71" t="s">
        <v>21</v>
      </c>
      <c r="B71">
        <f t="shared" si="10"/>
        <v>15.596481466860769</v>
      </c>
      <c r="C71">
        <f t="shared" si="8"/>
        <v>15.444274986503661</v>
      </c>
      <c r="D71" s="20">
        <f t="shared" si="9"/>
        <v>1.1112677633359882</v>
      </c>
      <c r="E71">
        <f t="shared" si="11"/>
        <v>0.15220648035710829</v>
      </c>
    </row>
    <row r="72" spans="1:9" ht="18.75" x14ac:dyDescent="0.3">
      <c r="A72" t="s">
        <v>31</v>
      </c>
      <c r="B72">
        <f t="shared" si="10"/>
        <v>8.3671063762234681</v>
      </c>
      <c r="C72">
        <f t="shared" si="8"/>
        <v>7.3038123447690353</v>
      </c>
      <c r="D72" s="20">
        <f t="shared" si="9"/>
        <v>2.0896973774384739</v>
      </c>
      <c r="E72">
        <f t="shared" si="11"/>
        <v>1.0632940314544326</v>
      </c>
    </row>
    <row r="75" spans="1:9" ht="15.75" x14ac:dyDescent="0.25">
      <c r="A75" s="15" t="s">
        <v>32</v>
      </c>
      <c r="B75" s="12" t="s">
        <v>67</v>
      </c>
      <c r="C75" s="12" t="s">
        <v>68</v>
      </c>
      <c r="D75" s="12" t="s">
        <v>68</v>
      </c>
      <c r="E75" s="12"/>
      <c r="F75" s="12"/>
      <c r="G75" s="12"/>
      <c r="H75" s="12"/>
      <c r="I75" s="12"/>
    </row>
    <row r="76" spans="1:9" x14ac:dyDescent="0.25">
      <c r="A76" s="12" t="s">
        <v>3</v>
      </c>
      <c r="B76" s="4">
        <v>16.8084745113655</v>
      </c>
      <c r="C76" s="4">
        <v>16.4014998117276</v>
      </c>
      <c r="D76" s="4">
        <v>17.230983517999601</v>
      </c>
      <c r="E76" s="12"/>
      <c r="F76" s="12"/>
      <c r="G76" s="12"/>
      <c r="H76" s="12"/>
      <c r="I76" s="12"/>
    </row>
    <row r="77" spans="1:9" x14ac:dyDescent="0.25">
      <c r="A77" s="12" t="s">
        <v>17</v>
      </c>
      <c r="B77" s="4">
        <v>26.651551724814802</v>
      </c>
      <c r="C77" s="4">
        <v>27.529207002670301</v>
      </c>
      <c r="D77" s="4">
        <v>27.239964912411502</v>
      </c>
      <c r="E77" s="12"/>
      <c r="F77" s="12"/>
      <c r="G77" s="12"/>
      <c r="H77" s="12"/>
      <c r="I77" s="12"/>
    </row>
    <row r="78" spans="1:9" x14ac:dyDescent="0.25">
      <c r="A78" s="12" t="s">
        <v>4</v>
      </c>
      <c r="B78" s="4">
        <v>34.132260127847303</v>
      </c>
      <c r="C78" s="4">
        <v>34.781439172717299</v>
      </c>
      <c r="D78" s="4">
        <v>34.0641843504714</v>
      </c>
      <c r="E78" s="12"/>
      <c r="F78" s="12"/>
      <c r="G78" s="12"/>
      <c r="H78" s="12"/>
      <c r="I78" s="12"/>
    </row>
    <row r="79" spans="1:9" x14ac:dyDescent="0.25">
      <c r="A79" s="12" t="s">
        <v>31</v>
      </c>
      <c r="B79" s="4">
        <v>24.912466991861599</v>
      </c>
      <c r="C79" s="4">
        <v>24.0233333357079</v>
      </c>
      <c r="D79" s="4">
        <v>23.812877182966201</v>
      </c>
      <c r="E79" s="12"/>
      <c r="F79" s="12"/>
      <c r="G79" s="12"/>
      <c r="H79" s="12"/>
      <c r="I79" s="12"/>
    </row>
    <row r="80" spans="1:9" x14ac:dyDescent="0.25">
      <c r="A80" s="12" t="s">
        <v>74</v>
      </c>
      <c r="B80" s="4">
        <v>33.0717027040697</v>
      </c>
      <c r="C80" s="4">
        <v>31.811630939888801</v>
      </c>
      <c r="D80" s="4">
        <v>32.126941908217198</v>
      </c>
      <c r="E80" s="12"/>
      <c r="F80" s="12"/>
      <c r="G80" s="12"/>
      <c r="H80" s="12"/>
      <c r="I80" s="12"/>
    </row>
    <row r="81" spans="1:9" x14ac:dyDescent="0.25">
      <c r="A81" s="12" t="s">
        <v>75</v>
      </c>
      <c r="B81" s="4">
        <v>33.3833988785576</v>
      </c>
      <c r="C81" s="4">
        <v>32.838129014000401</v>
      </c>
      <c r="D81" s="4">
        <v>34.320528409157902</v>
      </c>
      <c r="E81" s="12"/>
      <c r="F81" s="12"/>
      <c r="G81" s="12"/>
      <c r="H81" s="12"/>
      <c r="I81" s="12"/>
    </row>
    <row r="82" spans="1:9" x14ac:dyDescent="0.25">
      <c r="A82" s="12" t="s">
        <v>76</v>
      </c>
      <c r="B82" s="4">
        <v>25.172702058314702</v>
      </c>
      <c r="C82" s="4">
        <v>25.779229019432002</v>
      </c>
      <c r="D82" s="4">
        <v>25.342838460570601</v>
      </c>
      <c r="E82" s="12"/>
      <c r="F82" s="12"/>
      <c r="G82" s="12"/>
      <c r="H82" s="12"/>
      <c r="I82" s="12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5">
      <c r="A86" s="12"/>
      <c r="B86" s="12"/>
      <c r="C86" s="12"/>
      <c r="D86" s="3" t="s">
        <v>9</v>
      </c>
      <c r="E86" s="3" t="s">
        <v>1</v>
      </c>
      <c r="F86" s="3" t="s">
        <v>2</v>
      </c>
      <c r="G86" s="3" t="s">
        <v>10</v>
      </c>
      <c r="H86" s="12"/>
      <c r="I86" s="3" t="s">
        <v>11</v>
      </c>
    </row>
    <row r="87" spans="1:9" x14ac:dyDescent="0.25">
      <c r="A87" s="12" t="s">
        <v>3</v>
      </c>
      <c r="B87" s="13">
        <f>B76</f>
        <v>16.8084745113655</v>
      </c>
      <c r="C87" s="13">
        <f>AVERAGE(C76:D76)</f>
        <v>16.8162416648636</v>
      </c>
      <c r="D87" s="12"/>
      <c r="E87" s="12"/>
      <c r="F87" s="12"/>
      <c r="G87" s="12"/>
      <c r="H87" s="12"/>
      <c r="I87" s="12"/>
    </row>
    <row r="88" spans="1:9" ht="18.75" x14ac:dyDescent="0.25">
      <c r="A88" s="12" t="s">
        <v>17</v>
      </c>
      <c r="B88" s="13">
        <f t="shared" ref="B88:B93" si="12">B77</f>
        <v>26.651551724814802</v>
      </c>
      <c r="C88" s="13">
        <f t="shared" ref="C88:C93" si="13">AVERAGE(C77:D77)</f>
        <v>27.384585957540899</v>
      </c>
      <c r="D88" s="12"/>
      <c r="E88" s="14">
        <f t="shared" ref="E88:E93" si="14">B88-$B$87</f>
        <v>9.8430772134493019</v>
      </c>
      <c r="F88" s="14">
        <f t="shared" ref="F88:F93" si="15">C88-$C$87</f>
        <v>10.568344292677299</v>
      </c>
      <c r="G88" s="12"/>
      <c r="H88" s="25">
        <f t="shared" ref="H88:H93" si="16">2^(-(F88-E88))</f>
        <v>0.6048850547687622</v>
      </c>
      <c r="I88" s="12">
        <f t="shared" ref="I88:I93" si="17">LOG(H88,(2))</f>
        <v>-0.72526707922799727</v>
      </c>
    </row>
    <row r="89" spans="1:9" ht="18.75" x14ac:dyDescent="0.25">
      <c r="A89" s="12" t="s">
        <v>4</v>
      </c>
      <c r="B89" s="13">
        <f t="shared" si="12"/>
        <v>34.132260127847303</v>
      </c>
      <c r="C89" s="13">
        <f t="shared" si="13"/>
        <v>34.422811761594346</v>
      </c>
      <c r="D89" s="12"/>
      <c r="E89" s="14">
        <f t="shared" si="14"/>
        <v>17.323785616481803</v>
      </c>
      <c r="F89" s="14">
        <f t="shared" si="15"/>
        <v>17.606570096730746</v>
      </c>
      <c r="G89" s="12"/>
      <c r="H89" s="25">
        <f t="shared" si="16"/>
        <v>0.82200297460579319</v>
      </c>
      <c r="I89" s="12">
        <f t="shared" si="17"/>
        <v>-0.28278448024894232</v>
      </c>
    </row>
    <row r="90" spans="1:9" ht="18.75" x14ac:dyDescent="0.25">
      <c r="A90" s="12" t="s">
        <v>31</v>
      </c>
      <c r="B90" s="13">
        <f t="shared" si="12"/>
        <v>24.912466991861599</v>
      </c>
      <c r="C90" s="13">
        <f t="shared" si="13"/>
        <v>23.91810525933705</v>
      </c>
      <c r="D90" s="12"/>
      <c r="E90" s="14">
        <f t="shared" si="14"/>
        <v>8.1039924804960997</v>
      </c>
      <c r="F90" s="14">
        <f t="shared" si="15"/>
        <v>7.1018635944734498</v>
      </c>
      <c r="G90" s="12"/>
      <c r="H90" s="25">
        <f t="shared" si="16"/>
        <v>2.0029534412479824</v>
      </c>
      <c r="I90" s="12">
        <f t="shared" si="17"/>
        <v>1.0021288860226498</v>
      </c>
    </row>
    <row r="91" spans="1:9" ht="18.75" x14ac:dyDescent="0.25">
      <c r="A91" s="12" t="s">
        <v>74</v>
      </c>
      <c r="B91" s="13">
        <f t="shared" si="12"/>
        <v>33.0717027040697</v>
      </c>
      <c r="C91" s="13">
        <f t="shared" si="13"/>
        <v>31.969286424052999</v>
      </c>
      <c r="D91" s="12"/>
      <c r="E91" s="14">
        <f t="shared" si="14"/>
        <v>16.263228192704201</v>
      </c>
      <c r="F91" s="14">
        <f t="shared" si="15"/>
        <v>15.153044759189399</v>
      </c>
      <c r="G91" s="12"/>
      <c r="H91" s="25">
        <f t="shared" si="16"/>
        <v>2.1587309304776778</v>
      </c>
      <c r="I91" s="12">
        <f t="shared" si="17"/>
        <v>1.110183433514802</v>
      </c>
    </row>
    <row r="92" spans="1:9" ht="18.75" x14ac:dyDescent="0.25">
      <c r="A92" s="12" t="s">
        <v>75</v>
      </c>
      <c r="B92" s="13">
        <f t="shared" si="12"/>
        <v>33.3833988785576</v>
      </c>
      <c r="C92" s="13">
        <f t="shared" si="13"/>
        <v>33.579328711579151</v>
      </c>
      <c r="D92" s="12"/>
      <c r="E92" s="14">
        <f t="shared" si="14"/>
        <v>16.5749243671921</v>
      </c>
      <c r="F92" s="14">
        <f t="shared" si="15"/>
        <v>16.763087046715551</v>
      </c>
      <c r="G92" s="12"/>
      <c r="H92" s="25">
        <f t="shared" si="16"/>
        <v>0.87772281925537243</v>
      </c>
      <c r="I92" s="12">
        <f t="shared" si="17"/>
        <v>-0.18816267952345103</v>
      </c>
    </row>
    <row r="93" spans="1:9" ht="18.75" x14ac:dyDescent="0.25">
      <c r="A93" s="12" t="s">
        <v>76</v>
      </c>
      <c r="B93" s="13">
        <f t="shared" si="12"/>
        <v>25.172702058314702</v>
      </c>
      <c r="C93" s="13">
        <f t="shared" si="13"/>
        <v>25.561033740001299</v>
      </c>
      <c r="D93" s="12"/>
      <c r="E93" s="14">
        <f t="shared" si="14"/>
        <v>8.364227546949202</v>
      </c>
      <c r="F93" s="14">
        <f t="shared" si="15"/>
        <v>8.7447920751376991</v>
      </c>
      <c r="G93" s="12"/>
      <c r="H93" s="25">
        <f t="shared" si="16"/>
        <v>0.76813695897503453</v>
      </c>
      <c r="I93" s="12">
        <f t="shared" si="17"/>
        <v>-0.38056452818849729</v>
      </c>
    </row>
    <row r="96" spans="1:9" ht="15.75" x14ac:dyDescent="0.25">
      <c r="A96" s="11" t="s">
        <v>32</v>
      </c>
      <c r="B96" t="s">
        <v>67</v>
      </c>
      <c r="C96" t="s">
        <v>67</v>
      </c>
      <c r="D96" t="s">
        <v>67</v>
      </c>
      <c r="E96" t="s">
        <v>68</v>
      </c>
      <c r="F96" t="s">
        <v>68</v>
      </c>
      <c r="G96" t="s">
        <v>68</v>
      </c>
    </row>
    <row r="97" spans="1:7" x14ac:dyDescent="0.25">
      <c r="A97" t="s">
        <v>3</v>
      </c>
      <c r="B97">
        <v>15.879915280775901</v>
      </c>
      <c r="C97">
        <v>16.535401890801701</v>
      </c>
      <c r="D97">
        <v>16.7353346134772</v>
      </c>
      <c r="E97">
        <v>16.207813078968499</v>
      </c>
      <c r="F97">
        <v>16.3055158455265</v>
      </c>
      <c r="G97">
        <v>16.279312543047698</v>
      </c>
    </row>
    <row r="98" spans="1:7" x14ac:dyDescent="0.25">
      <c r="A98" t="s">
        <v>17</v>
      </c>
      <c r="B98">
        <v>27.122318393888602</v>
      </c>
      <c r="C98">
        <v>27.028811430067201</v>
      </c>
      <c r="D98">
        <v>26.949841577535899</v>
      </c>
      <c r="E98">
        <v>26.793568314386199</v>
      </c>
      <c r="F98">
        <v>26.864847279694199</v>
      </c>
      <c r="G98">
        <v>27.1813224374161</v>
      </c>
    </row>
    <row r="99" spans="1:7" x14ac:dyDescent="0.25">
      <c r="A99" t="s">
        <v>4</v>
      </c>
      <c r="B99">
        <v>35.089298685160301</v>
      </c>
      <c r="C99">
        <v>35.102837277674503</v>
      </c>
      <c r="D99">
        <v>34.102369751620898</v>
      </c>
      <c r="E99">
        <v>34.096301557988902</v>
      </c>
      <c r="F99">
        <v>34.9055675033824</v>
      </c>
      <c r="G99">
        <v>34.310231813328201</v>
      </c>
    </row>
    <row r="100" spans="1:7" x14ac:dyDescent="0.25">
      <c r="A100" t="s">
        <v>31</v>
      </c>
      <c r="B100">
        <v>24.2970019813684</v>
      </c>
      <c r="C100">
        <v>24.1591560645596</v>
      </c>
      <c r="D100">
        <v>23.939891578425399</v>
      </c>
      <c r="E100">
        <v>23.764298235153699</v>
      </c>
      <c r="F100">
        <v>23.344317406466502</v>
      </c>
      <c r="G100">
        <v>24.109063304509199</v>
      </c>
    </row>
    <row r="101" spans="1:7" x14ac:dyDescent="0.25">
      <c r="A101" t="s">
        <v>80</v>
      </c>
      <c r="B101">
        <v>34.126458607672397</v>
      </c>
      <c r="C101">
        <v>34.029806676589203</v>
      </c>
      <c r="D101">
        <v>32.448755987203803</v>
      </c>
      <c r="E101">
        <v>32.318132347728103</v>
      </c>
      <c r="F101">
        <v>31.770025399758701</v>
      </c>
      <c r="G101">
        <v>31.622286591727601</v>
      </c>
    </row>
    <row r="102" spans="1:7" x14ac:dyDescent="0.25">
      <c r="A102" t="s">
        <v>81</v>
      </c>
      <c r="B102">
        <v>31.9133607572358</v>
      </c>
      <c r="C102">
        <v>32.668952908279003</v>
      </c>
      <c r="D102">
        <v>33.419272940502701</v>
      </c>
      <c r="E102">
        <v>34.727863031722897</v>
      </c>
      <c r="F102">
        <v>33.025058901669603</v>
      </c>
      <c r="G102">
        <v>32.341425945483202</v>
      </c>
    </row>
    <row r="103" spans="1:7" x14ac:dyDescent="0.25">
      <c r="A103" t="s">
        <v>76</v>
      </c>
      <c r="B103">
        <v>25.264784342538199</v>
      </c>
      <c r="C103">
        <v>25.046725974532901</v>
      </c>
      <c r="D103">
        <v>26.134024986198799</v>
      </c>
      <c r="E103">
        <v>26.0068428699593</v>
      </c>
      <c r="F103">
        <v>25.2918376983272</v>
      </c>
      <c r="G103">
        <v>25.4221038283039</v>
      </c>
    </row>
    <row r="105" spans="1:7" x14ac:dyDescent="0.25">
      <c r="B105" t="s">
        <v>67</v>
      </c>
    </row>
    <row r="106" spans="1:7" x14ac:dyDescent="0.25">
      <c r="A106" t="s">
        <v>5</v>
      </c>
      <c r="B106" t="s">
        <v>67</v>
      </c>
      <c r="C106" t="s">
        <v>68</v>
      </c>
    </row>
    <row r="107" spans="1:7" x14ac:dyDescent="0.25">
      <c r="A107" t="s">
        <v>3</v>
      </c>
      <c r="B107">
        <f>AVERAGE(B97:D97)</f>
        <v>16.383550595018267</v>
      </c>
      <c r="C107">
        <f>AVERAGE(E97:G97)</f>
        <v>16.264213822514233</v>
      </c>
    </row>
    <row r="108" spans="1:7" x14ac:dyDescent="0.25">
      <c r="A108" t="s">
        <v>17</v>
      </c>
      <c r="B108">
        <f t="shared" ref="B108:B113" si="18">AVERAGE(B98:D98)</f>
        <v>27.03365713383057</v>
      </c>
      <c r="C108">
        <f t="shared" ref="C108:C113" si="19">AVERAGE(E98:G98)</f>
        <v>26.946579343832166</v>
      </c>
    </row>
    <row r="109" spans="1:7" x14ac:dyDescent="0.25">
      <c r="A109" t="s">
        <v>4</v>
      </c>
      <c r="B109">
        <f t="shared" si="18"/>
        <v>34.764835238151903</v>
      </c>
      <c r="C109">
        <f t="shared" si="19"/>
        <v>34.43736695823317</v>
      </c>
    </row>
    <row r="110" spans="1:7" x14ac:dyDescent="0.25">
      <c r="A110" t="s">
        <v>31</v>
      </c>
      <c r="B110">
        <f t="shared" si="18"/>
        <v>24.132016541451133</v>
      </c>
      <c r="C110">
        <f t="shared" si="19"/>
        <v>23.73922631537647</v>
      </c>
    </row>
    <row r="111" spans="1:7" x14ac:dyDescent="0.25">
      <c r="A111" t="s">
        <v>80</v>
      </c>
      <c r="B111">
        <f t="shared" si="18"/>
        <v>33.53500709048847</v>
      </c>
      <c r="C111">
        <f t="shared" si="19"/>
        <v>31.9034814464048</v>
      </c>
    </row>
    <row r="112" spans="1:7" x14ac:dyDescent="0.25">
      <c r="A112" t="s">
        <v>81</v>
      </c>
      <c r="B112">
        <f t="shared" si="18"/>
        <v>32.667195535339168</v>
      </c>
      <c r="C112">
        <f t="shared" si="19"/>
        <v>33.364782626291905</v>
      </c>
    </row>
    <row r="113" spans="1:12" x14ac:dyDescent="0.25">
      <c r="A113" t="s">
        <v>76</v>
      </c>
      <c r="B113">
        <f t="shared" si="18"/>
        <v>25.481845101089963</v>
      </c>
      <c r="C113">
        <f t="shared" si="19"/>
        <v>25.573594798863468</v>
      </c>
    </row>
    <row r="116" spans="1:12" x14ac:dyDescent="0.25">
      <c r="A116" t="s">
        <v>9</v>
      </c>
      <c r="E116" t="s">
        <v>10</v>
      </c>
      <c r="G116" t="s">
        <v>11</v>
      </c>
    </row>
    <row r="117" spans="1:12" ht="18.75" x14ac:dyDescent="0.3">
      <c r="A117" t="s">
        <v>17</v>
      </c>
      <c r="B117">
        <f>B108-B107</f>
        <v>10.650106538812302</v>
      </c>
      <c r="C117">
        <f>C108-C107</f>
        <v>10.682365521317934</v>
      </c>
      <c r="E117" s="20">
        <f>2^(-(C117-B117))</f>
        <v>0.9778879141033604</v>
      </c>
      <c r="G117">
        <f>LOG(E117,(2))</f>
        <v>-3.2258982505631174E-2</v>
      </c>
    </row>
    <row r="118" spans="1:12" ht="18.75" x14ac:dyDescent="0.3">
      <c r="A118" t="s">
        <v>4</v>
      </c>
      <c r="B118">
        <f>B109-B107</f>
        <v>18.381284643133636</v>
      </c>
      <c r="C118">
        <f>C109-C107</f>
        <v>18.173153135718938</v>
      </c>
      <c r="E118" s="20">
        <f>2^(-(C118-B118))</f>
        <v>1.1551910800349154</v>
      </c>
      <c r="G118">
        <f t="shared" ref="G118:G121" si="20">LOG(E118,(2))</f>
        <v>0.20813150741469849</v>
      </c>
    </row>
    <row r="119" spans="1:12" ht="18.75" x14ac:dyDescent="0.3">
      <c r="A119" t="s">
        <v>31</v>
      </c>
      <c r="B119">
        <f>B110-B107</f>
        <v>7.7484659464328658</v>
      </c>
      <c r="C119">
        <f>C110-C107</f>
        <v>7.4750124928622377</v>
      </c>
      <c r="E119" s="20">
        <f>2^(-(C119-B119))</f>
        <v>1.2086976895402324</v>
      </c>
      <c r="G119">
        <f t="shared" si="20"/>
        <v>0.27345345357062817</v>
      </c>
    </row>
    <row r="120" spans="1:12" ht="18.75" x14ac:dyDescent="0.3">
      <c r="A120" t="s">
        <v>80</v>
      </c>
      <c r="B120">
        <f>B111-B107</f>
        <v>17.151456495470203</v>
      </c>
      <c r="C120">
        <f>C111-C107</f>
        <v>15.639267623890568</v>
      </c>
      <c r="E120" s="20">
        <f>2^(-(C120-B120))</f>
        <v>2.852424837773452</v>
      </c>
      <c r="G120">
        <f t="shared" si="20"/>
        <v>1.5121888715796352</v>
      </c>
    </row>
    <row r="121" spans="1:12" ht="18.75" x14ac:dyDescent="0.3">
      <c r="A121" t="s">
        <v>81</v>
      </c>
      <c r="B121">
        <f>B112-B107</f>
        <v>16.283644940320901</v>
      </c>
      <c r="C121">
        <f>C112-C107</f>
        <v>17.100568803777673</v>
      </c>
      <c r="E121" s="20">
        <f>2^(-(C121-B121))</f>
        <v>0.56765100740049079</v>
      </c>
      <c r="G121">
        <f t="shared" si="20"/>
        <v>-0.81692386345677204</v>
      </c>
    </row>
    <row r="124" spans="1:12" ht="15.75" x14ac:dyDescent="0.25">
      <c r="A124" s="11" t="s">
        <v>32</v>
      </c>
      <c r="B124" t="s">
        <v>67</v>
      </c>
      <c r="D124" t="s">
        <v>67</v>
      </c>
      <c r="F124" t="s">
        <v>67</v>
      </c>
      <c r="H124" t="s">
        <v>67</v>
      </c>
      <c r="I124" t="s">
        <v>68</v>
      </c>
      <c r="J124" t="s">
        <v>68</v>
      </c>
      <c r="K124" t="s">
        <v>68</v>
      </c>
      <c r="L124" t="s">
        <v>68</v>
      </c>
    </row>
    <row r="125" spans="1:12" x14ac:dyDescent="0.25">
      <c r="A125" t="s">
        <v>3</v>
      </c>
      <c r="B125">
        <v>16.457031750118301</v>
      </c>
      <c r="D125">
        <v>16.082016618754</v>
      </c>
      <c r="F125">
        <v>16.032694611322299</v>
      </c>
      <c r="H125">
        <v>16.083887984399801</v>
      </c>
      <c r="I125">
        <v>18.019106054619101</v>
      </c>
      <c r="J125">
        <v>17.338250004930799</v>
      </c>
      <c r="K125">
        <v>17.344896834674401</v>
      </c>
      <c r="L125">
        <v>18.154607309842898</v>
      </c>
    </row>
    <row r="126" spans="1:12" x14ac:dyDescent="0.25">
      <c r="A126" t="s">
        <v>16</v>
      </c>
      <c r="B126">
        <v>33.279212995639597</v>
      </c>
      <c r="D126">
        <v>33.367812358786402</v>
      </c>
      <c r="F126">
        <v>34.274980859197797</v>
      </c>
      <c r="H126">
        <v>34.2329402915489</v>
      </c>
      <c r="I126">
        <v>34.253318109553703</v>
      </c>
      <c r="J126">
        <v>34.605633076454197</v>
      </c>
      <c r="K126">
        <v>34.925529294304198</v>
      </c>
      <c r="L126">
        <v>34.161919556604801</v>
      </c>
    </row>
    <row r="127" spans="1:12" x14ac:dyDescent="0.25">
      <c r="A127" t="s">
        <v>100</v>
      </c>
      <c r="B127">
        <v>31.682670569780999</v>
      </c>
      <c r="D127">
        <v>32.077555436166101</v>
      </c>
      <c r="F127">
        <v>32.397135808834399</v>
      </c>
      <c r="H127">
        <v>31.798809371074601</v>
      </c>
      <c r="I127">
        <v>32.531639107503402</v>
      </c>
      <c r="J127">
        <v>32.022750526996298</v>
      </c>
      <c r="K127">
        <v>31.829915609769401</v>
      </c>
      <c r="L127">
        <v>31.521825975601502</v>
      </c>
    </row>
    <row r="128" spans="1:12" x14ac:dyDescent="0.25">
      <c r="A128" t="s">
        <v>101</v>
      </c>
      <c r="B128">
        <v>29.911858440035498</v>
      </c>
      <c r="D128">
        <v>29.259609845665299</v>
      </c>
      <c r="F128">
        <v>29.340975723751701</v>
      </c>
      <c r="H128">
        <v>29.5496490966034</v>
      </c>
      <c r="I128">
        <v>30.2060023590344</v>
      </c>
      <c r="J128">
        <v>30.0208407901894</v>
      </c>
      <c r="K128">
        <v>29.8043358907296</v>
      </c>
      <c r="L128">
        <v>30.1979865538942</v>
      </c>
    </row>
    <row r="129" spans="1:12" x14ac:dyDescent="0.25">
      <c r="A129" t="s">
        <v>102</v>
      </c>
      <c r="B129">
        <v>32.905845449901499</v>
      </c>
      <c r="D129">
        <v>34.084177301318398</v>
      </c>
      <c r="F129">
        <v>32.2639360831026</v>
      </c>
      <c r="H129">
        <v>32.283700650570999</v>
      </c>
      <c r="I129">
        <v>31.100503289798599</v>
      </c>
      <c r="J129">
        <v>31.737086661229501</v>
      </c>
      <c r="K129">
        <v>31.0316559802353</v>
      </c>
      <c r="L129">
        <v>30.622011356442499</v>
      </c>
    </row>
    <row r="130" spans="1:12" x14ac:dyDescent="0.25">
      <c r="A130" t="s">
        <v>21</v>
      </c>
      <c r="B130">
        <v>30.6342824984877</v>
      </c>
      <c r="D130">
        <v>30.978298971080701</v>
      </c>
      <c r="F130">
        <v>30.875039131789698</v>
      </c>
      <c r="H130">
        <v>31.012327651996401</v>
      </c>
      <c r="I130">
        <v>31.048306519367401</v>
      </c>
      <c r="J130">
        <v>32.699390789721797</v>
      </c>
      <c r="K130">
        <v>30.763550762598399</v>
      </c>
      <c r="L130">
        <v>31.3455664650957</v>
      </c>
    </row>
    <row r="131" spans="1:12" x14ac:dyDescent="0.25">
      <c r="A131" t="s">
        <v>81</v>
      </c>
      <c r="B131">
        <v>31.206441924552902</v>
      </c>
      <c r="D131">
        <v>31.5083430720967</v>
      </c>
      <c r="F131">
        <v>31.840594202213801</v>
      </c>
      <c r="H131">
        <v>31.0976335596628</v>
      </c>
      <c r="I131">
        <v>32.158194316488903</v>
      </c>
      <c r="J131">
        <v>32.627768473299398</v>
      </c>
      <c r="K131">
        <v>31.376319399921201</v>
      </c>
      <c r="L131">
        <v>32.792013686957397</v>
      </c>
    </row>
    <row r="132" spans="1:12" x14ac:dyDescent="0.25">
      <c r="A132" t="s">
        <v>76</v>
      </c>
      <c r="B132">
        <v>24.317589929788401</v>
      </c>
      <c r="D132">
        <v>24.169563371669401</v>
      </c>
      <c r="F132">
        <v>24.762721054186699</v>
      </c>
      <c r="H132">
        <v>24.4541905464393</v>
      </c>
      <c r="I132">
        <v>26.1750447141597</v>
      </c>
      <c r="J132">
        <v>26.3893975541509</v>
      </c>
      <c r="K132">
        <v>26.559374714668099</v>
      </c>
      <c r="L132">
        <v>26.4943039664516</v>
      </c>
    </row>
    <row r="136" spans="1:12" x14ac:dyDescent="0.25">
      <c r="A136" t="s">
        <v>5</v>
      </c>
      <c r="B136" t="s">
        <v>67</v>
      </c>
      <c r="D136" t="s">
        <v>68</v>
      </c>
    </row>
    <row r="137" spans="1:12" x14ac:dyDescent="0.25">
      <c r="A137" t="s">
        <v>3</v>
      </c>
      <c r="B137">
        <f t="shared" ref="B137:B144" si="21">AVERAGE(B125:H125)</f>
        <v>16.163907741148599</v>
      </c>
      <c r="D137">
        <f t="shared" ref="D137:D144" si="22">AVERAGE(I125:L125)</f>
        <v>17.714215051016801</v>
      </c>
    </row>
    <row r="138" spans="1:12" x14ac:dyDescent="0.25">
      <c r="A138" t="s">
        <v>16</v>
      </c>
      <c r="B138">
        <f t="shared" si="21"/>
        <v>33.788736626293172</v>
      </c>
      <c r="D138">
        <f t="shared" si="22"/>
        <v>34.486600009229221</v>
      </c>
    </row>
    <row r="139" spans="1:12" x14ac:dyDescent="0.25">
      <c r="A139" t="s">
        <v>107</v>
      </c>
      <c r="B139">
        <f t="shared" si="21"/>
        <v>31.989042796464023</v>
      </c>
      <c r="D139">
        <f t="shared" si="22"/>
        <v>31.97653280496765</v>
      </c>
    </row>
    <row r="140" spans="1:12" x14ac:dyDescent="0.25">
      <c r="A140" t="s">
        <v>108</v>
      </c>
      <c r="B140">
        <f t="shared" si="21"/>
        <v>29.515523276513974</v>
      </c>
      <c r="D140">
        <f t="shared" si="22"/>
        <v>30.057291398461899</v>
      </c>
    </row>
    <row r="141" spans="1:12" x14ac:dyDescent="0.25">
      <c r="A141" t="s">
        <v>102</v>
      </c>
      <c r="B141">
        <f t="shared" si="21"/>
        <v>32.884414871223377</v>
      </c>
      <c r="D141">
        <f t="shared" si="22"/>
        <v>31.122814321926477</v>
      </c>
    </row>
    <row r="142" spans="1:12" x14ac:dyDescent="0.25">
      <c r="A142" t="s">
        <v>21</v>
      </c>
      <c r="B142">
        <f t="shared" si="21"/>
        <v>30.874987063338622</v>
      </c>
      <c r="D142">
        <f t="shared" si="22"/>
        <v>31.464203634195822</v>
      </c>
    </row>
    <row r="143" spans="1:12" x14ac:dyDescent="0.25">
      <c r="A143" t="s">
        <v>22</v>
      </c>
      <c r="B143">
        <f t="shared" si="21"/>
        <v>31.413253189631547</v>
      </c>
      <c r="D143">
        <f t="shared" si="22"/>
        <v>32.238573969166723</v>
      </c>
    </row>
    <row r="144" spans="1:12" x14ac:dyDescent="0.25">
      <c r="A144" t="s">
        <v>76</v>
      </c>
      <c r="B144">
        <f t="shared" si="21"/>
        <v>24.426016225520947</v>
      </c>
      <c r="D144">
        <f t="shared" si="22"/>
        <v>26.404530237357573</v>
      </c>
    </row>
    <row r="147" spans="1:14" x14ac:dyDescent="0.25">
      <c r="A147" t="s">
        <v>9</v>
      </c>
      <c r="I147" t="s">
        <v>97</v>
      </c>
      <c r="M147" t="s">
        <v>11</v>
      </c>
    </row>
    <row r="148" spans="1:14" ht="18.75" x14ac:dyDescent="0.3">
      <c r="A148" t="s">
        <v>16</v>
      </c>
      <c r="B148">
        <f>B138-$B$137</f>
        <v>17.624828885144574</v>
      </c>
      <c r="D148">
        <f>D138-$D$137</f>
        <v>16.77238495821242</v>
      </c>
      <c r="I148" t="s">
        <v>16</v>
      </c>
      <c r="J148" s="20">
        <f>2^(-(D148-B148))</f>
        <v>1.8055569514291867</v>
      </c>
      <c r="M148" t="s">
        <v>16</v>
      </c>
      <c r="N148">
        <f t="shared" ref="N148:N154" si="23">LOG(J148,(2))</f>
        <v>0.85244392693215343</v>
      </c>
    </row>
    <row r="149" spans="1:14" ht="18.75" x14ac:dyDescent="0.3">
      <c r="A149" t="s">
        <v>100</v>
      </c>
      <c r="B149">
        <f t="shared" ref="B149:B154" si="24">B139-$B$137</f>
        <v>15.825135055315425</v>
      </c>
      <c r="D149">
        <f t="shared" ref="D149:D154" si="25">D139-$D$137</f>
        <v>14.26231775395085</v>
      </c>
      <c r="I149" t="s">
        <v>100</v>
      </c>
      <c r="J149" s="20">
        <f t="shared" ref="J149:J154" si="26">2^(-(D149-B149))</f>
        <v>2.9543019794052738</v>
      </c>
      <c r="M149" t="s">
        <v>100</v>
      </c>
      <c r="N149">
        <f t="shared" si="23"/>
        <v>1.562817301364575</v>
      </c>
    </row>
    <row r="150" spans="1:14" ht="18.75" x14ac:dyDescent="0.3">
      <c r="A150" t="s">
        <v>101</v>
      </c>
      <c r="B150">
        <f t="shared" si="24"/>
        <v>13.351615535365376</v>
      </c>
      <c r="D150">
        <f t="shared" si="25"/>
        <v>12.343076347445098</v>
      </c>
      <c r="I150" t="s">
        <v>101</v>
      </c>
      <c r="J150" s="20">
        <f t="shared" si="26"/>
        <v>2.0118729308283099</v>
      </c>
      <c r="M150" t="s">
        <v>101</v>
      </c>
      <c r="N150">
        <f t="shared" si="23"/>
        <v>1.0085391879202776</v>
      </c>
    </row>
    <row r="151" spans="1:14" ht="18.75" x14ac:dyDescent="0.3">
      <c r="A151" t="s">
        <v>102</v>
      </c>
      <c r="B151">
        <f t="shared" si="24"/>
        <v>16.720507130074779</v>
      </c>
      <c r="D151">
        <f t="shared" si="25"/>
        <v>13.408599270909676</v>
      </c>
      <c r="I151" t="s">
        <v>102</v>
      </c>
      <c r="J151" s="20">
        <f t="shared" si="26"/>
        <v>9.9307856608785947</v>
      </c>
      <c r="M151" t="s">
        <v>102</v>
      </c>
      <c r="N151">
        <f t="shared" si="23"/>
        <v>3.3119078591651032</v>
      </c>
    </row>
    <row r="152" spans="1:14" ht="18.75" x14ac:dyDescent="0.3">
      <c r="A152" t="s">
        <v>21</v>
      </c>
      <c r="B152">
        <f t="shared" si="24"/>
        <v>14.711079322190024</v>
      </c>
      <c r="D152">
        <f t="shared" si="25"/>
        <v>13.749988583179022</v>
      </c>
      <c r="I152" t="s">
        <v>21</v>
      </c>
      <c r="J152" s="20">
        <f>2^(-(D152-B152))</f>
        <v>1.9467811882220381</v>
      </c>
      <c r="M152" t="s">
        <v>21</v>
      </c>
      <c r="N152">
        <f t="shared" si="23"/>
        <v>0.96109073901100228</v>
      </c>
    </row>
    <row r="153" spans="1:14" ht="18.75" x14ac:dyDescent="0.3">
      <c r="A153" t="s">
        <v>22</v>
      </c>
      <c r="B153">
        <f t="shared" si="24"/>
        <v>15.249345448482948</v>
      </c>
      <c r="D153">
        <f t="shared" si="25"/>
        <v>14.524358918149922</v>
      </c>
      <c r="I153" t="s">
        <v>22</v>
      </c>
      <c r="J153" s="20">
        <f t="shared" si="26"/>
        <v>1.6528852041370035</v>
      </c>
      <c r="M153" t="s">
        <v>22</v>
      </c>
      <c r="N153">
        <f t="shared" si="23"/>
        <v>0.72498653033302674</v>
      </c>
    </row>
    <row r="154" spans="1:14" ht="18.75" x14ac:dyDescent="0.3">
      <c r="A154" t="s">
        <v>76</v>
      </c>
      <c r="B154">
        <f t="shared" si="24"/>
        <v>8.262108484372348</v>
      </c>
      <c r="D154">
        <f t="shared" si="25"/>
        <v>8.6903151863407722</v>
      </c>
      <c r="I154" t="s">
        <v>76</v>
      </c>
      <c r="J154" s="20">
        <f t="shared" si="26"/>
        <v>0.74318500483989325</v>
      </c>
      <c r="M154" t="s">
        <v>76</v>
      </c>
      <c r="N154">
        <f t="shared" si="23"/>
        <v>-0.42820670196842414</v>
      </c>
    </row>
    <row r="157" spans="1:14" ht="15.75" x14ac:dyDescent="0.25">
      <c r="A157" s="24" t="s">
        <v>32</v>
      </c>
      <c r="B157" s="3" t="s">
        <v>28</v>
      </c>
      <c r="C157" s="3" t="s">
        <v>29</v>
      </c>
      <c r="D157" s="3" t="s">
        <v>30</v>
      </c>
      <c r="E157" s="3" t="s">
        <v>36</v>
      </c>
      <c r="F157" s="3" t="s">
        <v>6</v>
      </c>
      <c r="G157" s="3" t="s">
        <v>7</v>
      </c>
      <c r="H157" s="3" t="s">
        <v>8</v>
      </c>
      <c r="I157" s="3" t="s">
        <v>39</v>
      </c>
      <c r="J157" s="3"/>
    </row>
    <row r="158" spans="1:14" x14ac:dyDescent="0.25">
      <c r="A158" s="3" t="s">
        <v>3</v>
      </c>
      <c r="B158" s="19">
        <v>15.1131915902955</v>
      </c>
      <c r="C158" s="19">
        <v>16.175978292652001</v>
      </c>
      <c r="D158" s="3"/>
      <c r="E158" s="3"/>
      <c r="F158" s="19">
        <v>15.513067850068801</v>
      </c>
      <c r="G158" s="19">
        <v>15.456052725597401</v>
      </c>
      <c r="H158" s="3"/>
      <c r="I158" s="3"/>
      <c r="J158" s="3"/>
    </row>
    <row r="159" spans="1:14" x14ac:dyDescent="0.25">
      <c r="A159" s="3" t="s">
        <v>21</v>
      </c>
      <c r="B159" s="19">
        <v>32.6129876480083</v>
      </c>
      <c r="C159" s="19">
        <v>32.812040353079801</v>
      </c>
      <c r="D159" s="19">
        <v>32.436296446126299</v>
      </c>
      <c r="E159" s="19">
        <v>31.831074548344901</v>
      </c>
      <c r="F159" s="19">
        <v>32.0834006844143</v>
      </c>
      <c r="G159" s="19">
        <v>31.2644707772948</v>
      </c>
      <c r="H159" s="19">
        <v>31.729838056811701</v>
      </c>
      <c r="I159" s="19">
        <v>31.523394424984001</v>
      </c>
      <c r="J159" s="3"/>
    </row>
    <row r="160" spans="1:14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5.75" x14ac:dyDescent="0.25">
      <c r="A162" s="24" t="s">
        <v>32</v>
      </c>
      <c r="B162" s="3" t="s">
        <v>110</v>
      </c>
      <c r="C162" s="3" t="s">
        <v>33</v>
      </c>
      <c r="D162" s="3" t="s">
        <v>69</v>
      </c>
      <c r="E162" s="3" t="s">
        <v>34</v>
      </c>
      <c r="F162" s="3" t="s">
        <v>77</v>
      </c>
      <c r="G162" s="3" t="s">
        <v>11</v>
      </c>
      <c r="H162" s="3"/>
      <c r="I162" s="3"/>
      <c r="J162" s="3"/>
    </row>
    <row r="163" spans="1:10" x14ac:dyDescent="0.25">
      <c r="A163" s="3" t="s">
        <v>3</v>
      </c>
      <c r="B163" s="5">
        <f>AVERAGE(B158:C158)</f>
        <v>15.644584941473751</v>
      </c>
      <c r="C163" s="3"/>
      <c r="D163" s="5">
        <f>AVERAGE(F158:I158)</f>
        <v>15.484560287833101</v>
      </c>
      <c r="E163" s="3"/>
      <c r="F163" s="3"/>
      <c r="G163" s="3"/>
      <c r="H163" s="3"/>
      <c r="I163" s="3"/>
      <c r="J163" s="3"/>
    </row>
    <row r="164" spans="1:10" x14ac:dyDescent="0.25">
      <c r="A164" s="3" t="s">
        <v>21</v>
      </c>
      <c r="B164" s="5">
        <f>AVERAGE(B159:E159)</f>
        <v>32.423099748889825</v>
      </c>
      <c r="C164" s="7">
        <f>B164-B163</f>
        <v>16.778514807416073</v>
      </c>
      <c r="D164" s="5">
        <f>AVERAGE(F159:I159)</f>
        <v>31.650275985876203</v>
      </c>
      <c r="E164" s="7">
        <f>D164-D163</f>
        <v>16.165715698043101</v>
      </c>
      <c r="F164" s="7">
        <f>2^(-(E164-C164))</f>
        <v>1.529223323645452</v>
      </c>
      <c r="G164" s="7">
        <f>LOG(F164,(2))</f>
        <v>0.612799109372972</v>
      </c>
      <c r="H164" s="7"/>
      <c r="I164" s="7"/>
      <c r="J164" s="3"/>
    </row>
    <row r="165" spans="1:10" x14ac:dyDescent="0.25">
      <c r="A165" s="3"/>
      <c r="B165" s="5"/>
      <c r="C165" s="7"/>
      <c r="D165" s="3"/>
      <c r="E165" s="3"/>
      <c r="F165" s="7"/>
      <c r="G165" s="7"/>
      <c r="H165" s="7"/>
      <c r="I165" s="7"/>
      <c r="J165" s="3"/>
    </row>
    <row r="166" spans="1:10" x14ac:dyDescent="0.25">
      <c r="A166" s="3" t="s">
        <v>5</v>
      </c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5.75" x14ac:dyDescent="0.25">
      <c r="A167" s="24" t="s">
        <v>32</v>
      </c>
      <c r="B167" s="3" t="s">
        <v>1</v>
      </c>
      <c r="C167" s="3" t="s">
        <v>2</v>
      </c>
      <c r="D167" s="3"/>
      <c r="E167" s="3" t="s">
        <v>33</v>
      </c>
      <c r="F167" s="3" t="s">
        <v>34</v>
      </c>
      <c r="G167" s="3"/>
      <c r="H167" s="3" t="s">
        <v>10</v>
      </c>
      <c r="I167" s="3"/>
      <c r="J167" s="3" t="s">
        <v>11</v>
      </c>
    </row>
    <row r="168" spans="1:10" x14ac:dyDescent="0.25">
      <c r="A168" s="3" t="s">
        <v>3</v>
      </c>
      <c r="B168" s="5">
        <f>AVERAGE(B158:C158)</f>
        <v>15.644584941473751</v>
      </c>
      <c r="C168" s="5">
        <f>AVERAGE(F158:G158)</f>
        <v>15.484560287833101</v>
      </c>
      <c r="D168" s="3"/>
      <c r="E168" s="3"/>
      <c r="F168" s="3"/>
      <c r="G168" s="3"/>
      <c r="H168" s="3"/>
      <c r="I168" s="3"/>
      <c r="J168" s="3"/>
    </row>
    <row r="169" spans="1:10" ht="18.75" x14ac:dyDescent="0.25">
      <c r="A169" s="3" t="s">
        <v>21</v>
      </c>
      <c r="B169" s="5">
        <f>AVERAGE(B159:E159)</f>
        <v>32.423099748889825</v>
      </c>
      <c r="C169" s="5">
        <f>AVERAGE(F159:I159)</f>
        <v>31.650275985876203</v>
      </c>
      <c r="D169" s="3"/>
      <c r="E169" s="7">
        <f>B169-B168</f>
        <v>16.778514807416073</v>
      </c>
      <c r="F169" s="7">
        <f>C169-C168</f>
        <v>16.165715698043101</v>
      </c>
      <c r="G169" s="3"/>
      <c r="H169" s="26">
        <f>2^(-(F169-E169))</f>
        <v>1.529223323645452</v>
      </c>
      <c r="I169" s="3"/>
      <c r="J169" s="3">
        <f>LOG(H169,(2))</f>
        <v>0.612799109372972</v>
      </c>
    </row>
    <row r="172" spans="1:10" ht="15.75" x14ac:dyDescent="0.25">
      <c r="A172" s="11" t="s">
        <v>32</v>
      </c>
      <c r="B172" t="s">
        <v>28</v>
      </c>
      <c r="C172" t="s">
        <v>29</v>
      </c>
      <c r="D172" t="s">
        <v>30</v>
      </c>
      <c r="E172" t="s">
        <v>36</v>
      </c>
      <c r="F172" t="s">
        <v>6</v>
      </c>
      <c r="G172" t="s">
        <v>7</v>
      </c>
    </row>
    <row r="173" spans="1:10" x14ac:dyDescent="0.25">
      <c r="A173" t="s">
        <v>3</v>
      </c>
      <c r="B173">
        <v>15.920415735831501</v>
      </c>
      <c r="C173">
        <v>15.8372379631379</v>
      </c>
      <c r="F173">
        <v>15.360763910959401</v>
      </c>
      <c r="G173">
        <v>15.4156875313375</v>
      </c>
    </row>
    <row r="174" spans="1:10" x14ac:dyDescent="0.25">
      <c r="A174" t="s">
        <v>20</v>
      </c>
      <c r="B174">
        <v>27.728462058542998</v>
      </c>
      <c r="C174">
        <v>28.0752040850052</v>
      </c>
      <c r="F174">
        <v>28.275369791167702</v>
      </c>
      <c r="G174">
        <v>28.0293145275208</v>
      </c>
    </row>
    <row r="175" spans="1:10" x14ac:dyDescent="0.25">
      <c r="A175" t="s">
        <v>22</v>
      </c>
      <c r="B175">
        <v>31.623870973995199</v>
      </c>
      <c r="C175">
        <v>32.490561792308299</v>
      </c>
      <c r="F175">
        <v>33.0311850567346</v>
      </c>
      <c r="G175">
        <v>32.1347847083101</v>
      </c>
    </row>
    <row r="176" spans="1:10" x14ac:dyDescent="0.25">
      <c r="A176" t="s">
        <v>23</v>
      </c>
      <c r="B176">
        <v>30.584371476573601</v>
      </c>
      <c r="C176">
        <v>32.162605555298697</v>
      </c>
      <c r="F176">
        <v>34.081596814679102</v>
      </c>
      <c r="G176">
        <v>32.506927097599302</v>
      </c>
    </row>
    <row r="178" spans="1:7" x14ac:dyDescent="0.25">
      <c r="A178" t="s">
        <v>5</v>
      </c>
      <c r="B178" t="s">
        <v>1</v>
      </c>
      <c r="C178" t="s">
        <v>2</v>
      </c>
      <c r="E178" t="s">
        <v>9</v>
      </c>
      <c r="F178" t="s">
        <v>1</v>
      </c>
      <c r="G178" t="s">
        <v>2</v>
      </c>
    </row>
    <row r="179" spans="1:7" x14ac:dyDescent="0.25">
      <c r="A179" t="s">
        <v>3</v>
      </c>
      <c r="B179">
        <f>AVERAGE(B173:E173)</f>
        <v>15.8788268494847</v>
      </c>
      <c r="C179">
        <f>AVERAGE(F173:G173)</f>
        <v>15.388225721148451</v>
      </c>
    </row>
    <row r="180" spans="1:7" x14ac:dyDescent="0.25">
      <c r="A180" t="s">
        <v>20</v>
      </c>
      <c r="B180">
        <f t="shared" ref="B180:B182" si="27">AVERAGE(B174:E174)</f>
        <v>27.901833071774099</v>
      </c>
      <c r="C180">
        <f t="shared" ref="C180:C182" si="28">AVERAGE(F174:G174)</f>
        <v>28.152342159344251</v>
      </c>
      <c r="F180">
        <f>B180-$B$179</f>
        <v>12.0230062222894</v>
      </c>
      <c r="G180">
        <f>C180-$C$179</f>
        <v>12.764116438195799</v>
      </c>
    </row>
    <row r="181" spans="1:7" x14ac:dyDescent="0.25">
      <c r="A181" t="s">
        <v>22</v>
      </c>
      <c r="B181">
        <f t="shared" si="27"/>
        <v>32.057216383151747</v>
      </c>
      <c r="C181">
        <f t="shared" si="28"/>
        <v>32.582984882522354</v>
      </c>
      <c r="F181">
        <f t="shared" ref="F181:F182" si="29">B181-$B$179</f>
        <v>16.178389533667048</v>
      </c>
      <c r="G181">
        <f t="shared" ref="G181:G182" si="30">C181-$C$179</f>
        <v>17.194759161373902</v>
      </c>
    </row>
    <row r="182" spans="1:7" x14ac:dyDescent="0.25">
      <c r="A182" t="s">
        <v>23</v>
      </c>
      <c r="B182">
        <f t="shared" si="27"/>
        <v>31.373488515936149</v>
      </c>
      <c r="C182">
        <f t="shared" si="28"/>
        <v>33.294261956139202</v>
      </c>
      <c r="F182">
        <f t="shared" si="29"/>
        <v>15.494661666451449</v>
      </c>
      <c r="G182">
        <f t="shared" si="30"/>
        <v>17.906036234990751</v>
      </c>
    </row>
    <row r="186" spans="1:7" x14ac:dyDescent="0.25">
      <c r="E186" t="s">
        <v>10</v>
      </c>
    </row>
    <row r="187" spans="1:7" x14ac:dyDescent="0.25">
      <c r="E187" t="s">
        <v>3</v>
      </c>
    </row>
    <row r="188" spans="1:7" ht="18.75" x14ac:dyDescent="0.3">
      <c r="E188" t="s">
        <v>20</v>
      </c>
      <c r="F188" s="20">
        <f>2^(-(G180-F180))</f>
        <v>0.59827877385709916</v>
      </c>
    </row>
    <row r="189" spans="1:7" ht="18.75" x14ac:dyDescent="0.3">
      <c r="E189" t="s">
        <v>22</v>
      </c>
      <c r="F189" s="20">
        <f t="shared" ref="F189:F190" si="31">2^(-(G181-F181))</f>
        <v>0.49435878407800699</v>
      </c>
    </row>
    <row r="190" spans="1:7" ht="18.75" x14ac:dyDescent="0.3">
      <c r="E190" t="s">
        <v>23</v>
      </c>
      <c r="F190" s="20">
        <f t="shared" si="31"/>
        <v>0.18797665799588761</v>
      </c>
    </row>
    <row r="192" spans="1:7" x14ac:dyDescent="0.25">
      <c r="E192" t="s">
        <v>11</v>
      </c>
    </row>
    <row r="193" spans="1:8" x14ac:dyDescent="0.25">
      <c r="E193" t="s">
        <v>3</v>
      </c>
    </row>
    <row r="194" spans="1:8" x14ac:dyDescent="0.25">
      <c r="E194" t="s">
        <v>20</v>
      </c>
      <c r="F194">
        <f>LOG(F188,(2))</f>
        <v>-0.74111021590639925</v>
      </c>
    </row>
    <row r="195" spans="1:8" x14ac:dyDescent="0.25">
      <c r="E195" t="s">
        <v>22</v>
      </c>
      <c r="F195">
        <f>LOG(F189,(2))</f>
        <v>-1.0163696277068544</v>
      </c>
    </row>
    <row r="196" spans="1:8" x14ac:dyDescent="0.25">
      <c r="E196" t="s">
        <v>23</v>
      </c>
      <c r="F196">
        <f>LOG(F190,(2))</f>
        <v>-2.4113745685393009</v>
      </c>
    </row>
    <row r="199" spans="1:8" ht="15.75" x14ac:dyDescent="0.25">
      <c r="A199" s="11" t="s">
        <v>32</v>
      </c>
      <c r="B199" t="s">
        <v>28</v>
      </c>
      <c r="C199" t="s">
        <v>29</v>
      </c>
      <c r="D199" t="s">
        <v>30</v>
      </c>
      <c r="E199" t="s">
        <v>36</v>
      </c>
      <c r="F199" t="s">
        <v>6</v>
      </c>
      <c r="G199" t="s">
        <v>7</v>
      </c>
    </row>
    <row r="200" spans="1:8" x14ac:dyDescent="0.25">
      <c r="A200" t="s">
        <v>3</v>
      </c>
      <c r="B200">
        <v>16.961401393749899</v>
      </c>
      <c r="C200">
        <v>16.802868787072601</v>
      </c>
      <c r="F200">
        <v>17.043665502062701</v>
      </c>
      <c r="G200">
        <v>16.964484014197598</v>
      </c>
    </row>
    <row r="201" spans="1:8" x14ac:dyDescent="0.25">
      <c r="A201" t="s">
        <v>17</v>
      </c>
      <c r="B201">
        <v>27.077162415506599</v>
      </c>
      <c r="C201">
        <v>26.928275944023198</v>
      </c>
      <c r="F201">
        <v>27.127266331468501</v>
      </c>
      <c r="G201">
        <v>27.1481093586805</v>
      </c>
    </row>
    <row r="203" spans="1:8" x14ac:dyDescent="0.25">
      <c r="B203" t="s">
        <v>110</v>
      </c>
      <c r="C203" t="s">
        <v>33</v>
      </c>
      <c r="D203" t="s">
        <v>69</v>
      </c>
      <c r="E203" t="s">
        <v>34</v>
      </c>
      <c r="G203" t="s">
        <v>10</v>
      </c>
      <c r="H203" t="s">
        <v>12</v>
      </c>
    </row>
    <row r="204" spans="1:8" x14ac:dyDescent="0.25">
      <c r="A204" t="s">
        <v>3</v>
      </c>
      <c r="B204">
        <f>AVERAGE(B200:C200)</f>
        <v>16.88213509041125</v>
      </c>
      <c r="D204">
        <f>AVERAGE(F200:G200)</f>
        <v>17.004074758130152</v>
      </c>
    </row>
    <row r="205" spans="1:8" ht="18.75" x14ac:dyDescent="0.3">
      <c r="A205" t="s">
        <v>17</v>
      </c>
      <c r="B205">
        <f>AVERAGE(B201:C201)</f>
        <v>27.002719179764899</v>
      </c>
      <c r="C205">
        <f>B205-B204</f>
        <v>10.120584089353649</v>
      </c>
      <c r="D205">
        <f>AVERAGE(F201:G201)</f>
        <v>27.137687845074502</v>
      </c>
      <c r="E205">
        <f>D205-D204</f>
        <v>10.133613086944351</v>
      </c>
      <c r="G205" s="20">
        <f>2^(-(E205-C205))</f>
        <v>0.99100964416819903</v>
      </c>
      <c r="H205">
        <f>LOG(G205,(2))</f>
        <v>-1.302899759070195E-2</v>
      </c>
    </row>
    <row r="208" spans="1:8" ht="15.75" x14ac:dyDescent="0.25">
      <c r="A208" s="24" t="s">
        <v>32</v>
      </c>
      <c r="B208" s="3" t="s">
        <v>28</v>
      </c>
      <c r="C208" s="3" t="s">
        <v>29</v>
      </c>
      <c r="D208" s="12"/>
      <c r="E208" s="12"/>
      <c r="F208" s="3" t="s">
        <v>6</v>
      </c>
      <c r="G208" s="3" t="s">
        <v>7</v>
      </c>
    </row>
    <row r="209" spans="1:7" x14ac:dyDescent="0.25">
      <c r="A209" s="3" t="s">
        <v>3</v>
      </c>
      <c r="B209" s="19">
        <v>17.117057714425901</v>
      </c>
      <c r="C209" s="19">
        <v>16.383436260103199</v>
      </c>
      <c r="D209" s="12"/>
      <c r="E209" s="12"/>
      <c r="F209" s="19">
        <v>17.3006218800348</v>
      </c>
      <c r="G209" s="19">
        <v>17.233084144257699</v>
      </c>
    </row>
    <row r="210" spans="1:7" x14ac:dyDescent="0.25">
      <c r="A210" s="3" t="s">
        <v>4</v>
      </c>
      <c r="B210" s="19">
        <v>34.720452743057997</v>
      </c>
      <c r="C210" s="19">
        <v>36.733835484093497</v>
      </c>
      <c r="D210" s="12"/>
      <c r="E210" s="12"/>
      <c r="F210" s="19">
        <v>35.346597365057697</v>
      </c>
      <c r="G210" s="19">
        <v>35.857841307144803</v>
      </c>
    </row>
    <row r="211" spans="1:7" x14ac:dyDescent="0.25">
      <c r="A211" s="3" t="s">
        <v>23</v>
      </c>
      <c r="B211" s="19">
        <v>34.858225791789899</v>
      </c>
      <c r="C211" s="19">
        <v>33.096071743289201</v>
      </c>
      <c r="D211" s="12"/>
      <c r="E211" s="12"/>
      <c r="F211" s="12"/>
      <c r="G211" s="19">
        <v>35.927446683253699</v>
      </c>
    </row>
    <row r="212" spans="1:7" x14ac:dyDescent="0.25">
      <c r="A212" s="3" t="s">
        <v>24</v>
      </c>
      <c r="B212" s="19">
        <v>25.840673312297302</v>
      </c>
      <c r="C212" s="19">
        <v>25.8869286174215</v>
      </c>
      <c r="D212" s="12"/>
      <c r="E212" s="12"/>
      <c r="F212" s="19">
        <v>25.069594098664801</v>
      </c>
      <c r="G212" s="19">
        <v>25.206223230658701</v>
      </c>
    </row>
    <row r="215" spans="1:7" x14ac:dyDescent="0.25">
      <c r="A215" t="s">
        <v>5</v>
      </c>
      <c r="B215" t="s">
        <v>1</v>
      </c>
      <c r="C215" t="s">
        <v>2</v>
      </c>
      <c r="D215" t="s">
        <v>33</v>
      </c>
      <c r="E215" t="s">
        <v>34</v>
      </c>
      <c r="F215" t="s">
        <v>10</v>
      </c>
      <c r="G215" t="s">
        <v>11</v>
      </c>
    </row>
    <row r="216" spans="1:7" x14ac:dyDescent="0.25">
      <c r="A216" t="s">
        <v>3</v>
      </c>
      <c r="B216" s="16">
        <f>AVERAGE(B209:E209)</f>
        <v>16.75024698726455</v>
      </c>
      <c r="C216" s="16">
        <f>AVERAGE(F209:G209)</f>
        <v>17.26685301214625</v>
      </c>
    </row>
    <row r="217" spans="1:7" ht="18.75" x14ac:dyDescent="0.3">
      <c r="A217" t="s">
        <v>4</v>
      </c>
      <c r="B217" s="16">
        <f t="shared" ref="B217:B219" si="32">AVERAGE(B210:E210)</f>
        <v>35.727144113575747</v>
      </c>
      <c r="C217" s="16">
        <f t="shared" ref="C217:C219" si="33">AVERAGE(F210:G210)</f>
        <v>35.60221933610125</v>
      </c>
      <c r="D217" s="17">
        <f>B217-$B$216</f>
        <v>18.976897126311197</v>
      </c>
      <c r="E217" s="17">
        <f>C217-$C$216</f>
        <v>18.335366323955</v>
      </c>
      <c r="F217" s="20">
        <f>2^(-(E217-D217))</f>
        <v>1.5599835352761018</v>
      </c>
      <c r="G217">
        <f>LOG(F217,(2))</f>
        <v>0.64153080235619686</v>
      </c>
    </row>
    <row r="218" spans="1:7" ht="18.75" x14ac:dyDescent="0.3">
      <c r="A218" t="s">
        <v>23</v>
      </c>
      <c r="B218" s="16">
        <f t="shared" si="32"/>
        <v>33.977148767539546</v>
      </c>
      <c r="C218" s="16">
        <f t="shared" si="33"/>
        <v>35.927446683253699</v>
      </c>
      <c r="D218" s="17">
        <f t="shared" ref="D218:D219" si="34">B218-$B$216</f>
        <v>17.226901780274996</v>
      </c>
      <c r="E218" s="17">
        <f t="shared" ref="E218:E219" si="35">C218-$C$216</f>
        <v>18.660593671107449</v>
      </c>
      <c r="F218" s="20">
        <f t="shared" ref="F218:F219" si="36">2^(-(E218-D218))</f>
        <v>0.37018237405761051</v>
      </c>
      <c r="G218">
        <f t="shared" ref="G218:G219" si="37">LOG(F218,(2))</f>
        <v>-1.4336918908324525</v>
      </c>
    </row>
    <row r="219" spans="1:7" ht="18.75" x14ac:dyDescent="0.3">
      <c r="A219" t="s">
        <v>24</v>
      </c>
      <c r="B219" s="16">
        <f t="shared" si="32"/>
        <v>25.863800964859401</v>
      </c>
      <c r="C219" s="16">
        <f t="shared" si="33"/>
        <v>25.137908664661751</v>
      </c>
      <c r="D219" s="17">
        <f t="shared" si="34"/>
        <v>9.1135539775948509</v>
      </c>
      <c r="E219" s="17">
        <f t="shared" si="35"/>
        <v>7.8710556525155013</v>
      </c>
      <c r="F219" s="20">
        <f t="shared" si="36"/>
        <v>2.366079132957549</v>
      </c>
      <c r="G219">
        <f t="shared" si="37"/>
        <v>1.2424983250793495</v>
      </c>
    </row>
    <row r="223" spans="1:7" ht="15.75" x14ac:dyDescent="0.25">
      <c r="A223" s="11" t="s">
        <v>32</v>
      </c>
      <c r="B223" t="s">
        <v>28</v>
      </c>
      <c r="C223" t="s">
        <v>29</v>
      </c>
      <c r="D223" t="s">
        <v>6</v>
      </c>
      <c r="E223" t="s">
        <v>7</v>
      </c>
    </row>
    <row r="224" spans="1:7" x14ac:dyDescent="0.25">
      <c r="A224" t="s">
        <v>3</v>
      </c>
      <c r="B224">
        <v>15.892909759002199</v>
      </c>
      <c r="C224">
        <v>16.288482954413102</v>
      </c>
      <c r="D224">
        <v>16.303337539239401</v>
      </c>
      <c r="E224">
        <v>16.222921781333401</v>
      </c>
    </row>
    <row r="225" spans="1:7" x14ac:dyDescent="0.25">
      <c r="A225" t="s">
        <v>15</v>
      </c>
      <c r="B225">
        <v>27.638098902465199</v>
      </c>
      <c r="C225">
        <v>27.950431678500902</v>
      </c>
      <c r="D225">
        <v>27.8853135878439</v>
      </c>
      <c r="E225">
        <v>27.6442109624147</v>
      </c>
    </row>
    <row r="226" spans="1:7" x14ac:dyDescent="0.25">
      <c r="A226" t="s">
        <v>16</v>
      </c>
      <c r="B226">
        <v>35.188696495322198</v>
      </c>
      <c r="C226">
        <v>36.625836277936699</v>
      </c>
      <c r="D226">
        <v>34.599396240928897</v>
      </c>
      <c r="E226">
        <v>38.076691502300797</v>
      </c>
    </row>
    <row r="227" spans="1:7" x14ac:dyDescent="0.25">
      <c r="A227" t="s">
        <v>18</v>
      </c>
      <c r="B227">
        <v>31.2256617772533</v>
      </c>
      <c r="C227">
        <v>30.7321579415146</v>
      </c>
      <c r="D227">
        <v>32.091742643649297</v>
      </c>
      <c r="E227">
        <v>32.030913297547897</v>
      </c>
    </row>
    <row r="228" spans="1:7" x14ac:dyDescent="0.25">
      <c r="A228" t="s">
        <v>19</v>
      </c>
      <c r="B228">
        <v>33.456607819327502</v>
      </c>
      <c r="C228">
        <v>31.678302634203</v>
      </c>
      <c r="D228">
        <v>29.618646726861002</v>
      </c>
      <c r="E228">
        <v>30.026628827976602</v>
      </c>
    </row>
    <row r="231" spans="1:7" x14ac:dyDescent="0.25">
      <c r="B231" t="s">
        <v>131</v>
      </c>
      <c r="C231" t="s">
        <v>132</v>
      </c>
      <c r="D231" t="s">
        <v>33</v>
      </c>
      <c r="E231" t="s">
        <v>34</v>
      </c>
      <c r="F231" t="s">
        <v>10</v>
      </c>
      <c r="G231" t="s">
        <v>11</v>
      </c>
    </row>
    <row r="232" spans="1:7" x14ac:dyDescent="0.25">
      <c r="A232" t="s">
        <v>3</v>
      </c>
      <c r="B232">
        <f>AVERAGE(B224:C224)</f>
        <v>16.09069635670765</v>
      </c>
      <c r="C232">
        <f>AVERAGE(D224:E224)</f>
        <v>16.263129660286403</v>
      </c>
    </row>
    <row r="233" spans="1:7" ht="18.75" x14ac:dyDescent="0.3">
      <c r="A233" t="s">
        <v>15</v>
      </c>
      <c r="B233">
        <f>AVERAGE(B225:C225)</f>
        <v>27.79426529048305</v>
      </c>
      <c r="C233">
        <f>AVERAGE(D225:E225)</f>
        <v>27.7647622751293</v>
      </c>
      <c r="D233">
        <f>B233-$B$232</f>
        <v>11.703568933775401</v>
      </c>
      <c r="E233">
        <f>C233-$C$232</f>
        <v>11.501632614842897</v>
      </c>
      <c r="F233" s="20">
        <f>2^(-(E233-D233))</f>
        <v>1.150241120181662</v>
      </c>
      <c r="G233">
        <f>LOG(F233,(2))</f>
        <v>0.20193631893250341</v>
      </c>
    </row>
    <row r="234" spans="1:7" ht="18.75" x14ac:dyDescent="0.3">
      <c r="A234" t="s">
        <v>16</v>
      </c>
      <c r="B234">
        <f>AVERAGE(B226:C226)</f>
        <v>35.907266386629445</v>
      </c>
      <c r="C234">
        <f>AVERAGE(D226:E226)</f>
        <v>36.338043871614843</v>
      </c>
      <c r="D234">
        <f t="shared" ref="D234:D236" si="38">B234-$B$232</f>
        <v>19.816570029921795</v>
      </c>
      <c r="E234">
        <f t="shared" ref="E234:E236" si="39">C234-$C$232</f>
        <v>20.074914211328441</v>
      </c>
      <c r="F234" s="20">
        <f t="shared" ref="F234:F236" si="40">2^(-(E234-D234))</f>
        <v>0.83604692176769879</v>
      </c>
      <c r="G234">
        <f t="shared" ref="G234:G236" si="41">LOG(F234,(2))</f>
        <v>-0.25834418140664539</v>
      </c>
    </row>
    <row r="235" spans="1:7" ht="18.75" x14ac:dyDescent="0.3">
      <c r="A235" t="s">
        <v>18</v>
      </c>
      <c r="B235">
        <f>AVERAGE(B227:C227)</f>
        <v>30.97890985938395</v>
      </c>
      <c r="C235">
        <f>AVERAGE(D227:E227)</f>
        <v>32.061327970598597</v>
      </c>
      <c r="D235">
        <f t="shared" si="38"/>
        <v>14.888213502676301</v>
      </c>
      <c r="E235">
        <f t="shared" si="39"/>
        <v>15.798198310312195</v>
      </c>
      <c r="F235" s="20">
        <f t="shared" si="40"/>
        <v>0.53219069545489128</v>
      </c>
      <c r="G235">
        <f t="shared" si="41"/>
        <v>-0.90998480763589373</v>
      </c>
    </row>
    <row r="236" spans="1:7" ht="18.75" x14ac:dyDescent="0.3">
      <c r="A236" t="s">
        <v>19</v>
      </c>
      <c r="B236">
        <f>AVERAGE(B228:C228)</f>
        <v>32.567455226765247</v>
      </c>
      <c r="C236">
        <f>AVERAGE(D228:E228)</f>
        <v>29.822637777418802</v>
      </c>
      <c r="D236">
        <f t="shared" si="38"/>
        <v>16.476758870057598</v>
      </c>
      <c r="E236">
        <f t="shared" si="39"/>
        <v>13.559508117132399</v>
      </c>
      <c r="F236" s="20">
        <f t="shared" si="40"/>
        <v>7.5540521989716112</v>
      </c>
      <c r="G236">
        <f t="shared" si="41"/>
        <v>2.9172507529251992</v>
      </c>
    </row>
    <row r="240" spans="1:7" x14ac:dyDescent="0.25">
      <c r="A240" t="s">
        <v>32</v>
      </c>
      <c r="B240" t="s">
        <v>1</v>
      </c>
      <c r="C240" t="s">
        <v>1</v>
      </c>
      <c r="D240" t="s">
        <v>1</v>
      </c>
      <c r="E240" t="s">
        <v>2</v>
      </c>
      <c r="F240" t="s">
        <v>2</v>
      </c>
      <c r="G240" t="s">
        <v>2</v>
      </c>
    </row>
    <row r="241" spans="1:10" x14ac:dyDescent="0.25">
      <c r="A241" t="s">
        <v>3</v>
      </c>
      <c r="B241">
        <v>15.740758453274999</v>
      </c>
      <c r="C241">
        <v>15.4487152754589</v>
      </c>
      <c r="D241">
        <v>15.4793627192032</v>
      </c>
      <c r="E241">
        <v>16.580668643320301</v>
      </c>
      <c r="F241">
        <v>16.4825566871849</v>
      </c>
      <c r="G241">
        <v>16.677912046343</v>
      </c>
    </row>
    <row r="242" spans="1:10" x14ac:dyDescent="0.25">
      <c r="A242" t="s">
        <v>19</v>
      </c>
      <c r="B242">
        <v>33.849687523412697</v>
      </c>
      <c r="C242">
        <v>32.296127980022703</v>
      </c>
      <c r="D242">
        <v>31.724869603314598</v>
      </c>
      <c r="E242">
        <v>31.374035175781401</v>
      </c>
      <c r="F242">
        <v>31.245772889817001</v>
      </c>
      <c r="G242">
        <v>30.5560015639158</v>
      </c>
    </row>
    <row r="244" spans="1:10" x14ac:dyDescent="0.25">
      <c r="B244" t="s">
        <v>110</v>
      </c>
      <c r="C244" t="s">
        <v>2</v>
      </c>
      <c r="E244" t="s">
        <v>27</v>
      </c>
      <c r="F244" t="s">
        <v>1</v>
      </c>
      <c r="G244" t="s">
        <v>2</v>
      </c>
      <c r="I244" t="s">
        <v>10</v>
      </c>
      <c r="J244" t="s">
        <v>11</v>
      </c>
    </row>
    <row r="245" spans="1:10" x14ac:dyDescent="0.25">
      <c r="A245" t="s">
        <v>3</v>
      </c>
      <c r="B245">
        <f>AVERAGE(B241:D241)</f>
        <v>15.556278815979034</v>
      </c>
      <c r="C245">
        <f>AVERAGE(E241:G241)</f>
        <v>16.580379125616066</v>
      </c>
    </row>
    <row r="246" spans="1:10" ht="18.75" x14ac:dyDescent="0.3">
      <c r="A246" t="s">
        <v>19</v>
      </c>
      <c r="B246">
        <f>AVERAGE(B242:D242)</f>
        <v>32.623561702250001</v>
      </c>
      <c r="C246">
        <f>AVERAGE(E242:G242)</f>
        <v>31.058603209838068</v>
      </c>
      <c r="F246">
        <f>B246-B245</f>
        <v>17.067282886270966</v>
      </c>
      <c r="G246">
        <f>C246-C245</f>
        <v>14.478224084222003</v>
      </c>
      <c r="I246" s="20">
        <f>2^(-(G246-F246))</f>
        <v>6.0170602467532213</v>
      </c>
      <c r="J246">
        <f>LOG(I246,(2))</f>
        <v>2.5890588020489638</v>
      </c>
    </row>
    <row r="250" spans="1:10" ht="15.75" x14ac:dyDescent="0.25">
      <c r="A250" s="11" t="s">
        <v>32</v>
      </c>
      <c r="B250" t="s">
        <v>137</v>
      </c>
      <c r="C250" t="s">
        <v>1</v>
      </c>
      <c r="D250" t="s">
        <v>1</v>
      </c>
      <c r="E250" t="s">
        <v>2</v>
      </c>
      <c r="F250" t="s">
        <v>2</v>
      </c>
      <c r="G250" t="s">
        <v>2</v>
      </c>
    </row>
    <row r="251" spans="1:10" x14ac:dyDescent="0.25">
      <c r="A251" t="s">
        <v>3</v>
      </c>
      <c r="B251">
        <v>15.5770517078395</v>
      </c>
      <c r="C251">
        <v>15.5311002069078</v>
      </c>
      <c r="D251">
        <v>15.470931410896499</v>
      </c>
      <c r="E251">
        <v>16.968949412828898</v>
      </c>
      <c r="F251">
        <v>16.655892871989501</v>
      </c>
      <c r="G251">
        <v>16.6907255743542</v>
      </c>
    </row>
    <row r="252" spans="1:10" x14ac:dyDescent="0.25">
      <c r="A252" t="s">
        <v>19</v>
      </c>
      <c r="B252">
        <v>32.799032590567499</v>
      </c>
      <c r="C252">
        <v>33.114555777134598</v>
      </c>
      <c r="D252">
        <v>32.5296322588772</v>
      </c>
      <c r="E252">
        <v>31.1261738661271</v>
      </c>
      <c r="F252">
        <v>30.864550636393101</v>
      </c>
      <c r="G252">
        <v>31.036765636349301</v>
      </c>
    </row>
    <row r="254" spans="1:10" x14ac:dyDescent="0.25">
      <c r="B254" t="s">
        <v>110</v>
      </c>
      <c r="C254" t="s">
        <v>2</v>
      </c>
      <c r="D254" t="s">
        <v>9</v>
      </c>
      <c r="E254" t="s">
        <v>1</v>
      </c>
      <c r="F254" t="s">
        <v>2</v>
      </c>
      <c r="G254" t="s">
        <v>10</v>
      </c>
      <c r="I254" t="s">
        <v>11</v>
      </c>
    </row>
    <row r="255" spans="1:10" x14ac:dyDescent="0.25">
      <c r="A255" t="s">
        <v>3</v>
      </c>
      <c r="B255">
        <f>AVERAGE(B251:D251)</f>
        <v>15.526361108547933</v>
      </c>
      <c r="C255">
        <f>AVERAGE(E251:G251)</f>
        <v>16.771855953057536</v>
      </c>
    </row>
    <row r="256" spans="1:10" ht="18.75" x14ac:dyDescent="0.3">
      <c r="A256" t="s">
        <v>19</v>
      </c>
      <c r="B256">
        <f>AVERAGE(B252:D252)</f>
        <v>32.81440687552643</v>
      </c>
      <c r="C256">
        <f>AVERAGE(E252:G252)</f>
        <v>31.009163379623164</v>
      </c>
      <c r="E256">
        <f>B256-B255</f>
        <v>17.288045766978499</v>
      </c>
      <c r="F256">
        <f>C256-C255</f>
        <v>14.237307426565629</v>
      </c>
      <c r="H256" s="20">
        <f>2^(-(F256-E256))</f>
        <v>8.2863590867949863</v>
      </c>
      <c r="I256">
        <f>LOG(H256,(2))</f>
        <v>3.0507383404128703</v>
      </c>
    </row>
    <row r="260" spans="1:9" ht="15.75" x14ac:dyDescent="0.25">
      <c r="A260" s="11" t="s">
        <v>32</v>
      </c>
      <c r="B260" t="s">
        <v>1</v>
      </c>
      <c r="C260" t="s">
        <v>1</v>
      </c>
      <c r="D260" t="s">
        <v>1</v>
      </c>
      <c r="E260" t="s">
        <v>2</v>
      </c>
      <c r="F260" t="s">
        <v>2</v>
      </c>
      <c r="G260" t="s">
        <v>2</v>
      </c>
    </row>
    <row r="261" spans="1:9" x14ac:dyDescent="0.25">
      <c r="A261" t="s">
        <v>3</v>
      </c>
      <c r="B261">
        <v>16.0260087325779</v>
      </c>
      <c r="C261">
        <v>16.0265411158387</v>
      </c>
      <c r="D261">
        <v>15.4597505932662</v>
      </c>
      <c r="E261">
        <v>16.8800357433892</v>
      </c>
      <c r="F261">
        <v>17.128897881637201</v>
      </c>
      <c r="G261">
        <v>17.205681646446202</v>
      </c>
    </row>
    <row r="262" spans="1:9" x14ac:dyDescent="0.25">
      <c r="A262" t="s">
        <v>19</v>
      </c>
      <c r="B262">
        <v>32.784453464770301</v>
      </c>
      <c r="C262">
        <v>32.5954814007724</v>
      </c>
      <c r="D262">
        <v>32.204029228320998</v>
      </c>
      <c r="E262">
        <v>30.833083290943001</v>
      </c>
      <c r="F262">
        <v>31.2804986197613</v>
      </c>
      <c r="G262">
        <v>31.0121342605396</v>
      </c>
    </row>
    <row r="264" spans="1:9" x14ac:dyDescent="0.25">
      <c r="B264" t="s">
        <v>5</v>
      </c>
      <c r="E264" t="s">
        <v>9</v>
      </c>
      <c r="G264" t="s">
        <v>136</v>
      </c>
      <c r="H264" t="s">
        <v>1</v>
      </c>
      <c r="I264" t="s">
        <v>11</v>
      </c>
    </row>
    <row r="265" spans="1:9" x14ac:dyDescent="0.25">
      <c r="A265" t="s">
        <v>3</v>
      </c>
      <c r="B265">
        <f>AVERAGE(B261:D261)</f>
        <v>15.837433480560934</v>
      </c>
      <c r="C265">
        <f>AVERAGE(E261:G261)</f>
        <v>17.071538423824201</v>
      </c>
    </row>
    <row r="266" spans="1:9" ht="18.75" x14ac:dyDescent="0.3">
      <c r="A266" t="s">
        <v>19</v>
      </c>
      <c r="B266">
        <f>AVERAGE(B262:D262)</f>
        <v>32.527988031287897</v>
      </c>
      <c r="C266">
        <f>AVERAGE(E262:G262)</f>
        <v>31.04190539041463</v>
      </c>
      <c r="E266">
        <f>B266-B265</f>
        <v>16.690554550726965</v>
      </c>
      <c r="F266">
        <f>C266-C265</f>
        <v>13.970366966590429</v>
      </c>
      <c r="H266" s="20">
        <f>2^(-(F266-E266))</f>
        <v>6.5895848827731927</v>
      </c>
      <c r="I266">
        <f>LOG(H266,(2))</f>
        <v>2.7201875841365357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C862-707C-4493-88E4-4B3106BB1F0B}">
  <dimension ref="A1:Y452"/>
  <sheetViews>
    <sheetView tabSelected="1" topLeftCell="G421" workbookViewId="0">
      <selection activeCell="M431" sqref="M431"/>
    </sheetView>
  </sheetViews>
  <sheetFormatPr defaultRowHeight="15" x14ac:dyDescent="0.25"/>
  <cols>
    <col min="6" max="6" width="16.140625" bestFit="1" customWidth="1"/>
    <col min="7" max="7" width="26" bestFit="1" customWidth="1"/>
    <col min="8" max="8" width="16.5703125" bestFit="1" customWidth="1"/>
    <col min="9" max="9" width="26" bestFit="1" customWidth="1"/>
    <col min="10" max="10" width="17" bestFit="1" customWidth="1"/>
    <col min="12" max="12" width="19.28515625" bestFit="1" customWidth="1"/>
    <col min="13" max="13" width="14.85546875" bestFit="1" customWidth="1"/>
    <col min="14" max="14" width="19.28515625" bestFit="1" customWidth="1"/>
  </cols>
  <sheetData>
    <row r="1" spans="1:14" x14ac:dyDescent="0.25">
      <c r="A1" s="2" t="s">
        <v>26</v>
      </c>
      <c r="B1" s="3" t="s">
        <v>1</v>
      </c>
      <c r="C1" s="3" t="s">
        <v>1</v>
      </c>
      <c r="D1" s="3" t="s">
        <v>1</v>
      </c>
      <c r="E1" s="3" t="s">
        <v>2</v>
      </c>
      <c r="F1" s="3" t="s">
        <v>2</v>
      </c>
      <c r="G1" s="3" t="s">
        <v>2</v>
      </c>
      <c r="H1" s="3"/>
      <c r="I1" s="3"/>
      <c r="J1" s="3"/>
      <c r="K1" s="3"/>
      <c r="L1" s="3"/>
      <c r="M1" s="3"/>
      <c r="N1" s="3"/>
    </row>
    <row r="2" spans="1:14" x14ac:dyDescent="0.25">
      <c r="A2" s="3" t="s">
        <v>3</v>
      </c>
      <c r="B2" s="4">
        <v>15.0499048363379</v>
      </c>
      <c r="C2" s="4">
        <v>15.1601653408116</v>
      </c>
      <c r="D2" s="4">
        <v>15.1478568686179</v>
      </c>
      <c r="E2" s="4">
        <v>14.851734738336701</v>
      </c>
      <c r="F2" s="4">
        <v>14.735145343733</v>
      </c>
      <c r="G2" s="4">
        <v>15.142976772271499</v>
      </c>
      <c r="H2" s="3"/>
      <c r="I2" s="3"/>
      <c r="J2" s="3"/>
      <c r="K2" s="3"/>
      <c r="L2" s="3"/>
      <c r="M2" s="3"/>
      <c r="N2" s="3"/>
    </row>
    <row r="3" spans="1:14" x14ac:dyDescent="0.25">
      <c r="A3" s="3" t="s">
        <v>4</v>
      </c>
      <c r="B3" s="4">
        <v>31.616729904804799</v>
      </c>
      <c r="C3" s="4">
        <v>31.118180731022999</v>
      </c>
      <c r="D3" s="4">
        <v>31.065100910730301</v>
      </c>
      <c r="E3" s="4">
        <v>31.141702647265099</v>
      </c>
      <c r="F3" s="4">
        <v>30.922369747296401</v>
      </c>
      <c r="G3" s="4">
        <v>30.962107771014601</v>
      </c>
      <c r="H3" s="3"/>
      <c r="I3" s="3"/>
      <c r="J3" s="3"/>
      <c r="K3" s="3"/>
      <c r="L3" s="3"/>
      <c r="M3" s="3"/>
      <c r="N3" s="3"/>
    </row>
    <row r="4" spans="1:14" x14ac:dyDescent="0.25">
      <c r="A4" s="3" t="s">
        <v>4</v>
      </c>
      <c r="B4" s="4">
        <v>31.2378740016004</v>
      </c>
      <c r="C4" s="4">
        <v>31.440203461486</v>
      </c>
      <c r="D4" s="4">
        <v>31.374673545404701</v>
      </c>
      <c r="E4" s="4">
        <v>31.116547421540101</v>
      </c>
      <c r="F4" s="4">
        <v>31.149826133414201</v>
      </c>
      <c r="G4" s="4">
        <v>30.654565364336801</v>
      </c>
      <c r="H4" s="3"/>
      <c r="I4" s="3"/>
      <c r="J4" s="3"/>
      <c r="K4" s="3"/>
      <c r="L4" s="3"/>
      <c r="M4" s="3"/>
      <c r="N4" s="3"/>
    </row>
    <row r="5" spans="1:14" x14ac:dyDescent="0.25">
      <c r="A5" s="3" t="s">
        <v>4</v>
      </c>
      <c r="B5" s="4">
        <v>31.020902741537601</v>
      </c>
      <c r="C5" s="4">
        <v>32.582426714177998</v>
      </c>
      <c r="D5" s="4">
        <v>31.3261972763021</v>
      </c>
      <c r="E5" s="4">
        <v>30.373268650204</v>
      </c>
      <c r="F5" s="4">
        <v>30.843712901260801</v>
      </c>
      <c r="G5" s="4">
        <v>30.877712301726199</v>
      </c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 t="s">
        <v>1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</v>
      </c>
      <c r="H8" s="3" t="s">
        <v>6</v>
      </c>
      <c r="I8" s="3" t="s">
        <v>7</v>
      </c>
      <c r="J8" s="3" t="s">
        <v>8</v>
      </c>
      <c r="K8" s="3" t="s">
        <v>10</v>
      </c>
      <c r="L8" s="3" t="s">
        <v>6</v>
      </c>
      <c r="M8" s="3" t="s">
        <v>7</v>
      </c>
      <c r="N8" s="3" t="s">
        <v>8</v>
      </c>
    </row>
    <row r="9" spans="1:14" x14ac:dyDescent="0.25">
      <c r="A9" s="3" t="s">
        <v>3</v>
      </c>
      <c r="B9" s="5">
        <f>AVERAGE(B2:D2)</f>
        <v>15.1193090152558</v>
      </c>
      <c r="C9" s="5">
        <f t="shared" ref="C9:E12" si="0">E2</f>
        <v>14.851734738336701</v>
      </c>
      <c r="D9" s="5">
        <f t="shared" si="0"/>
        <v>14.735145343733</v>
      </c>
      <c r="E9" s="5">
        <f t="shared" si="0"/>
        <v>15.142976772271499</v>
      </c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 t="s">
        <v>4</v>
      </c>
      <c r="B10" s="5">
        <f>AVERAGE(B3:D3)</f>
        <v>31.266670515519365</v>
      </c>
      <c r="C10" s="5">
        <f t="shared" si="0"/>
        <v>31.141702647265099</v>
      </c>
      <c r="D10" s="5">
        <f t="shared" si="0"/>
        <v>30.922369747296401</v>
      </c>
      <c r="E10" s="5">
        <f t="shared" si="0"/>
        <v>30.962107771014601</v>
      </c>
      <c r="F10" s="3"/>
      <c r="G10" s="6">
        <f>B10-$B$9</f>
        <v>16.147361500263564</v>
      </c>
      <c r="H10" s="6">
        <f>C10-$C$9</f>
        <v>16.289967908928396</v>
      </c>
      <c r="I10" s="7">
        <f>D10-$D$9</f>
        <v>16.187224403563398</v>
      </c>
      <c r="J10" s="8">
        <f>E10-$E$9</f>
        <v>15.819130998743102</v>
      </c>
      <c r="K10" s="3"/>
      <c r="L10" s="6">
        <f>2^(-(H10-G10))</f>
        <v>0.90588108882021734</v>
      </c>
      <c r="M10" s="9">
        <f>2^(-(I10-G10))</f>
        <v>0.97274738144443396</v>
      </c>
      <c r="N10" s="6">
        <f>2^(-(J10-G10))</f>
        <v>1.2554725639677373</v>
      </c>
    </row>
    <row r="11" spans="1:14" x14ac:dyDescent="0.25">
      <c r="A11" s="3" t="s">
        <v>4</v>
      </c>
      <c r="B11" s="5">
        <f>AVERAGE(B4:D4)</f>
        <v>31.350917002830368</v>
      </c>
      <c r="C11" s="5">
        <f t="shared" si="0"/>
        <v>31.116547421540101</v>
      </c>
      <c r="D11" s="5">
        <f t="shared" si="0"/>
        <v>31.149826133414201</v>
      </c>
      <c r="E11" s="5">
        <f t="shared" si="0"/>
        <v>30.654565364336801</v>
      </c>
      <c r="F11" s="3"/>
      <c r="G11" s="6">
        <f>B11-$B$9</f>
        <v>16.23160798757457</v>
      </c>
      <c r="H11" s="6">
        <f>C11-$C$9</f>
        <v>16.264812683203402</v>
      </c>
      <c r="I11" s="7">
        <f>D11-$D$9</f>
        <v>16.414680789681199</v>
      </c>
      <c r="J11" s="8">
        <f>E11-$E$9</f>
        <v>15.511588592065301</v>
      </c>
      <c r="K11" s="3"/>
      <c r="L11" s="6">
        <f>2^(-(H11-G11))</f>
        <v>0.97724710065267606</v>
      </c>
      <c r="M11" s="9">
        <f>2^(-(I11-G11))</f>
        <v>0.88082492431170256</v>
      </c>
      <c r="N11" s="6">
        <f>2^(-(J11-G11))</f>
        <v>1.647204179304669</v>
      </c>
    </row>
    <row r="12" spans="1:14" x14ac:dyDescent="0.25">
      <c r="A12" s="3" t="s">
        <v>4</v>
      </c>
      <c r="B12" s="5">
        <f>AVERAGE(B5:D5)</f>
        <v>31.643175577339232</v>
      </c>
      <c r="C12" s="5">
        <f t="shared" si="0"/>
        <v>30.373268650204</v>
      </c>
      <c r="D12" s="5">
        <f t="shared" si="0"/>
        <v>30.843712901260801</v>
      </c>
      <c r="E12" s="5">
        <f t="shared" si="0"/>
        <v>30.877712301726199</v>
      </c>
      <c r="F12" s="3"/>
      <c r="G12" s="6">
        <f>B12-$B$9</f>
        <v>16.523866562083434</v>
      </c>
      <c r="H12" s="6">
        <f>C12-$C$9</f>
        <v>15.5215339118673</v>
      </c>
      <c r="I12" s="7">
        <f>D12-$D$9</f>
        <v>16.108567557527799</v>
      </c>
      <c r="J12" s="8">
        <f>E12-$E$9</f>
        <v>15.734735529454699</v>
      </c>
      <c r="K12" s="3"/>
      <c r="L12" s="6">
        <f>2^(-(H12-G12))</f>
        <v>2.0032363555189789</v>
      </c>
      <c r="M12" s="9">
        <f>2^(-(I12-G12))</f>
        <v>1.3335750374322588</v>
      </c>
      <c r="N12" s="6">
        <f>2^(-(J12-G12))</f>
        <v>1.7280333161215977</v>
      </c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 t="s">
        <v>11</v>
      </c>
      <c r="B15" s="3" t="s">
        <v>6</v>
      </c>
      <c r="C15" s="3" t="s">
        <v>7</v>
      </c>
      <c r="D15" s="3" t="s">
        <v>8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 t="s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 t="s">
        <v>4</v>
      </c>
      <c r="B17" s="3">
        <f t="shared" ref="B17:D19" si="1">LOG(L10,(2))</f>
        <v>-0.14260640866483235</v>
      </c>
      <c r="C17" s="3">
        <f t="shared" si="1"/>
        <v>-3.9862903299834496E-2</v>
      </c>
      <c r="D17" s="3">
        <f t="shared" si="1"/>
        <v>0.32823050152046207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 t="s">
        <v>4</v>
      </c>
      <c r="B18" s="3">
        <f t="shared" si="1"/>
        <v>-3.3204695628832215E-2</v>
      </c>
      <c r="C18" s="3">
        <f t="shared" si="1"/>
        <v>-0.18307280210662935</v>
      </c>
      <c r="D18" s="3">
        <f t="shared" si="1"/>
        <v>0.72001939550926874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 t="s">
        <v>4</v>
      </c>
      <c r="B19" s="3">
        <f t="shared" si="1"/>
        <v>1.0023326502161343</v>
      </c>
      <c r="C19" s="3">
        <f t="shared" si="1"/>
        <v>0.41529900455563512</v>
      </c>
      <c r="D19" s="3">
        <f t="shared" si="1"/>
        <v>0.78913103262873452</v>
      </c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/>
      <c r="B22" s="3" t="s">
        <v>1</v>
      </c>
      <c r="C22" s="3" t="s">
        <v>2</v>
      </c>
      <c r="D22" s="3"/>
      <c r="E22" s="3" t="s">
        <v>27</v>
      </c>
      <c r="F22" s="3" t="s">
        <v>1</v>
      </c>
      <c r="G22" s="3" t="s">
        <v>2</v>
      </c>
      <c r="H22" s="3" t="s">
        <v>10</v>
      </c>
      <c r="I22" s="3"/>
      <c r="J22" s="3"/>
      <c r="K22" s="3" t="s">
        <v>11</v>
      </c>
      <c r="L22" s="3"/>
      <c r="M22" s="3"/>
      <c r="N22" s="3"/>
    </row>
    <row r="23" spans="1:14" x14ac:dyDescent="0.25">
      <c r="A23" s="3" t="s">
        <v>3</v>
      </c>
      <c r="B23" s="5">
        <f>B9</f>
        <v>15.1193090152558</v>
      </c>
      <c r="C23" s="5">
        <f>AVERAGE(E2:G2)</f>
        <v>14.909952284780401</v>
      </c>
      <c r="D23" s="3"/>
      <c r="E23" s="3"/>
      <c r="F23" s="3"/>
      <c r="G23" s="3"/>
      <c r="H23" s="3"/>
      <c r="I23" s="3"/>
      <c r="J23" s="3" t="s">
        <v>3</v>
      </c>
      <c r="K23" s="3"/>
      <c r="L23" s="3"/>
      <c r="M23" s="3"/>
      <c r="N23" s="3"/>
    </row>
    <row r="24" spans="1:14" ht="18.75" x14ac:dyDescent="0.25">
      <c r="A24" s="3" t="s">
        <v>4</v>
      </c>
      <c r="B24" s="5">
        <f>B10</f>
        <v>31.266670515519365</v>
      </c>
      <c r="C24" s="5">
        <f>AVERAGE(E3:G3)</f>
        <v>31.008726721858704</v>
      </c>
      <c r="D24" s="3"/>
      <c r="E24" s="3"/>
      <c r="F24" s="6">
        <f>G10</f>
        <v>16.147361500263564</v>
      </c>
      <c r="G24" s="6">
        <f>C24-$C$23</f>
        <v>16.098774437078305</v>
      </c>
      <c r="H24" s="3"/>
      <c r="I24" s="27">
        <f>2^(-(G24-F24))</f>
        <v>1.0342515094881144</v>
      </c>
      <c r="J24" s="3" t="s">
        <v>4</v>
      </c>
      <c r="K24" s="3">
        <f>LOG(I24,(2))</f>
        <v>4.8587063185259058E-2</v>
      </c>
      <c r="L24" s="3"/>
      <c r="M24" s="3"/>
      <c r="N24" s="3"/>
    </row>
    <row r="25" spans="1:14" ht="18.75" x14ac:dyDescent="0.25">
      <c r="A25" s="3" t="s">
        <v>4</v>
      </c>
      <c r="B25" s="5">
        <f>B11</f>
        <v>31.350917002830368</v>
      </c>
      <c r="C25" s="5">
        <f>AVERAGE(E4:G4)</f>
        <v>30.973646306430368</v>
      </c>
      <c r="D25" s="3"/>
      <c r="E25" s="3"/>
      <c r="F25" s="6">
        <f>G11</f>
        <v>16.23160798757457</v>
      </c>
      <c r="G25" s="6">
        <f>C25-$C$23</f>
        <v>16.063694021649965</v>
      </c>
      <c r="H25" s="3"/>
      <c r="I25" s="27">
        <f>2^(-(G25-F25))</f>
        <v>1.1234329059251333</v>
      </c>
      <c r="J25" s="3" t="s">
        <v>4</v>
      </c>
      <c r="K25" s="3">
        <f>LOG(I25,(2))</f>
        <v>0.16791396592460481</v>
      </c>
      <c r="L25" s="3"/>
      <c r="M25" s="3"/>
      <c r="N25" s="3"/>
    </row>
    <row r="26" spans="1:14" ht="18.75" x14ac:dyDescent="0.25">
      <c r="A26" s="3" t="s">
        <v>4</v>
      </c>
      <c r="B26" s="5">
        <f>B12</f>
        <v>31.643175577339232</v>
      </c>
      <c r="C26" s="5">
        <f>AVERAGE(E5:G5)</f>
        <v>30.698231284396996</v>
      </c>
      <c r="D26" s="3"/>
      <c r="E26" s="3"/>
      <c r="F26" s="6">
        <f>G12</f>
        <v>16.523866562083434</v>
      </c>
      <c r="G26" s="6">
        <f>C26-$C$23</f>
        <v>15.788278999616596</v>
      </c>
      <c r="H26" s="3"/>
      <c r="I26" s="27">
        <f>2^(-(G26-F26))</f>
        <v>1.6650754620848462</v>
      </c>
      <c r="J26" s="3" t="s">
        <v>4</v>
      </c>
      <c r="K26" s="3">
        <f>LOG(I26,(2))</f>
        <v>0.73558756246683832</v>
      </c>
      <c r="L26" s="3"/>
      <c r="M26" s="3"/>
      <c r="N26" s="3"/>
    </row>
    <row r="27" spans="1:1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 t="s">
        <v>1</v>
      </c>
      <c r="C29" s="3" t="s">
        <v>2</v>
      </c>
      <c r="D29" s="3"/>
      <c r="E29" s="3" t="s">
        <v>27</v>
      </c>
      <c r="F29" s="3" t="s">
        <v>1</v>
      </c>
      <c r="G29" s="3" t="s">
        <v>2</v>
      </c>
      <c r="H29" s="3" t="s">
        <v>10</v>
      </c>
      <c r="I29" s="3"/>
      <c r="J29" s="3"/>
      <c r="K29" s="3" t="s">
        <v>11</v>
      </c>
      <c r="L29" s="3"/>
      <c r="M29" s="3"/>
      <c r="N29" s="3"/>
    </row>
    <row r="30" spans="1:14" x14ac:dyDescent="0.25">
      <c r="A30" s="3" t="s">
        <v>3</v>
      </c>
      <c r="B30" s="5">
        <f>B23</f>
        <v>15.1193090152558</v>
      </c>
      <c r="C30" s="5">
        <f>C23</f>
        <v>14.909952284780401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 t="s">
        <v>4</v>
      </c>
      <c r="B31" s="5">
        <f>AVERAGE(B24:B26)</f>
        <v>31.420254365229656</v>
      </c>
      <c r="C31" s="5">
        <f>AVERAGE(C24:C26)</f>
        <v>30.893534770895357</v>
      </c>
      <c r="D31" s="3"/>
      <c r="E31" s="3"/>
      <c r="F31" s="7">
        <f>B31-B30</f>
        <v>16.300945349973858</v>
      </c>
      <c r="G31" s="10">
        <f>C31-C30</f>
        <v>15.983582486114956</v>
      </c>
      <c r="H31" s="3"/>
      <c r="I31" s="9">
        <f>2^(-(G31-F31))</f>
        <v>1.2460507804352201</v>
      </c>
      <c r="J31" s="3"/>
      <c r="K31" s="3">
        <f>LOG(I31,(2))</f>
        <v>0.31736286385890189</v>
      </c>
      <c r="L31" s="3"/>
      <c r="M31" s="3"/>
      <c r="N31" s="3"/>
    </row>
    <row r="32" spans="1:14" x14ac:dyDescent="0.25">
      <c r="M32" s="3"/>
      <c r="N32" s="3"/>
    </row>
    <row r="34" spans="1:23" ht="15.75" x14ac:dyDescent="0.25">
      <c r="A34" s="11" t="s">
        <v>26</v>
      </c>
      <c r="B34" t="s">
        <v>28</v>
      </c>
      <c r="C34" t="s">
        <v>29</v>
      </c>
      <c r="D34" t="s">
        <v>30</v>
      </c>
      <c r="E34" t="s">
        <v>6</v>
      </c>
      <c r="F34" t="s">
        <v>7</v>
      </c>
      <c r="G34" t="s">
        <v>8</v>
      </c>
    </row>
    <row r="35" spans="1:23" x14ac:dyDescent="0.25">
      <c r="A35" t="s">
        <v>3</v>
      </c>
      <c r="B35">
        <v>14.863251552155001</v>
      </c>
      <c r="C35">
        <v>15.106486082266599</v>
      </c>
      <c r="D35">
        <v>14.7784213056505</v>
      </c>
      <c r="E35">
        <v>14.5195729653362</v>
      </c>
      <c r="F35">
        <v>14.559689172031399</v>
      </c>
      <c r="G35">
        <v>14.640393981361999</v>
      </c>
    </row>
    <row r="36" spans="1:23" x14ac:dyDescent="0.25">
      <c r="A36" t="s">
        <v>16</v>
      </c>
      <c r="B36">
        <v>30.844299037022701</v>
      </c>
      <c r="C36">
        <v>31.129314774387101</v>
      </c>
      <c r="D36">
        <v>31.6699197217383</v>
      </c>
      <c r="E36">
        <v>29.4685943476217</v>
      </c>
      <c r="F36">
        <v>29.102658360027899</v>
      </c>
      <c r="G36">
        <v>29.738252257933599</v>
      </c>
    </row>
    <row r="39" spans="1:23" x14ac:dyDescent="0.25">
      <c r="A39" t="s">
        <v>5</v>
      </c>
      <c r="B39" t="s">
        <v>1</v>
      </c>
      <c r="D39" t="s">
        <v>6</v>
      </c>
      <c r="E39" t="s">
        <v>7</v>
      </c>
      <c r="F39" t="s">
        <v>8</v>
      </c>
      <c r="H39" t="s">
        <v>9</v>
      </c>
      <c r="I39" t="s">
        <v>1</v>
      </c>
      <c r="J39" t="s">
        <v>6</v>
      </c>
      <c r="K39" t="s">
        <v>7</v>
      </c>
      <c r="L39" t="s">
        <v>8</v>
      </c>
      <c r="N39" t="s">
        <v>10</v>
      </c>
      <c r="P39" t="s">
        <v>6</v>
      </c>
      <c r="Q39" t="s">
        <v>7</v>
      </c>
      <c r="R39" t="s">
        <v>8</v>
      </c>
      <c r="T39" t="s">
        <v>25</v>
      </c>
      <c r="U39" t="s">
        <v>6</v>
      </c>
      <c r="V39" t="s">
        <v>7</v>
      </c>
      <c r="W39" t="s">
        <v>8</v>
      </c>
    </row>
    <row r="40" spans="1:23" x14ac:dyDescent="0.25">
      <c r="A40" t="s">
        <v>3</v>
      </c>
      <c r="B40">
        <f>AVERAGE(B35:D35)</f>
        <v>14.916052980024034</v>
      </c>
      <c r="D40">
        <f t="shared" ref="D40:F41" si="2">E35</f>
        <v>14.5195729653362</v>
      </c>
      <c r="E40">
        <f t="shared" si="2"/>
        <v>14.559689172031399</v>
      </c>
      <c r="F40">
        <f t="shared" si="2"/>
        <v>14.640393981361999</v>
      </c>
      <c r="N40" t="s">
        <v>3</v>
      </c>
    </row>
    <row r="41" spans="1:23" x14ac:dyDescent="0.25">
      <c r="A41" t="s">
        <v>16</v>
      </c>
      <c r="B41">
        <f>AVERAGE(B36:D36)</f>
        <v>31.214511177716034</v>
      </c>
      <c r="D41">
        <f t="shared" si="2"/>
        <v>29.4685943476217</v>
      </c>
      <c r="E41">
        <f t="shared" si="2"/>
        <v>29.102658360027899</v>
      </c>
      <c r="F41">
        <f t="shared" si="2"/>
        <v>29.738252257933599</v>
      </c>
      <c r="I41">
        <f>B41-$B$40</f>
        <v>16.298458197692</v>
      </c>
      <c r="J41">
        <f>D41-$D$40</f>
        <v>14.949021382285499</v>
      </c>
      <c r="K41">
        <f>E41-$E$40</f>
        <v>14.5429691879965</v>
      </c>
      <c r="L41">
        <f>F41-$F$40</f>
        <v>15.0978582765716</v>
      </c>
      <c r="N41" t="s">
        <v>16</v>
      </c>
      <c r="P41">
        <f>2^(-(J41-I41))</f>
        <v>2.5481263488539598</v>
      </c>
      <c r="Q41">
        <f>2^(-(K41-I41))</f>
        <v>3.3764074431029827</v>
      </c>
      <c r="R41">
        <f>2^(-(L41-I41))</f>
        <v>2.2983522434725145</v>
      </c>
      <c r="U41">
        <f>LOG(P41,(2))</f>
        <v>1.3494368154065002</v>
      </c>
      <c r="V41">
        <f>LOG(Q41,(2))</f>
        <v>1.7554890096955003</v>
      </c>
      <c r="W41">
        <f>LOG(R41,(2))</f>
        <v>1.2005999211203997</v>
      </c>
    </row>
    <row r="44" spans="1:23" x14ac:dyDescent="0.25">
      <c r="B44" t="s">
        <v>1</v>
      </c>
      <c r="D44" t="s">
        <v>2</v>
      </c>
      <c r="F44" t="s">
        <v>9</v>
      </c>
      <c r="G44" t="s">
        <v>1</v>
      </c>
      <c r="H44" t="s">
        <v>2</v>
      </c>
      <c r="I44" t="s">
        <v>10</v>
      </c>
      <c r="K44" t="s">
        <v>11</v>
      </c>
    </row>
    <row r="45" spans="1:23" x14ac:dyDescent="0.25">
      <c r="A45" t="s">
        <v>3</v>
      </c>
      <c r="B45">
        <f>B40</f>
        <v>14.916052980024034</v>
      </c>
      <c r="D45">
        <f>AVERAGE(E35:G35)</f>
        <v>14.573218706243201</v>
      </c>
    </row>
    <row r="46" spans="1:23" ht="18.75" x14ac:dyDescent="0.3">
      <c r="A46" t="s">
        <v>16</v>
      </c>
      <c r="B46">
        <f>B41</f>
        <v>31.214511177716034</v>
      </c>
      <c r="D46">
        <f>AVERAGE(E36:G36)</f>
        <v>29.436501655194402</v>
      </c>
      <c r="G46">
        <f>I41</f>
        <v>16.298458197692</v>
      </c>
      <c r="H46">
        <f>D46-$D$45</f>
        <v>14.8632829489512</v>
      </c>
      <c r="J46" s="20">
        <f>2^(-(H46-G46))</f>
        <v>2.7041501277959563</v>
      </c>
      <c r="K46">
        <f>LOG(J46,(2))</f>
        <v>1.4351752487407998</v>
      </c>
    </row>
    <row r="49" spans="1:21" ht="15.75" x14ac:dyDescent="0.25">
      <c r="A49" s="11" t="s">
        <v>26</v>
      </c>
      <c r="B49" t="s">
        <v>1</v>
      </c>
      <c r="C49" t="s">
        <v>1</v>
      </c>
      <c r="D49" t="s">
        <v>1</v>
      </c>
      <c r="E49" t="s">
        <v>2</v>
      </c>
      <c r="F49" t="s">
        <v>2</v>
      </c>
      <c r="G49" t="s">
        <v>2</v>
      </c>
    </row>
    <row r="50" spans="1:21" x14ac:dyDescent="0.25">
      <c r="A50" t="s">
        <v>3</v>
      </c>
      <c r="B50">
        <v>15.4866639471296</v>
      </c>
      <c r="C50">
        <v>15.1538372254722</v>
      </c>
      <c r="D50">
        <v>15.217263157495299</v>
      </c>
      <c r="E50">
        <v>15.3673625613441</v>
      </c>
      <c r="F50">
        <v>15.297774813524899</v>
      </c>
      <c r="G50">
        <v>15.501096362864599</v>
      </c>
    </row>
    <row r="51" spans="1:21" x14ac:dyDescent="0.25">
      <c r="A51" t="s">
        <v>16</v>
      </c>
      <c r="B51">
        <v>31.701361801476999</v>
      </c>
      <c r="C51">
        <v>28.614747237001801</v>
      </c>
      <c r="D51">
        <v>31.1853370471886</v>
      </c>
      <c r="E51">
        <v>30.624318879791598</v>
      </c>
      <c r="F51">
        <v>29.9854214515751</v>
      </c>
      <c r="G51">
        <v>29.432813801170099</v>
      </c>
    </row>
    <row r="52" spans="1:21" x14ac:dyDescent="0.25">
      <c r="A52" t="s">
        <v>17</v>
      </c>
      <c r="B52">
        <v>25.327275854324</v>
      </c>
      <c r="C52">
        <v>25.2736783700059</v>
      </c>
      <c r="D52">
        <v>25.241902682850299</v>
      </c>
      <c r="E52">
        <v>26.1911975461846</v>
      </c>
      <c r="F52">
        <v>25.737978767676999</v>
      </c>
      <c r="G52">
        <v>26.0847771404373</v>
      </c>
    </row>
    <row r="53" spans="1:21" x14ac:dyDescent="0.25">
      <c r="A53" t="s">
        <v>31</v>
      </c>
      <c r="B53">
        <v>24.498362206823</v>
      </c>
      <c r="C53">
        <v>24.396747357240201</v>
      </c>
      <c r="D53">
        <v>24.273434524291499</v>
      </c>
      <c r="E53">
        <v>24.429340208469402</v>
      </c>
      <c r="F53">
        <v>24.270048135585402</v>
      </c>
      <c r="G53">
        <v>24.316090142496599</v>
      </c>
    </row>
    <row r="57" spans="1:21" x14ac:dyDescent="0.25">
      <c r="A57" t="s">
        <v>5</v>
      </c>
      <c r="B57" t="s">
        <v>1</v>
      </c>
      <c r="C57" t="s">
        <v>2</v>
      </c>
      <c r="D57" t="s">
        <v>9</v>
      </c>
      <c r="E57" t="s">
        <v>1</v>
      </c>
      <c r="F57" t="s">
        <v>2</v>
      </c>
      <c r="H57" t="s">
        <v>10</v>
      </c>
      <c r="K57" t="s">
        <v>11</v>
      </c>
    </row>
    <row r="58" spans="1:21" x14ac:dyDescent="0.25">
      <c r="A58" t="s">
        <v>3</v>
      </c>
      <c r="B58">
        <f>AVERAGE(B50:D50)</f>
        <v>15.2859214433657</v>
      </c>
      <c r="C58">
        <f>AVERAGE(E50:G50)</f>
        <v>15.388744579244532</v>
      </c>
      <c r="H58" t="s">
        <v>3</v>
      </c>
    </row>
    <row r="59" spans="1:21" ht="18.75" x14ac:dyDescent="0.3">
      <c r="A59" t="s">
        <v>16</v>
      </c>
      <c r="B59">
        <f>AVERAGE(B51:D51)</f>
        <v>30.500482028555798</v>
      </c>
      <c r="C59">
        <f>AVERAGE(E51:G51)</f>
        <v>30.014184710845598</v>
      </c>
      <c r="E59">
        <f>B59-$B$58</f>
        <v>15.214560585190098</v>
      </c>
      <c r="F59">
        <f>C59-$C$58</f>
        <v>14.625440131601065</v>
      </c>
      <c r="H59" t="s">
        <v>16</v>
      </c>
      <c r="I59" s="20">
        <f>2^(-(F59-E59))</f>
        <v>1.5043293457100053</v>
      </c>
      <c r="K59">
        <f>LOG(I59,(2))</f>
        <v>0.58912045358903253</v>
      </c>
    </row>
    <row r="60" spans="1:21" ht="18.75" x14ac:dyDescent="0.3">
      <c r="A60" t="s">
        <v>17</v>
      </c>
      <c r="B60">
        <f>AVERAGE(B52:D52)</f>
        <v>25.280952302393398</v>
      </c>
      <c r="C60">
        <f>AVERAGE(E52:G52)</f>
        <v>26.004651151432967</v>
      </c>
      <c r="E60">
        <f>B60-$B$58</f>
        <v>9.9950308590276986</v>
      </c>
      <c r="F60">
        <f>C60-$C$58</f>
        <v>10.615906572188434</v>
      </c>
      <c r="H60" t="s">
        <v>17</v>
      </c>
      <c r="I60" s="20">
        <f>2^(-(F60-E60))</f>
        <v>0.65027609154321586</v>
      </c>
      <c r="K60">
        <f>LOG(I60,(2))</f>
        <v>-0.62087571316073542</v>
      </c>
    </row>
    <row r="61" spans="1:21" ht="18.75" x14ac:dyDescent="0.3">
      <c r="A61" t="s">
        <v>31</v>
      </c>
      <c r="B61">
        <f>AVERAGE(B53:D53)</f>
        <v>24.389514696118237</v>
      </c>
      <c r="C61">
        <f>AVERAGE(E53:G53)</f>
        <v>24.338492828850466</v>
      </c>
      <c r="E61">
        <f>B61-$B$58</f>
        <v>9.1035932527525372</v>
      </c>
      <c r="F61">
        <f>C61-$C$58</f>
        <v>8.9497482496059337</v>
      </c>
      <c r="H61" t="s">
        <v>31</v>
      </c>
      <c r="I61" s="20">
        <f>2^(-(F61-E61))</f>
        <v>1.1125305887371195</v>
      </c>
      <c r="K61">
        <f>LOG(I61,(2))</f>
        <v>0.15384500314660343</v>
      </c>
    </row>
    <row r="64" spans="1:21" x14ac:dyDescent="0.25">
      <c r="B64" t="s">
        <v>1</v>
      </c>
      <c r="D64" t="s">
        <v>6</v>
      </c>
      <c r="E64" t="s">
        <v>7</v>
      </c>
      <c r="F64" t="s">
        <v>8</v>
      </c>
      <c r="I64" t="s">
        <v>9</v>
      </c>
      <c r="J64" t="s">
        <v>1</v>
      </c>
      <c r="K64" t="s">
        <v>6</v>
      </c>
      <c r="L64" t="s">
        <v>7</v>
      </c>
      <c r="M64" t="s">
        <v>8</v>
      </c>
      <c r="N64" t="s">
        <v>10</v>
      </c>
      <c r="O64" t="s">
        <v>6</v>
      </c>
      <c r="P64" t="s">
        <v>7</v>
      </c>
      <c r="Q64" t="s">
        <v>8</v>
      </c>
      <c r="R64" t="s">
        <v>11</v>
      </c>
      <c r="S64" t="s">
        <v>6</v>
      </c>
      <c r="T64" t="s">
        <v>7</v>
      </c>
      <c r="U64" t="s">
        <v>8</v>
      </c>
    </row>
    <row r="65" spans="1:21" x14ac:dyDescent="0.25">
      <c r="A65" t="s">
        <v>3</v>
      </c>
      <c r="B65">
        <f>B58</f>
        <v>15.2859214433657</v>
      </c>
      <c r="D65">
        <f t="shared" ref="D65:F68" si="3">E50</f>
        <v>15.3673625613441</v>
      </c>
      <c r="E65">
        <f t="shared" si="3"/>
        <v>15.297774813524899</v>
      </c>
      <c r="F65">
        <f t="shared" si="3"/>
        <v>15.501096362864599</v>
      </c>
      <c r="H65" t="s">
        <v>3</v>
      </c>
      <c r="N65" t="s">
        <v>3</v>
      </c>
    </row>
    <row r="66" spans="1:21" x14ac:dyDescent="0.25">
      <c r="A66" t="s">
        <v>16</v>
      </c>
      <c r="B66">
        <f>B59</f>
        <v>30.500482028555798</v>
      </c>
      <c r="D66">
        <f t="shared" si="3"/>
        <v>30.624318879791598</v>
      </c>
      <c r="E66">
        <f t="shared" si="3"/>
        <v>29.9854214515751</v>
      </c>
      <c r="F66">
        <f t="shared" si="3"/>
        <v>29.432813801170099</v>
      </c>
      <c r="H66" t="s">
        <v>16</v>
      </c>
      <c r="J66">
        <f>E59</f>
        <v>15.214560585190098</v>
      </c>
      <c r="K66">
        <f>D66-$D$65</f>
        <v>15.256956318447498</v>
      </c>
      <c r="L66">
        <f>E66-$E$65</f>
        <v>14.6876466380502</v>
      </c>
      <c r="M66">
        <f>F66-$F$65</f>
        <v>13.931717438305499</v>
      </c>
      <c r="N66" t="s">
        <v>16</v>
      </c>
      <c r="O66">
        <f>2^(-(K66-J66))</f>
        <v>0.97104110108177022</v>
      </c>
      <c r="P66">
        <f>2^(-(L66-J66))</f>
        <v>1.4408438038359377</v>
      </c>
      <c r="Q66">
        <f>2^(-(M66-J66))</f>
        <v>2.433180161956233</v>
      </c>
      <c r="S66">
        <f t="shared" ref="S66:U68" si="4">LOG(O66,(2))</f>
        <v>-4.2395733257400564E-2</v>
      </c>
      <c r="T66">
        <f t="shared" si="4"/>
        <v>0.5269139471398977</v>
      </c>
      <c r="U66">
        <f t="shared" si="4"/>
        <v>1.2828431468845987</v>
      </c>
    </row>
    <row r="67" spans="1:21" x14ac:dyDescent="0.25">
      <c r="A67" t="s">
        <v>17</v>
      </c>
      <c r="B67">
        <f>B60</f>
        <v>25.280952302393398</v>
      </c>
      <c r="D67">
        <f t="shared" si="3"/>
        <v>26.1911975461846</v>
      </c>
      <c r="E67">
        <f t="shared" si="3"/>
        <v>25.737978767676999</v>
      </c>
      <c r="F67">
        <f t="shared" si="3"/>
        <v>26.0847771404373</v>
      </c>
      <c r="H67" t="s">
        <v>17</v>
      </c>
      <c r="J67">
        <f>E60</f>
        <v>9.9950308590276986</v>
      </c>
      <c r="K67">
        <f>D67-$D$65</f>
        <v>10.8238349848405</v>
      </c>
      <c r="L67">
        <f>E67-$E$65</f>
        <v>10.4402039541521</v>
      </c>
      <c r="M67">
        <f>F67-$F$65</f>
        <v>10.583680777572701</v>
      </c>
      <c r="N67" t="s">
        <v>17</v>
      </c>
      <c r="O67">
        <f>2^(-(K67-J67))</f>
        <v>0.56299572560698019</v>
      </c>
      <c r="P67">
        <f>2^(-(L67-J67))</f>
        <v>0.73449618620795332</v>
      </c>
      <c r="Q67">
        <f>2^(-(M67-J67))</f>
        <v>0.66496489354842869</v>
      </c>
      <c r="S67">
        <f t="shared" si="4"/>
        <v>-0.82880412581280205</v>
      </c>
      <c r="T67">
        <f t="shared" si="4"/>
        <v>-0.44517309512440123</v>
      </c>
      <c r="U67">
        <f t="shared" si="4"/>
        <v>-0.58864991854500215</v>
      </c>
    </row>
    <row r="68" spans="1:21" x14ac:dyDescent="0.25">
      <c r="A68" t="s">
        <v>31</v>
      </c>
      <c r="B68">
        <f>B61</f>
        <v>24.389514696118237</v>
      </c>
      <c r="D68">
        <f t="shared" si="3"/>
        <v>24.429340208469402</v>
      </c>
      <c r="E68">
        <f t="shared" si="3"/>
        <v>24.270048135585402</v>
      </c>
      <c r="F68">
        <f t="shared" si="3"/>
        <v>24.316090142496599</v>
      </c>
      <c r="H68" t="s">
        <v>31</v>
      </c>
      <c r="J68">
        <f>E61</f>
        <v>9.1035932527525372</v>
      </c>
      <c r="K68">
        <f>D68-$D$65</f>
        <v>9.0619776471253015</v>
      </c>
      <c r="L68">
        <f>E68-$E$65</f>
        <v>8.9722733220605022</v>
      </c>
      <c r="M68">
        <f>F68-$F$65</f>
        <v>8.8149937796319993</v>
      </c>
      <c r="N68" t="s">
        <v>31</v>
      </c>
      <c r="O68">
        <f>2^(-(K68-J68))</f>
        <v>1.0292658073839891</v>
      </c>
      <c r="P68">
        <f>2^(-(L68-J68))</f>
        <v>1.0952953355247688</v>
      </c>
      <c r="Q68">
        <f>2^(-(M68-J68))</f>
        <v>1.2214539495716463</v>
      </c>
      <c r="S68">
        <f t="shared" si="4"/>
        <v>4.1615605627235777E-2</v>
      </c>
      <c r="T68">
        <f t="shared" si="4"/>
        <v>0.13131993069203504</v>
      </c>
      <c r="U68">
        <f t="shared" si="4"/>
        <v>0.28859947312053802</v>
      </c>
    </row>
    <row r="71" spans="1:21" ht="15.75" x14ac:dyDescent="0.25">
      <c r="A71" s="11" t="s">
        <v>26</v>
      </c>
      <c r="B71" t="s">
        <v>28</v>
      </c>
      <c r="C71" t="s">
        <v>29</v>
      </c>
      <c r="D71" t="s">
        <v>30</v>
      </c>
      <c r="E71" t="s">
        <v>6</v>
      </c>
      <c r="F71" t="s">
        <v>7</v>
      </c>
      <c r="G71" t="s">
        <v>8</v>
      </c>
    </row>
    <row r="72" spans="1:21" x14ac:dyDescent="0.25">
      <c r="A72" t="s">
        <v>3</v>
      </c>
      <c r="B72">
        <v>15.1543645404834</v>
      </c>
      <c r="C72">
        <v>15.245848237172</v>
      </c>
      <c r="D72">
        <v>15.2021635474122</v>
      </c>
      <c r="E72">
        <v>15.2037320131559</v>
      </c>
      <c r="F72">
        <v>15.002041254413299</v>
      </c>
      <c r="G72">
        <v>15.613975720989201</v>
      </c>
    </row>
    <row r="73" spans="1:21" x14ac:dyDescent="0.25">
      <c r="A73" t="s">
        <v>16</v>
      </c>
      <c r="B73">
        <v>30.609348542332999</v>
      </c>
      <c r="C73">
        <v>31.2449290754065</v>
      </c>
      <c r="D73">
        <v>30.593923146821702</v>
      </c>
      <c r="E73">
        <v>30.136769757745899</v>
      </c>
      <c r="F73">
        <v>31.173278691774399</v>
      </c>
      <c r="G73">
        <v>30.2132858865961</v>
      </c>
    </row>
    <row r="74" spans="1:21" x14ac:dyDescent="0.25">
      <c r="A74" t="s">
        <v>17</v>
      </c>
      <c r="B74">
        <v>25.206419473912799</v>
      </c>
      <c r="C74">
        <v>25.198016129741401</v>
      </c>
      <c r="D74">
        <v>25.030930518299598</v>
      </c>
      <c r="E74">
        <v>25.857996551204199</v>
      </c>
      <c r="F74">
        <v>25.950417763734201</v>
      </c>
      <c r="G74">
        <v>25.904489539331699</v>
      </c>
    </row>
    <row r="75" spans="1:21" x14ac:dyDescent="0.25">
      <c r="A75" t="s">
        <v>24</v>
      </c>
      <c r="B75">
        <v>24.028056331910999</v>
      </c>
      <c r="C75">
        <v>23.801723204047999</v>
      </c>
      <c r="D75">
        <v>24.018046902732799</v>
      </c>
      <c r="E75">
        <v>24.5082026387276</v>
      </c>
      <c r="F75">
        <v>24.429442902558002</v>
      </c>
      <c r="G75">
        <v>24.182426354083098</v>
      </c>
    </row>
    <row r="77" spans="1:21" x14ac:dyDescent="0.25">
      <c r="A77" t="s">
        <v>5</v>
      </c>
      <c r="B77" t="s">
        <v>1</v>
      </c>
      <c r="C77" t="s">
        <v>2</v>
      </c>
      <c r="E77" t="s">
        <v>33</v>
      </c>
      <c r="F77" t="s">
        <v>34</v>
      </c>
      <c r="H77" t="s">
        <v>10</v>
      </c>
      <c r="K77" t="s">
        <v>11</v>
      </c>
    </row>
    <row r="78" spans="1:21" x14ac:dyDescent="0.25">
      <c r="A78" t="s">
        <v>3</v>
      </c>
      <c r="B78">
        <f>AVERAGE(B72:D72)</f>
        <v>15.200792108355865</v>
      </c>
      <c r="C78">
        <f>AVERAGE(E72:G72)</f>
        <v>15.2732496628528</v>
      </c>
    </row>
    <row r="79" spans="1:21" ht="18.75" x14ac:dyDescent="0.3">
      <c r="A79" t="s">
        <v>16</v>
      </c>
      <c r="B79">
        <f>AVERAGE(B73:D73)</f>
        <v>30.816066921520399</v>
      </c>
      <c r="C79">
        <f>AVERAGE(E73:G73)</f>
        <v>30.507778112038796</v>
      </c>
      <c r="E79">
        <f>B79-$B$78</f>
        <v>15.615274813164534</v>
      </c>
      <c r="F79">
        <f>C79-$C$78</f>
        <v>15.234528449185996</v>
      </c>
      <c r="I79" s="20">
        <f>2^(-(F79-E79))</f>
        <v>1.3020152659272595</v>
      </c>
      <c r="K79">
        <f>LOG(I79,(2))</f>
        <v>0.38074636397853834</v>
      </c>
    </row>
    <row r="80" spans="1:21" ht="18.75" x14ac:dyDescent="0.3">
      <c r="A80" t="s">
        <v>17</v>
      </c>
      <c r="B80">
        <f>AVERAGE(B74:D74)</f>
        <v>25.145122040651263</v>
      </c>
      <c r="C80">
        <f>AVERAGE(E74:G74)</f>
        <v>25.904301284756702</v>
      </c>
      <c r="E80">
        <f>B80-$B$78</f>
        <v>9.944329932295398</v>
      </c>
      <c r="F80">
        <f>C80-$C$78</f>
        <v>10.631051621903902</v>
      </c>
      <c r="I80" s="20">
        <f>2^(-(F80-E80))</f>
        <v>0.62126397740614991</v>
      </c>
      <c r="K80">
        <f>LOG(I80,(2))</f>
        <v>-0.6867216896085041</v>
      </c>
    </row>
    <row r="81" spans="1:21" ht="18.75" x14ac:dyDescent="0.3">
      <c r="A81" t="s">
        <v>24</v>
      </c>
      <c r="B81">
        <f>AVERAGE(B75:D75)</f>
        <v>23.949275479563934</v>
      </c>
      <c r="C81">
        <f>AVERAGE(E75:G75)</f>
        <v>24.373357298456238</v>
      </c>
      <c r="E81">
        <f>B81-$B$78</f>
        <v>8.748483371208069</v>
      </c>
      <c r="F81">
        <f>C81-$C$78</f>
        <v>9.1001076356034378</v>
      </c>
      <c r="I81" s="20">
        <f>2^(-(F81-E81))</f>
        <v>0.78370126758969627</v>
      </c>
      <c r="K81">
        <f>LOG(I81,(2))</f>
        <v>-0.35162426439536887</v>
      </c>
    </row>
    <row r="83" spans="1:21" x14ac:dyDescent="0.25">
      <c r="H83" t="s">
        <v>9</v>
      </c>
      <c r="I83" t="s">
        <v>1</v>
      </c>
      <c r="J83" t="s">
        <v>6</v>
      </c>
      <c r="K83" t="s">
        <v>7</v>
      </c>
      <c r="L83" t="s">
        <v>8</v>
      </c>
      <c r="N83" t="s">
        <v>10</v>
      </c>
      <c r="O83" t="s">
        <v>6</v>
      </c>
      <c r="P83" t="s">
        <v>7</v>
      </c>
      <c r="Q83" t="s">
        <v>8</v>
      </c>
      <c r="R83" t="s">
        <v>11</v>
      </c>
      <c r="S83" t="s">
        <v>6</v>
      </c>
      <c r="T83" t="s">
        <v>7</v>
      </c>
      <c r="U83" t="s">
        <v>8</v>
      </c>
    </row>
    <row r="84" spans="1:21" x14ac:dyDescent="0.25">
      <c r="D84" t="s">
        <v>6</v>
      </c>
      <c r="E84" t="s">
        <v>7</v>
      </c>
      <c r="F84" t="s">
        <v>8</v>
      </c>
    </row>
    <row r="85" spans="1:21" x14ac:dyDescent="0.25">
      <c r="A85" t="s">
        <v>3</v>
      </c>
      <c r="B85">
        <v>15.200792108355865</v>
      </c>
      <c r="D85">
        <v>15.2037320131559</v>
      </c>
      <c r="E85">
        <v>15.002041254413299</v>
      </c>
      <c r="F85">
        <v>15.613975720989201</v>
      </c>
      <c r="H85" t="s">
        <v>3</v>
      </c>
      <c r="N85" t="s">
        <v>3</v>
      </c>
      <c r="O85">
        <f>2^(-(D85-B85))</f>
        <v>0.99796428815448013</v>
      </c>
      <c r="P85">
        <f>2^(-(E85-B85))</f>
        <v>1.1477041940933197</v>
      </c>
      <c r="Q85">
        <f>2^(-(F85-B85))</f>
        <v>0.7509643817164674</v>
      </c>
      <c r="S85">
        <f t="shared" ref="S85:U88" si="5">LOG(O85,(2))</f>
        <v>-2.9399048000354347E-3</v>
      </c>
      <c r="T85">
        <f t="shared" si="5"/>
        <v>0.1987508539425652</v>
      </c>
      <c r="U85">
        <f t="shared" si="5"/>
        <v>-0.41318361263333631</v>
      </c>
    </row>
    <row r="86" spans="1:21" x14ac:dyDescent="0.25">
      <c r="A86" t="s">
        <v>16</v>
      </c>
      <c r="B86">
        <v>30.816066921520399</v>
      </c>
      <c r="D86">
        <v>30.136769757745899</v>
      </c>
      <c r="E86">
        <v>31.173278691774399</v>
      </c>
      <c r="F86">
        <v>30.2132858865961</v>
      </c>
      <c r="H86" t="s">
        <v>16</v>
      </c>
      <c r="I86">
        <f>B86-$B$85</f>
        <v>15.615274813164534</v>
      </c>
      <c r="J86">
        <f>D86-$D$85</f>
        <v>14.933037744589999</v>
      </c>
      <c r="K86">
        <f>E86-$E$85</f>
        <v>16.1712374373611</v>
      </c>
      <c r="L86">
        <f>F86-$F$85</f>
        <v>14.5993101656069</v>
      </c>
      <c r="N86" t="s">
        <v>16</v>
      </c>
      <c r="O86">
        <f>2^(-(J86-I86))</f>
        <v>1.6046259886626677</v>
      </c>
      <c r="P86">
        <f>2^(-(K86-I86))</f>
        <v>0.68020304794934816</v>
      </c>
      <c r="Q86">
        <f>2^(-(L86-I86))</f>
        <v>2.0222546068671439</v>
      </c>
      <c r="S86">
        <f t="shared" si="5"/>
        <v>0.68223706857453525</v>
      </c>
      <c r="T86">
        <f t="shared" si="5"/>
        <v>-0.55596262419656561</v>
      </c>
      <c r="U86">
        <f t="shared" si="5"/>
        <v>1.0159646475576345</v>
      </c>
    </row>
    <row r="87" spans="1:21" x14ac:dyDescent="0.25">
      <c r="A87" t="s">
        <v>17</v>
      </c>
      <c r="B87">
        <v>25.145122040651263</v>
      </c>
      <c r="D87">
        <v>25.857996551204199</v>
      </c>
      <c r="E87">
        <v>25.950417763734201</v>
      </c>
      <c r="F87">
        <v>25.904489539331699</v>
      </c>
      <c r="H87" t="s">
        <v>17</v>
      </c>
      <c r="I87">
        <f>B87-$B$85</f>
        <v>9.944329932295398</v>
      </c>
      <c r="J87">
        <f>D87-$D$85</f>
        <v>10.654264538048299</v>
      </c>
      <c r="K87">
        <f>E87-$E$85</f>
        <v>10.948376509320902</v>
      </c>
      <c r="L87">
        <f>F87-$F$85</f>
        <v>10.290513818342498</v>
      </c>
      <c r="N87" t="s">
        <v>17</v>
      </c>
      <c r="O87">
        <f>2^(-(J87-I87))</f>
        <v>0.61134784929427766</v>
      </c>
      <c r="P87">
        <f>2^(-(K87-I87))</f>
        <v>0.4985995282630899</v>
      </c>
      <c r="Q87">
        <f>2^(-(L87-I87))</f>
        <v>0.78666217092809598</v>
      </c>
      <c r="S87">
        <f t="shared" si="5"/>
        <v>-0.70993460575290068</v>
      </c>
      <c r="T87">
        <f t="shared" si="5"/>
        <v>-1.0040465770255034</v>
      </c>
      <c r="U87">
        <f t="shared" si="5"/>
        <v>-0.34618388604710054</v>
      </c>
    </row>
    <row r="88" spans="1:21" x14ac:dyDescent="0.25">
      <c r="A88" t="s">
        <v>24</v>
      </c>
      <c r="B88">
        <v>23.949275479563934</v>
      </c>
      <c r="D88">
        <v>24.5082026387276</v>
      </c>
      <c r="E88">
        <v>24.429442902558002</v>
      </c>
      <c r="F88">
        <v>24.182426354083098</v>
      </c>
      <c r="H88" t="s">
        <v>24</v>
      </c>
      <c r="I88">
        <f>B88-$B$85</f>
        <v>8.748483371208069</v>
      </c>
      <c r="J88">
        <f>D88-$D$85</f>
        <v>9.3044706255716996</v>
      </c>
      <c r="K88">
        <f>E88-$E$85</f>
        <v>9.4274016481447021</v>
      </c>
      <c r="L88">
        <f>F88-$F$85</f>
        <v>8.5684506330938977</v>
      </c>
      <c r="N88" t="s">
        <v>24</v>
      </c>
      <c r="O88">
        <f>2^(-(J88-I88))</f>
        <v>0.68019143539699001</v>
      </c>
      <c r="P88">
        <f>2^(-(K88-I88))</f>
        <v>0.62463344487997874</v>
      </c>
      <c r="Q88">
        <f>2^(-(L88-I88))</f>
        <v>1.1329095933642011</v>
      </c>
      <c r="S88">
        <f t="shared" si="5"/>
        <v>-0.5559872543636305</v>
      </c>
      <c r="T88">
        <f t="shared" si="5"/>
        <v>-0.67891827693663298</v>
      </c>
      <c r="U88">
        <f t="shared" si="5"/>
        <v>0.18003273811417142</v>
      </c>
    </row>
    <row r="91" spans="1:21" ht="15.75" x14ac:dyDescent="0.25">
      <c r="A91" s="11" t="s">
        <v>26</v>
      </c>
      <c r="B91" t="s">
        <v>28</v>
      </c>
      <c r="C91" t="s">
        <v>29</v>
      </c>
      <c r="D91" t="s">
        <v>30</v>
      </c>
      <c r="E91" t="s">
        <v>6</v>
      </c>
      <c r="F91" t="s">
        <v>7</v>
      </c>
      <c r="G91" t="s">
        <v>8</v>
      </c>
      <c r="H91" t="s">
        <v>36</v>
      </c>
      <c r="I91" t="s">
        <v>37</v>
      </c>
      <c r="J91" t="s">
        <v>38</v>
      </c>
      <c r="K91" t="s">
        <v>39</v>
      </c>
      <c r="L91" t="s">
        <v>40</v>
      </c>
      <c r="M91" t="s">
        <v>41</v>
      </c>
    </row>
    <row r="92" spans="1:21" x14ac:dyDescent="0.25">
      <c r="A92" t="s">
        <v>3</v>
      </c>
      <c r="B92">
        <v>17.139700637933402</v>
      </c>
      <c r="C92">
        <v>16.549570069460799</v>
      </c>
      <c r="D92">
        <v>16.352920268745201</v>
      </c>
      <c r="E92">
        <v>15.081942069626299</v>
      </c>
      <c r="F92">
        <v>14.3760416593149</v>
      </c>
      <c r="G92">
        <v>15.0719208196123</v>
      </c>
      <c r="H92">
        <v>16.2988013448768</v>
      </c>
      <c r="I92">
        <v>16.518143401837801</v>
      </c>
      <c r="J92">
        <v>16.479672602737299</v>
      </c>
      <c r="K92">
        <v>15.1442614194094</v>
      </c>
      <c r="L92">
        <v>15.1338882671779</v>
      </c>
      <c r="M92">
        <v>15.048033076650899</v>
      </c>
    </row>
    <row r="93" spans="1:21" x14ac:dyDescent="0.25">
      <c r="A93" t="s">
        <v>17</v>
      </c>
      <c r="B93">
        <v>25.9366779818838</v>
      </c>
      <c r="C93">
        <v>26.089195293099198</v>
      </c>
      <c r="D93">
        <v>25.972766417166</v>
      </c>
      <c r="E93">
        <v>25.1480434625425</v>
      </c>
      <c r="F93">
        <v>24.897292414597501</v>
      </c>
      <c r="G93">
        <v>24.764678737779501</v>
      </c>
      <c r="H93">
        <v>25.947406792208401</v>
      </c>
      <c r="I93">
        <v>25.687813071483699</v>
      </c>
      <c r="J93">
        <v>25.6673929545553</v>
      </c>
      <c r="K93">
        <v>25.019734622458898</v>
      </c>
      <c r="L93">
        <v>25.339108040658399</v>
      </c>
      <c r="M93">
        <v>24.9669052153941</v>
      </c>
    </row>
    <row r="95" spans="1:21" x14ac:dyDescent="0.25">
      <c r="A95" t="s">
        <v>5</v>
      </c>
      <c r="B95" t="s">
        <v>28</v>
      </c>
      <c r="C95" t="s">
        <v>6</v>
      </c>
      <c r="D95" t="s">
        <v>29</v>
      </c>
      <c r="E95" t="s">
        <v>7</v>
      </c>
      <c r="G95" t="s">
        <v>9</v>
      </c>
      <c r="H95" t="s">
        <v>28</v>
      </c>
      <c r="I95" t="s">
        <v>6</v>
      </c>
      <c r="J95" t="s">
        <v>29</v>
      </c>
      <c r="K95" t="s">
        <v>7</v>
      </c>
    </row>
    <row r="96" spans="1:21" x14ac:dyDescent="0.25">
      <c r="A96" t="s">
        <v>3</v>
      </c>
      <c r="B96">
        <f>AVERAGE(B92:D92)</f>
        <v>16.680730325379802</v>
      </c>
      <c r="C96">
        <f>AVERAGE(E92:G92)</f>
        <v>14.843301516184502</v>
      </c>
      <c r="D96">
        <f>AVERAGE(H92:J92)</f>
        <v>16.432205783150632</v>
      </c>
      <c r="E96">
        <f>AVERAGE(K92:M92)</f>
        <v>15.108727587746065</v>
      </c>
    </row>
    <row r="97" spans="1:25" x14ac:dyDescent="0.25">
      <c r="A97" t="s">
        <v>17</v>
      </c>
      <c r="B97">
        <f>AVERAGE(B93:D93)</f>
        <v>25.999546564049666</v>
      </c>
      <c r="C97">
        <f>AVERAGE(E93:G93)</f>
        <v>24.936671538306502</v>
      </c>
      <c r="D97">
        <f>AVERAGE(H93:J93)</f>
        <v>25.767537606082467</v>
      </c>
      <c r="E97">
        <f>AVERAGE(K93:M93)</f>
        <v>25.10858262617047</v>
      </c>
      <c r="H97">
        <f>B97-B96</f>
        <v>9.3188162386698643</v>
      </c>
      <c r="I97">
        <f>C97-C96</f>
        <v>10.093370022122</v>
      </c>
      <c r="J97">
        <f>D97-D96</f>
        <v>9.3353318229318347</v>
      </c>
      <c r="K97">
        <f>E97-E96</f>
        <v>9.9998550384244052</v>
      </c>
    </row>
    <row r="100" spans="1:25" x14ac:dyDescent="0.25">
      <c r="A100" t="s">
        <v>10</v>
      </c>
      <c r="B100" t="s">
        <v>6</v>
      </c>
      <c r="C100" t="s">
        <v>7</v>
      </c>
      <c r="D100" t="s">
        <v>25</v>
      </c>
      <c r="E100" t="s">
        <v>6</v>
      </c>
      <c r="F100" t="s">
        <v>7</v>
      </c>
    </row>
    <row r="101" spans="1:25" x14ac:dyDescent="0.25">
      <c r="A101" t="s">
        <v>3</v>
      </c>
    </row>
    <row r="102" spans="1:25" ht="18.75" x14ac:dyDescent="0.3">
      <c r="A102" t="s">
        <v>17</v>
      </c>
      <c r="B102" s="20">
        <f>2^(-(I97-H97))</f>
        <v>0.58456939998000534</v>
      </c>
      <c r="C102" s="20">
        <f>2^(-(K97-J97))</f>
        <v>0.63089717002242374</v>
      </c>
      <c r="E102">
        <f>LOG(B102,(2))</f>
        <v>-0.77455378345213632</v>
      </c>
      <c r="F102">
        <f>LOG(C102,(2))</f>
        <v>-0.66452321549257043</v>
      </c>
    </row>
    <row r="104" spans="1:25" x14ac:dyDescent="0.25">
      <c r="A104" t="s">
        <v>42</v>
      </c>
    </row>
    <row r="105" spans="1:25" x14ac:dyDescent="0.25">
      <c r="B105" t="s">
        <v>28</v>
      </c>
      <c r="C105" t="s">
        <v>29</v>
      </c>
      <c r="D105" t="s">
        <v>6</v>
      </c>
      <c r="E105" t="s">
        <v>7</v>
      </c>
      <c r="G105" t="s">
        <v>1</v>
      </c>
      <c r="H105" t="s">
        <v>2</v>
      </c>
      <c r="I105" t="s">
        <v>9</v>
      </c>
      <c r="J105" t="s">
        <v>1</v>
      </c>
      <c r="K105" t="s">
        <v>2</v>
      </c>
      <c r="L105" t="s">
        <v>10</v>
      </c>
      <c r="N105" t="s">
        <v>11</v>
      </c>
    </row>
    <row r="106" spans="1:25" x14ac:dyDescent="0.25">
      <c r="A106" t="s">
        <v>3</v>
      </c>
      <c r="B106">
        <f>AVERAGE(B92:D92)</f>
        <v>16.680730325379802</v>
      </c>
      <c r="C106">
        <f>AVERAGE(H92:J92)</f>
        <v>16.432205783150632</v>
      </c>
      <c r="D106">
        <f>AVERAGE(E92:G92)</f>
        <v>14.843301516184502</v>
      </c>
      <c r="E106">
        <f>AVERAGE(K92:M92)</f>
        <v>15.108727587746065</v>
      </c>
      <c r="G106">
        <f>AVERAGE(B106:C106)</f>
        <v>16.556468054265217</v>
      </c>
      <c r="H106">
        <f>AVERAGE(D106:E106)</f>
        <v>14.976014551965283</v>
      </c>
    </row>
    <row r="107" spans="1:25" x14ac:dyDescent="0.25">
      <c r="A107" t="s">
        <v>17</v>
      </c>
      <c r="B107">
        <f>AVERAGE(B93:D93)</f>
        <v>25.999546564049666</v>
      </c>
      <c r="C107">
        <f>AVERAGE(H93:J93)</f>
        <v>25.767537606082467</v>
      </c>
      <c r="D107">
        <f>AVERAGE(E93:G93)</f>
        <v>24.936671538306502</v>
      </c>
      <c r="E107">
        <f>AVERAGE(K93:M93)</f>
        <v>25.10858262617047</v>
      </c>
      <c r="G107">
        <f>AVERAGE(B107:C107)</f>
        <v>25.883542085066068</v>
      </c>
      <c r="H107">
        <f>AVERAGE(D107:E107)</f>
        <v>25.022627082238486</v>
      </c>
      <c r="J107">
        <f>G107-G106</f>
        <v>9.3270740308008513</v>
      </c>
      <c r="K107">
        <f>H107-H106</f>
        <v>10.046612530273203</v>
      </c>
      <c r="M107">
        <f>2^(-(K107-J107))</f>
        <v>0.60729167632126546</v>
      </c>
      <c r="N107">
        <f>LOG(M107,(2))</f>
        <v>-0.71953849947235138</v>
      </c>
    </row>
    <row r="110" spans="1:25" ht="15.75" x14ac:dyDescent="0.25">
      <c r="A110" s="11" t="s">
        <v>26</v>
      </c>
      <c r="B110" t="s">
        <v>28</v>
      </c>
      <c r="C110" t="s">
        <v>29</v>
      </c>
      <c r="D110" t="s">
        <v>30</v>
      </c>
      <c r="E110" t="s">
        <v>36</v>
      </c>
      <c r="F110" t="s">
        <v>37</v>
      </c>
      <c r="G110" t="s">
        <v>38</v>
      </c>
      <c r="H110" t="s">
        <v>43</v>
      </c>
      <c r="I110" t="s">
        <v>44</v>
      </c>
      <c r="J110" t="s">
        <v>45</v>
      </c>
      <c r="K110" t="s">
        <v>46</v>
      </c>
      <c r="L110" t="s">
        <v>47</v>
      </c>
      <c r="M110" t="s">
        <v>48</v>
      </c>
      <c r="N110" t="s">
        <v>6</v>
      </c>
      <c r="O110" t="s">
        <v>7</v>
      </c>
      <c r="P110" t="s">
        <v>8</v>
      </c>
      <c r="Q110" t="s">
        <v>39</v>
      </c>
      <c r="R110" t="s">
        <v>40</v>
      </c>
      <c r="S110" t="s">
        <v>41</v>
      </c>
      <c r="T110" t="s">
        <v>49</v>
      </c>
      <c r="U110" t="s">
        <v>50</v>
      </c>
      <c r="V110" t="s">
        <v>51</v>
      </c>
      <c r="W110" t="s">
        <v>52</v>
      </c>
      <c r="X110" t="s">
        <v>53</v>
      </c>
      <c r="Y110" t="s">
        <v>54</v>
      </c>
    </row>
    <row r="111" spans="1:25" x14ac:dyDescent="0.25">
      <c r="A111" t="s">
        <v>3</v>
      </c>
      <c r="B111">
        <v>15.913969000624901</v>
      </c>
      <c r="C111">
        <v>16.097042561153899</v>
      </c>
      <c r="D111">
        <v>16.402028981784699</v>
      </c>
      <c r="E111">
        <v>16.1304467534802</v>
      </c>
      <c r="F111">
        <v>15.956094484769</v>
      </c>
      <c r="G111">
        <v>16.968611493158999</v>
      </c>
      <c r="H111">
        <v>15.499086351647399</v>
      </c>
      <c r="I111">
        <v>16.062020525759301</v>
      </c>
      <c r="J111">
        <v>15.790198051836599</v>
      </c>
      <c r="K111">
        <v>15.721279121609101</v>
      </c>
      <c r="L111">
        <v>15.9475032364534</v>
      </c>
      <c r="M111">
        <v>16.267771478366999</v>
      </c>
      <c r="N111">
        <v>16.919396754387101</v>
      </c>
      <c r="O111">
        <v>16.615264119390801</v>
      </c>
      <c r="P111">
        <v>16.8572218824138</v>
      </c>
      <c r="Q111">
        <v>16.902428436407298</v>
      </c>
      <c r="R111">
        <v>16.339346406970598</v>
      </c>
      <c r="S111">
        <v>17.2377973548233</v>
      </c>
      <c r="T111">
        <v>16.9656978471304</v>
      </c>
      <c r="U111">
        <v>16.975300533676201</v>
      </c>
      <c r="V111">
        <v>16.350359068952301</v>
      </c>
      <c r="W111">
        <v>16.435837037445602</v>
      </c>
      <c r="X111">
        <v>16.7133841514487</v>
      </c>
      <c r="Y111">
        <v>16.568243486716199</v>
      </c>
    </row>
    <row r="112" spans="1:25" x14ac:dyDescent="0.25">
      <c r="A112" t="s">
        <v>19</v>
      </c>
      <c r="B112">
        <v>30.273221532291402</v>
      </c>
      <c r="C112">
        <v>30.997698977645001</v>
      </c>
      <c r="D112">
        <v>30.7140903863517</v>
      </c>
      <c r="E112">
        <v>28.382154738649199</v>
      </c>
      <c r="F112">
        <v>26.939683993230201</v>
      </c>
      <c r="G112">
        <v>29.9550819041472</v>
      </c>
      <c r="H112">
        <v>30.368065757563802</v>
      </c>
      <c r="I112">
        <v>32.185436455263599</v>
      </c>
      <c r="J112">
        <v>29.492278515231899</v>
      </c>
      <c r="K112">
        <v>30.576733986123799</v>
      </c>
      <c r="L112">
        <v>30.755708136706001</v>
      </c>
      <c r="M112">
        <v>31.458088479946198</v>
      </c>
      <c r="N112">
        <v>31.162031855797501</v>
      </c>
      <c r="O112">
        <v>29.819903093457999</v>
      </c>
      <c r="P112">
        <v>30.1207016230744</v>
      </c>
      <c r="Q112">
        <v>30.455381202675799</v>
      </c>
      <c r="R112">
        <v>30.230263010811498</v>
      </c>
      <c r="S112">
        <v>30.187424240065699</v>
      </c>
      <c r="T112">
        <v>30.436236626863401</v>
      </c>
      <c r="U112">
        <v>29.9567126393367</v>
      </c>
      <c r="V112">
        <v>30.8413081364601</v>
      </c>
      <c r="W112">
        <v>30.054190339468299</v>
      </c>
      <c r="X112">
        <v>30.314550085568001</v>
      </c>
      <c r="Y112">
        <v>30.338886834650701</v>
      </c>
    </row>
    <row r="113" spans="1:25" x14ac:dyDescent="0.25">
      <c r="A113" t="s">
        <v>24</v>
      </c>
      <c r="B113">
        <v>23.8585446942561</v>
      </c>
      <c r="C113">
        <v>23.5836950264809</v>
      </c>
      <c r="D113">
        <v>23.550796900059002</v>
      </c>
      <c r="E113">
        <v>23.9037982734514</v>
      </c>
      <c r="F113">
        <v>23.996769892948201</v>
      </c>
      <c r="G113">
        <v>24.026446542944399</v>
      </c>
      <c r="H113">
        <v>23.6357678782188</v>
      </c>
      <c r="I113">
        <v>23.6872285666491</v>
      </c>
      <c r="J113">
        <v>23.665719549105798</v>
      </c>
      <c r="K113">
        <v>23.662660185599599</v>
      </c>
      <c r="L113">
        <v>23.6843460692223</v>
      </c>
      <c r="M113">
        <v>24.182279700371598</v>
      </c>
      <c r="N113">
        <v>24.922875622657699</v>
      </c>
      <c r="O113">
        <v>24.886380544472999</v>
      </c>
      <c r="P113">
        <v>24.5435503655487</v>
      </c>
      <c r="Q113">
        <v>24.521899845902301</v>
      </c>
      <c r="R113">
        <v>24.510477625604199</v>
      </c>
      <c r="S113">
        <v>24.5984389183708</v>
      </c>
      <c r="T113">
        <v>25.109213088747801</v>
      </c>
      <c r="U113">
        <v>25.233470661625201</v>
      </c>
      <c r="V113">
        <v>25.0286924953195</v>
      </c>
      <c r="W113">
        <v>24.827207763236601</v>
      </c>
      <c r="X113">
        <v>24.973413901187701</v>
      </c>
      <c r="Y113">
        <v>24.831326599235599</v>
      </c>
    </row>
    <row r="114" spans="1:25" x14ac:dyDescent="0.25">
      <c r="A114" t="s">
        <v>15</v>
      </c>
      <c r="B114">
        <v>27.344223403357699</v>
      </c>
      <c r="C114">
        <v>27.908370453382599</v>
      </c>
      <c r="D114">
        <v>27.412396481858298</v>
      </c>
      <c r="N114">
        <v>28.447562650061698</v>
      </c>
      <c r="O114">
        <v>28.302385148408501</v>
      </c>
      <c r="P114">
        <v>27.676207252485799</v>
      </c>
    </row>
    <row r="115" spans="1:25" x14ac:dyDescent="0.25">
      <c r="A115" t="s">
        <v>16</v>
      </c>
      <c r="B115">
        <v>31.571711760399602</v>
      </c>
      <c r="C115">
        <v>33.0992832681994</v>
      </c>
      <c r="D115">
        <v>32.534049338605698</v>
      </c>
      <c r="N115">
        <v>33.022738716082699</v>
      </c>
      <c r="O115">
        <v>33.208111434613301</v>
      </c>
      <c r="P115">
        <v>32.326668315685602</v>
      </c>
    </row>
    <row r="118" spans="1:25" x14ac:dyDescent="0.25">
      <c r="A118" t="s">
        <v>5</v>
      </c>
      <c r="B118" t="s">
        <v>1</v>
      </c>
      <c r="C118" t="s">
        <v>2</v>
      </c>
      <c r="E118" t="s">
        <v>33</v>
      </c>
      <c r="F118" t="s">
        <v>34</v>
      </c>
      <c r="H118" t="s">
        <v>10</v>
      </c>
      <c r="K118" t="s">
        <v>11</v>
      </c>
    </row>
    <row r="119" spans="1:25" x14ac:dyDescent="0.25">
      <c r="A119" t="s">
        <v>3</v>
      </c>
      <c r="B119">
        <f>AVERAGE(B111:M111)</f>
        <v>16.063004336720372</v>
      </c>
      <c r="C119">
        <f>AVERAGE(N111:Y111)</f>
        <v>16.740023089980191</v>
      </c>
      <c r="K119" t="s">
        <v>3</v>
      </c>
    </row>
    <row r="120" spans="1:25" ht="18.75" x14ac:dyDescent="0.3">
      <c r="A120" t="s">
        <v>19</v>
      </c>
      <c r="B120">
        <f>AVERAGE(B112:M112)</f>
        <v>30.174853571929162</v>
      </c>
      <c r="C120">
        <f>AVERAGE(N112:Y112)</f>
        <v>30.326465807352506</v>
      </c>
      <c r="E120">
        <f>B120-$B$119</f>
        <v>14.111849235208791</v>
      </c>
      <c r="F120">
        <f>C120-$C$119</f>
        <v>13.586442717372314</v>
      </c>
      <c r="I120" s="20">
        <f>2^(-(F120-E120))</f>
        <v>1.4393390950849572</v>
      </c>
      <c r="K120" t="s">
        <v>19</v>
      </c>
      <c r="L120">
        <f>LOG(I120,(2))</f>
        <v>0.52540651783647618</v>
      </c>
    </row>
    <row r="121" spans="1:25" ht="18.75" x14ac:dyDescent="0.3">
      <c r="A121" t="s">
        <v>24</v>
      </c>
      <c r="B121">
        <f>AVERAGE(B113:M113)</f>
        <v>23.786504439942274</v>
      </c>
      <c r="C121">
        <f>AVERAGE(N113:Y113)</f>
        <v>24.832245619325757</v>
      </c>
      <c r="E121">
        <f>B121-$B$119</f>
        <v>7.7235001032219017</v>
      </c>
      <c r="F121">
        <f>C121-$C$119</f>
        <v>8.0922225293455661</v>
      </c>
      <c r="I121" s="20">
        <f>2^(-(F121-E121))</f>
        <v>0.77446802081819499</v>
      </c>
      <c r="K121" t="s">
        <v>24</v>
      </c>
      <c r="L121">
        <f>LOG(I121,(2))</f>
        <v>-0.36872242612366424</v>
      </c>
    </row>
    <row r="122" spans="1:25" ht="18.75" x14ac:dyDescent="0.3">
      <c r="A122" t="s">
        <v>15</v>
      </c>
      <c r="B122">
        <f>AVERAGE(B114:M114)</f>
        <v>27.554996779532868</v>
      </c>
      <c r="C122">
        <f>AVERAGE(N114:Y114)</f>
        <v>28.142051683651999</v>
      </c>
      <c r="E122">
        <f>B122-$B$119</f>
        <v>11.491992442812496</v>
      </c>
      <c r="F122">
        <f>C122-$C$119</f>
        <v>11.402028593671808</v>
      </c>
      <c r="I122" s="20">
        <f>2^(-(F122-E122))</f>
        <v>1.0643435119418874</v>
      </c>
      <c r="K122" t="s">
        <v>15</v>
      </c>
      <c r="L122">
        <f>LOG(I122,(2))</f>
        <v>8.9963849140687446E-2</v>
      </c>
    </row>
    <row r="123" spans="1:25" ht="18.75" x14ac:dyDescent="0.3">
      <c r="A123" t="s">
        <v>16</v>
      </c>
      <c r="B123">
        <f>AVERAGE(B115:M115)</f>
        <v>32.401681455734902</v>
      </c>
      <c r="C123">
        <f>AVERAGE(N115:Y115)</f>
        <v>32.852506155460532</v>
      </c>
      <c r="E123">
        <f>B123-$B$119</f>
        <v>16.33867711901453</v>
      </c>
      <c r="F123">
        <f>C123-$C$119</f>
        <v>16.11248306548034</v>
      </c>
      <c r="I123" s="20">
        <f>2^(-(F123-E123))</f>
        <v>1.1697449931326687</v>
      </c>
      <c r="K123" t="s">
        <v>16</v>
      </c>
      <c r="L123">
        <f>LOG(I123,(2))</f>
        <v>0.22619405353419003</v>
      </c>
    </row>
    <row r="126" spans="1:25" x14ac:dyDescent="0.25">
      <c r="A126" t="s">
        <v>26</v>
      </c>
      <c r="B126" t="s">
        <v>28</v>
      </c>
      <c r="C126" t="s">
        <v>29</v>
      </c>
      <c r="D126" t="s">
        <v>30</v>
      </c>
      <c r="E126" t="s">
        <v>36</v>
      </c>
      <c r="F126" t="s">
        <v>37</v>
      </c>
      <c r="G126" t="s">
        <v>38</v>
      </c>
      <c r="H126" t="s">
        <v>43</v>
      </c>
      <c r="I126" t="s">
        <v>44</v>
      </c>
      <c r="J126" t="s">
        <v>45</v>
      </c>
      <c r="K126" t="s">
        <v>46</v>
      </c>
      <c r="L126" t="s">
        <v>47</v>
      </c>
      <c r="M126" t="s">
        <v>48</v>
      </c>
      <c r="N126" t="s">
        <v>6</v>
      </c>
      <c r="O126" t="s">
        <v>7</v>
      </c>
      <c r="P126" t="s">
        <v>8</v>
      </c>
      <c r="Q126" t="s">
        <v>39</v>
      </c>
      <c r="R126" t="s">
        <v>40</v>
      </c>
      <c r="S126" t="s">
        <v>41</v>
      </c>
      <c r="T126" t="s">
        <v>49</v>
      </c>
      <c r="U126" t="s">
        <v>50</v>
      </c>
      <c r="V126" t="s">
        <v>51</v>
      </c>
      <c r="W126" t="s">
        <v>52</v>
      </c>
      <c r="X126" t="s">
        <v>53</v>
      </c>
      <c r="Y126" t="s">
        <v>54</v>
      </c>
    </row>
    <row r="127" spans="1:25" x14ac:dyDescent="0.25">
      <c r="A127" t="s">
        <v>3</v>
      </c>
      <c r="B127">
        <v>15.913969000624901</v>
      </c>
      <c r="C127">
        <v>16.097042561153899</v>
      </c>
      <c r="D127">
        <v>16.402028981784699</v>
      </c>
      <c r="E127">
        <v>16.1304467534802</v>
      </c>
      <c r="F127">
        <v>15.956094484769</v>
      </c>
      <c r="G127">
        <v>16.968611493158999</v>
      </c>
      <c r="H127">
        <v>15.499086351647399</v>
      </c>
      <c r="I127">
        <v>16.062020525759301</v>
      </c>
      <c r="J127">
        <v>15.790198051836599</v>
      </c>
      <c r="K127">
        <v>15.721279121609101</v>
      </c>
      <c r="L127">
        <v>15.9475032364534</v>
      </c>
      <c r="M127">
        <v>16.267771478366999</v>
      </c>
      <c r="N127">
        <v>16.919396754387101</v>
      </c>
      <c r="O127">
        <v>16.615264119390801</v>
      </c>
      <c r="P127">
        <v>16.8572218824138</v>
      </c>
      <c r="Q127">
        <v>16.902428436407298</v>
      </c>
      <c r="R127">
        <v>16.339346406970598</v>
      </c>
      <c r="S127">
        <v>17.2377973548233</v>
      </c>
      <c r="T127">
        <v>16.9656978471304</v>
      </c>
      <c r="U127">
        <v>16.975300533676201</v>
      </c>
      <c r="V127">
        <v>16.350359068952301</v>
      </c>
      <c r="W127">
        <v>16.435837037445602</v>
      </c>
      <c r="X127">
        <v>16.7133841514487</v>
      </c>
      <c r="Y127">
        <v>16.568243486716199</v>
      </c>
    </row>
    <row r="128" spans="1:25" x14ac:dyDescent="0.25">
      <c r="A128" t="s">
        <v>19</v>
      </c>
      <c r="B128">
        <v>30.273221532291402</v>
      </c>
      <c r="C128">
        <v>30.997698977645001</v>
      </c>
      <c r="D128">
        <v>30.7140903863517</v>
      </c>
      <c r="E128">
        <v>28.382154738649199</v>
      </c>
      <c r="F128">
        <v>26.939683993230201</v>
      </c>
      <c r="G128">
        <v>29.9550819041472</v>
      </c>
      <c r="H128">
        <v>30.368065757563802</v>
      </c>
      <c r="I128">
        <v>32.185436455263599</v>
      </c>
      <c r="J128">
        <v>29.492278515231899</v>
      </c>
      <c r="K128">
        <v>30.576733986123799</v>
      </c>
      <c r="L128">
        <v>30.755708136706001</v>
      </c>
      <c r="M128">
        <v>31.458088479946198</v>
      </c>
      <c r="N128">
        <v>31.162031855797501</v>
      </c>
      <c r="O128">
        <v>29.819903093457999</v>
      </c>
      <c r="P128">
        <v>30.1207016230744</v>
      </c>
      <c r="Q128">
        <v>30.455381202675799</v>
      </c>
      <c r="R128">
        <v>30.230263010811498</v>
      </c>
      <c r="S128">
        <v>30.187424240065699</v>
      </c>
      <c r="T128">
        <v>30.436236626863401</v>
      </c>
      <c r="U128">
        <v>29.9567126393367</v>
      </c>
      <c r="V128">
        <v>30.8413081364601</v>
      </c>
      <c r="W128">
        <v>30.054190339468299</v>
      </c>
      <c r="X128">
        <v>30.314550085568001</v>
      </c>
      <c r="Y128">
        <v>30.338886834650701</v>
      </c>
    </row>
    <row r="129" spans="1:25" x14ac:dyDescent="0.25">
      <c r="A129" t="s">
        <v>24</v>
      </c>
      <c r="B129">
        <v>23.8585446942561</v>
      </c>
      <c r="C129">
        <v>23.5836950264809</v>
      </c>
      <c r="D129">
        <v>23.550796900059002</v>
      </c>
      <c r="E129">
        <v>23.9037982734514</v>
      </c>
      <c r="F129">
        <v>23.996769892948201</v>
      </c>
      <c r="G129">
        <v>24.026446542944399</v>
      </c>
      <c r="H129">
        <v>23.6357678782188</v>
      </c>
      <c r="I129">
        <v>23.6872285666491</v>
      </c>
      <c r="J129">
        <v>23.665719549105798</v>
      </c>
      <c r="K129">
        <v>23.662660185599599</v>
      </c>
      <c r="L129">
        <v>23.6843460692223</v>
      </c>
      <c r="M129">
        <v>24.182279700371598</v>
      </c>
      <c r="N129">
        <v>24.922875622657699</v>
      </c>
      <c r="O129">
        <v>24.886380544472999</v>
      </c>
      <c r="P129">
        <v>24.5435503655487</v>
      </c>
      <c r="Q129">
        <v>24.521899845902301</v>
      </c>
      <c r="R129">
        <v>24.510477625604199</v>
      </c>
      <c r="S129">
        <v>24.5984389183708</v>
      </c>
      <c r="T129">
        <v>25.109213088747801</v>
      </c>
      <c r="U129">
        <v>25.233470661625201</v>
      </c>
      <c r="V129">
        <v>25.0286924953195</v>
      </c>
      <c r="W129">
        <v>24.827207763236601</v>
      </c>
      <c r="X129">
        <v>24.973413901187701</v>
      </c>
      <c r="Y129">
        <v>24.831326599235599</v>
      </c>
    </row>
    <row r="132" spans="1:25" x14ac:dyDescent="0.25">
      <c r="B132" t="s">
        <v>55</v>
      </c>
      <c r="C132" t="s">
        <v>56</v>
      </c>
      <c r="D132" t="s">
        <v>57</v>
      </c>
      <c r="E132" t="s">
        <v>58</v>
      </c>
      <c r="F132" t="s">
        <v>59</v>
      </c>
      <c r="G132" t="s">
        <v>60</v>
      </c>
      <c r="H132" t="s">
        <v>61</v>
      </c>
      <c r="I132" t="s">
        <v>62</v>
      </c>
    </row>
    <row r="133" spans="1:25" x14ac:dyDescent="0.25">
      <c r="A133" t="s">
        <v>3</v>
      </c>
      <c r="B133">
        <f>AVERAGE(B127:D127)</f>
        <v>16.137680181187832</v>
      </c>
      <c r="C133">
        <f>AVERAGE(E127:G127)</f>
        <v>16.351717577136068</v>
      </c>
      <c r="D133">
        <f>AVERAGE(H127:J127)</f>
        <v>15.783768309747765</v>
      </c>
      <c r="E133">
        <f>AVERAGE(K127:M127)</f>
        <v>15.978851278809833</v>
      </c>
      <c r="F133">
        <f>AVERAGE(N127:P127)</f>
        <v>16.797294252063903</v>
      </c>
      <c r="G133">
        <f>AVERAGE(Q127:S127)</f>
        <v>16.826524066067066</v>
      </c>
      <c r="H133">
        <f>AVERAGE(T127:V127)</f>
        <v>16.763785816586303</v>
      </c>
      <c r="I133">
        <f>AVERAGE(W127:Y127)</f>
        <v>16.5724882252035</v>
      </c>
    </row>
    <row r="134" spans="1:25" x14ac:dyDescent="0.25">
      <c r="A134" t="s">
        <v>19</v>
      </c>
      <c r="B134">
        <f>AVERAGE(B128:D128)</f>
        <v>30.661670298762701</v>
      </c>
      <c r="C134">
        <f>AVERAGE(E128:G128)</f>
        <v>28.425640212008869</v>
      </c>
      <c r="D134">
        <f>AVERAGE(H128:J128)</f>
        <v>30.681926909353098</v>
      </c>
      <c r="E134">
        <f>AVERAGE(K128:M128)</f>
        <v>30.930176867591999</v>
      </c>
      <c r="F134">
        <f>AVERAGE(N128:P128)</f>
        <v>30.367545524109968</v>
      </c>
      <c r="G134">
        <f>AVERAGE(Q128:S128)</f>
        <v>30.291022817850997</v>
      </c>
      <c r="H134">
        <f>AVERAGE(T128:V128)</f>
        <v>30.411419134220068</v>
      </c>
      <c r="I134">
        <f>AVERAGE(W128:Y128)</f>
        <v>30.235875753228999</v>
      </c>
    </row>
    <row r="135" spans="1:25" x14ac:dyDescent="0.25">
      <c r="A135" t="s">
        <v>24</v>
      </c>
      <c r="B135">
        <f>AVERAGE(B129:D129)</f>
        <v>23.664345540265334</v>
      </c>
      <c r="C135">
        <f>AVERAGE(E129:G129)</f>
        <v>23.975671569781337</v>
      </c>
      <c r="D135">
        <f>AVERAGE(H129:J129)</f>
        <v>23.662905331324566</v>
      </c>
      <c r="E135">
        <f>AVERAGE(K129:M129)</f>
        <v>23.843095318397832</v>
      </c>
      <c r="F135">
        <f>AVERAGE(N129:P129)</f>
        <v>24.784268844226464</v>
      </c>
      <c r="G135">
        <f>AVERAGE(Q129:S129)</f>
        <v>24.543605463292433</v>
      </c>
      <c r="H135">
        <f>AVERAGE(T129:V129)</f>
        <v>25.123792081897502</v>
      </c>
      <c r="I135">
        <f>AVERAGE(W129:Y129)</f>
        <v>24.87731608788663</v>
      </c>
    </row>
    <row r="138" spans="1:25" x14ac:dyDescent="0.25">
      <c r="A138" t="s">
        <v>9</v>
      </c>
    </row>
    <row r="139" spans="1:25" x14ac:dyDescent="0.25">
      <c r="A139" t="s">
        <v>3</v>
      </c>
    </row>
    <row r="140" spans="1:25" x14ac:dyDescent="0.25">
      <c r="A140" t="s">
        <v>19</v>
      </c>
      <c r="B140">
        <f>B134-$B$133</f>
        <v>14.523990117574868</v>
      </c>
      <c r="C140">
        <f>C134-$C$133</f>
        <v>12.073922634872801</v>
      </c>
      <c r="D140">
        <f>D134-$D$133</f>
        <v>14.898158599605333</v>
      </c>
      <c r="E140">
        <f>E134-$E$133</f>
        <v>14.951325588782167</v>
      </c>
      <c r="F140">
        <f>F134-$F$133</f>
        <v>13.570251272046065</v>
      </c>
      <c r="G140">
        <f>G134-$G$133</f>
        <v>13.464498751783932</v>
      </c>
      <c r="H140">
        <f>H134-$H$133</f>
        <v>13.647633317633765</v>
      </c>
      <c r="I140">
        <f>I134-$I$133</f>
        <v>13.663387528025499</v>
      </c>
    </row>
    <row r="141" spans="1:25" x14ac:dyDescent="0.25">
      <c r="A141" t="s">
        <v>24</v>
      </c>
      <c r="B141">
        <f>B135-$B$133</f>
        <v>7.5266653590775014</v>
      </c>
      <c r="C141">
        <f>C135-$C$133</f>
        <v>7.6239539926452693</v>
      </c>
      <c r="D141">
        <f>D135-$D$133</f>
        <v>7.8791370215768008</v>
      </c>
      <c r="E141">
        <f>E135-$E$133</f>
        <v>7.8642440395879998</v>
      </c>
      <c r="F141">
        <f>F135-$F$133</f>
        <v>7.9869745921625608</v>
      </c>
      <c r="G141">
        <f>G135-$G$133</f>
        <v>7.7170813972253676</v>
      </c>
      <c r="H141">
        <f>H135-$H$133</f>
        <v>8.3600062653111991</v>
      </c>
      <c r="I141">
        <f>I135-$I$133</f>
        <v>8.3048278626831298</v>
      </c>
    </row>
    <row r="144" spans="1:25" x14ac:dyDescent="0.25">
      <c r="A144" t="s">
        <v>10</v>
      </c>
      <c r="B144" t="s">
        <v>59</v>
      </c>
      <c r="C144" t="s">
        <v>60</v>
      </c>
      <c r="D144" t="s">
        <v>61</v>
      </c>
      <c r="E144" t="s">
        <v>62</v>
      </c>
      <c r="F144" t="s">
        <v>11</v>
      </c>
      <c r="G144" t="s">
        <v>6</v>
      </c>
      <c r="H144" t="s">
        <v>60</v>
      </c>
      <c r="I144" t="s">
        <v>61</v>
      </c>
      <c r="J144" t="s">
        <v>62</v>
      </c>
    </row>
    <row r="145" spans="1:25" x14ac:dyDescent="0.25">
      <c r="A145" t="s">
        <v>3</v>
      </c>
    </row>
    <row r="146" spans="1:25" x14ac:dyDescent="0.25">
      <c r="A146" t="s">
        <v>19</v>
      </c>
      <c r="B146">
        <f t="shared" ref="B146:E147" si="6">2^(-(F140-B140))</f>
        <v>1.936885734595633</v>
      </c>
      <c r="C146">
        <f t="shared" si="6"/>
        <v>0.38141246093244047</v>
      </c>
      <c r="D146">
        <f t="shared" si="6"/>
        <v>2.3792803628670036</v>
      </c>
      <c r="E146">
        <f t="shared" si="6"/>
        <v>2.4417881897664673</v>
      </c>
      <c r="G146">
        <f t="shared" ref="G146:J147" si="7">LOG(B146,(2))</f>
        <v>0.95373884552880384</v>
      </c>
      <c r="H146">
        <f t="shared" si="7"/>
        <v>-1.3905761169111308</v>
      </c>
      <c r="I146">
        <f t="shared" si="7"/>
        <v>1.2505252819715675</v>
      </c>
      <c r="J146">
        <f t="shared" si="7"/>
        <v>1.2879380607566679</v>
      </c>
    </row>
    <row r="147" spans="1:25" x14ac:dyDescent="0.25">
      <c r="A147" t="s">
        <v>24</v>
      </c>
      <c r="B147">
        <f t="shared" si="6"/>
        <v>0.72683045018659553</v>
      </c>
      <c r="C147">
        <f t="shared" si="6"/>
        <v>0.93748830309173015</v>
      </c>
      <c r="D147">
        <f t="shared" si="6"/>
        <v>0.7165457651773397</v>
      </c>
      <c r="E147">
        <f t="shared" si="6"/>
        <v>0.73683636880204517</v>
      </c>
      <c r="G147">
        <f t="shared" si="7"/>
        <v>-0.46030923308505933</v>
      </c>
      <c r="H147">
        <f t="shared" si="7"/>
        <v>-9.3127404580098161E-2</v>
      </c>
      <c r="I147">
        <f t="shared" si="7"/>
        <v>-0.48086924373439832</v>
      </c>
      <c r="J147">
        <f t="shared" si="7"/>
        <v>-0.44058382309513</v>
      </c>
    </row>
    <row r="150" spans="1:25" ht="15.75" x14ac:dyDescent="0.25">
      <c r="A150" s="11" t="s">
        <v>26</v>
      </c>
      <c r="B150" t="s">
        <v>28</v>
      </c>
      <c r="C150" t="s">
        <v>29</v>
      </c>
      <c r="D150" t="s">
        <v>30</v>
      </c>
      <c r="E150" t="s">
        <v>36</v>
      </c>
      <c r="F150" t="s">
        <v>37</v>
      </c>
      <c r="G150" t="s">
        <v>38</v>
      </c>
      <c r="H150" t="s">
        <v>43</v>
      </c>
      <c r="I150" t="s">
        <v>44</v>
      </c>
      <c r="J150" t="s">
        <v>45</v>
      </c>
      <c r="K150" t="s">
        <v>46</v>
      </c>
      <c r="L150" t="s">
        <v>47</v>
      </c>
      <c r="M150" t="s">
        <v>48</v>
      </c>
      <c r="N150" t="s">
        <v>6</v>
      </c>
      <c r="O150" t="s">
        <v>7</v>
      </c>
      <c r="P150" t="s">
        <v>8</v>
      </c>
      <c r="Q150" t="s">
        <v>39</v>
      </c>
      <c r="R150" t="s">
        <v>40</v>
      </c>
      <c r="S150" t="s">
        <v>41</v>
      </c>
      <c r="T150" t="s">
        <v>49</v>
      </c>
      <c r="U150" t="s">
        <v>50</v>
      </c>
      <c r="V150" t="s">
        <v>51</v>
      </c>
      <c r="W150" t="s">
        <v>52</v>
      </c>
      <c r="X150" t="s">
        <v>53</v>
      </c>
      <c r="Y150" t="s">
        <v>54</v>
      </c>
    </row>
    <row r="151" spans="1:25" x14ac:dyDescent="0.25">
      <c r="A151" t="s">
        <v>3</v>
      </c>
      <c r="B151">
        <v>15.695901822154701</v>
      </c>
      <c r="C151">
        <v>15.4665599877997</v>
      </c>
      <c r="D151">
        <v>15.680598635244801</v>
      </c>
      <c r="E151">
        <v>15.418741024710499</v>
      </c>
      <c r="F151">
        <v>15.386310308973099</v>
      </c>
      <c r="H151">
        <v>14.9747140200513</v>
      </c>
      <c r="I151">
        <v>15.1483002894597</v>
      </c>
      <c r="J151">
        <v>14.8659049856818</v>
      </c>
      <c r="K151">
        <v>15.038392440240701</v>
      </c>
      <c r="L151">
        <v>15.081354240074299</v>
      </c>
      <c r="M151">
        <v>15.517449198474599</v>
      </c>
      <c r="N151">
        <v>16.734460973881699</v>
      </c>
      <c r="O151">
        <v>16.1749722286525</v>
      </c>
      <c r="P151">
        <v>16.336998781504899</v>
      </c>
      <c r="Q151">
        <v>16.154649669791699</v>
      </c>
      <c r="R151">
        <v>16.238504578396402</v>
      </c>
      <c r="S151">
        <v>16.814090572799699</v>
      </c>
      <c r="T151">
        <v>16.587684760518101</v>
      </c>
      <c r="U151">
        <v>16.390048425565201</v>
      </c>
      <c r="V151">
        <v>16.624466874066599</v>
      </c>
      <c r="W151">
        <v>16.039482222571898</v>
      </c>
      <c r="X151">
        <v>16.063525711701299</v>
      </c>
      <c r="Y151">
        <v>16.189573990884099</v>
      </c>
    </row>
    <row r="152" spans="1:25" x14ac:dyDescent="0.25">
      <c r="A152" t="s">
        <v>15</v>
      </c>
      <c r="B152">
        <v>26.360295369258601</v>
      </c>
      <c r="C152">
        <v>26.471369375116002</v>
      </c>
      <c r="D152">
        <v>26.280299229901299</v>
      </c>
      <c r="E152">
        <v>26.6778871828535</v>
      </c>
      <c r="F152">
        <v>26.414282536027599</v>
      </c>
      <c r="G152">
        <v>27.013110779795898</v>
      </c>
      <c r="H152">
        <v>26.3177502095539</v>
      </c>
      <c r="I152">
        <v>26.387531191992</v>
      </c>
      <c r="J152">
        <v>26.437590125345299</v>
      </c>
      <c r="K152">
        <v>26.5774419386664</v>
      </c>
      <c r="L152">
        <v>26.290799103600001</v>
      </c>
      <c r="M152">
        <v>26.903598826337799</v>
      </c>
      <c r="N152">
        <v>27.79647141469</v>
      </c>
      <c r="O152">
        <v>27.7663052007739</v>
      </c>
      <c r="P152">
        <v>27.400852610172901</v>
      </c>
      <c r="Q152">
        <v>27.828788844860998</v>
      </c>
      <c r="R152">
        <v>27.484614900086999</v>
      </c>
      <c r="S152">
        <v>27.3829516063707</v>
      </c>
      <c r="T152">
        <v>27.655405972883099</v>
      </c>
      <c r="U152">
        <v>27.773145718556201</v>
      </c>
      <c r="V152">
        <v>27.925233660703199</v>
      </c>
      <c r="W152">
        <v>27.587696813574698</v>
      </c>
      <c r="X152">
        <v>27.419534054434202</v>
      </c>
      <c r="Y152">
        <v>27.591331011490801</v>
      </c>
    </row>
    <row r="153" spans="1:25" x14ac:dyDescent="0.25">
      <c r="A153" t="s">
        <v>16</v>
      </c>
      <c r="B153">
        <v>30.865515283021601</v>
      </c>
      <c r="C153">
        <v>29.271627141488299</v>
      </c>
      <c r="D153">
        <v>30.393497114080201</v>
      </c>
      <c r="E153">
        <v>29.375792577728198</v>
      </c>
      <c r="F153">
        <v>30.311995351322199</v>
      </c>
      <c r="G153">
        <v>30.655188009362401</v>
      </c>
      <c r="H153">
        <v>28.7245273086053</v>
      </c>
      <c r="I153">
        <v>29.050742435364501</v>
      </c>
      <c r="J153">
        <v>29.2258287916017</v>
      </c>
      <c r="K153">
        <v>31.254894467571201</v>
      </c>
      <c r="L153">
        <v>30.785296265067</v>
      </c>
      <c r="M153">
        <v>28.757582868880601</v>
      </c>
      <c r="N153">
        <v>31.201385753484001</v>
      </c>
      <c r="O153">
        <v>31.654836382603399</v>
      </c>
      <c r="P153">
        <v>29.1056949445036</v>
      </c>
      <c r="Q153">
        <v>32.064094674201399</v>
      </c>
      <c r="R153">
        <v>32.198518030098498</v>
      </c>
      <c r="S153">
        <v>29.768745886728802</v>
      </c>
      <c r="T153">
        <v>30.754968010628598</v>
      </c>
      <c r="U153">
        <v>32.977439461631398</v>
      </c>
      <c r="V153">
        <v>32.116282323787402</v>
      </c>
      <c r="X153">
        <v>31.687494544299799</v>
      </c>
      <c r="Y153">
        <v>31.6415835417971</v>
      </c>
    </row>
    <row r="156" spans="1:25" x14ac:dyDescent="0.25">
      <c r="A156" t="s">
        <v>5</v>
      </c>
      <c r="B156" t="s">
        <v>1</v>
      </c>
      <c r="C156" t="s">
        <v>2</v>
      </c>
      <c r="E156" t="s">
        <v>9</v>
      </c>
      <c r="F156" t="s">
        <v>1</v>
      </c>
      <c r="G156" t="s">
        <v>2</v>
      </c>
      <c r="I156" t="s">
        <v>63</v>
      </c>
      <c r="L156" t="s">
        <v>11</v>
      </c>
    </row>
    <row r="157" spans="1:25" x14ac:dyDescent="0.25">
      <c r="A157" t="s">
        <v>3</v>
      </c>
      <c r="B157">
        <f>AVERAGE(B151:M151)</f>
        <v>15.297656995715016</v>
      </c>
      <c r="C157">
        <f>AVERAGE(N151:Y151)</f>
        <v>16.362371565861174</v>
      </c>
    </row>
    <row r="158" spans="1:25" ht="18.75" x14ac:dyDescent="0.3">
      <c r="A158" t="s">
        <v>15</v>
      </c>
      <c r="B158">
        <f>AVERAGE(B152:M152)</f>
        <v>26.510996322370698</v>
      </c>
      <c r="C158">
        <f>AVERAGE(N152:Y152)</f>
        <v>27.634360984049817</v>
      </c>
      <c r="F158">
        <f>B158-B157</f>
        <v>11.213339326655682</v>
      </c>
      <c r="G158">
        <f>C158-C157</f>
        <v>11.271989418188642</v>
      </c>
      <c r="J158" s="20">
        <f>2^(-(G158-F158))</f>
        <v>0.96016210866276896</v>
      </c>
      <c r="L158">
        <f>LOG(J158,(2))</f>
        <v>-5.8650091532960802E-2</v>
      </c>
    </row>
    <row r="159" spans="1:25" ht="18.75" x14ac:dyDescent="0.3">
      <c r="A159" t="s">
        <v>16</v>
      </c>
      <c r="B159">
        <f>AVERAGE(B153:M153)</f>
        <v>29.889373967841106</v>
      </c>
      <c r="C159">
        <f>AVERAGE(N153:Y153)</f>
        <v>31.379185777614907</v>
      </c>
      <c r="F159">
        <f>B159-B157</f>
        <v>14.59171697212609</v>
      </c>
      <c r="G159">
        <f>C159-C157</f>
        <v>15.016814211753733</v>
      </c>
      <c r="J159" s="20">
        <f>2^(-(G159-F159))</f>
        <v>0.74478853009947221</v>
      </c>
      <c r="L159">
        <f>LOG(J159,(2))</f>
        <v>-0.42509723962764323</v>
      </c>
    </row>
    <row r="162" spans="1:7" ht="15.75" x14ac:dyDescent="0.25">
      <c r="A162" s="11" t="s">
        <v>26</v>
      </c>
      <c r="B162" t="s">
        <v>78</v>
      </c>
      <c r="C162" t="s">
        <v>78</v>
      </c>
      <c r="D162" t="s">
        <v>78</v>
      </c>
      <c r="E162" t="s">
        <v>79</v>
      </c>
      <c r="F162" t="s">
        <v>79</v>
      </c>
      <c r="G162" t="s">
        <v>79</v>
      </c>
    </row>
    <row r="163" spans="1:7" x14ac:dyDescent="0.25">
      <c r="A163" t="s">
        <v>3</v>
      </c>
      <c r="B163">
        <v>16.5229598405</v>
      </c>
      <c r="C163">
        <v>15.7436081136866</v>
      </c>
      <c r="D163">
        <v>15.762330196325999</v>
      </c>
      <c r="E163">
        <v>13.7799253858862</v>
      </c>
      <c r="F163">
        <v>13.5857478632637</v>
      </c>
      <c r="G163">
        <v>14.180446723896599</v>
      </c>
    </row>
    <row r="164" spans="1:7" x14ac:dyDescent="0.25">
      <c r="A164" t="s">
        <v>17</v>
      </c>
      <c r="B164">
        <v>25.450450282901802</v>
      </c>
      <c r="C164">
        <v>25.2556510118599</v>
      </c>
      <c r="D164">
        <v>24.873003273080201</v>
      </c>
      <c r="E164">
        <v>24.0158919587392</v>
      </c>
      <c r="F164">
        <v>24.176412397176399</v>
      </c>
      <c r="G164">
        <v>24.080347393844999</v>
      </c>
    </row>
    <row r="165" spans="1:7" x14ac:dyDescent="0.25">
      <c r="A165" t="s">
        <v>4</v>
      </c>
      <c r="B165">
        <v>34.108301014317199</v>
      </c>
      <c r="C165">
        <v>34.822289214619403</v>
      </c>
      <c r="D165">
        <v>36.058895874805103</v>
      </c>
      <c r="E165">
        <v>30.8176742011016</v>
      </c>
      <c r="F165">
        <v>30.839470236659601</v>
      </c>
      <c r="G165">
        <v>31.649855963780698</v>
      </c>
    </row>
    <row r="166" spans="1:7" x14ac:dyDescent="0.25">
      <c r="A166" t="s">
        <v>31</v>
      </c>
      <c r="B166">
        <v>24.1136634740751</v>
      </c>
      <c r="C166">
        <v>24.261655040036999</v>
      </c>
      <c r="D166">
        <v>23.736303538917099</v>
      </c>
      <c r="E166">
        <v>23.481370157956398</v>
      </c>
      <c r="F166">
        <v>23.112939211416101</v>
      </c>
      <c r="G166">
        <v>22.865476925146201</v>
      </c>
    </row>
    <row r="167" spans="1:7" x14ac:dyDescent="0.25">
      <c r="A167" t="s">
        <v>80</v>
      </c>
      <c r="B167">
        <v>34.804140771913303</v>
      </c>
      <c r="C167">
        <v>35.253906103589102</v>
      </c>
      <c r="E167">
        <v>33.5442183255809</v>
      </c>
      <c r="F167">
        <v>33.517206858082702</v>
      </c>
      <c r="G167">
        <v>34.560984868211499</v>
      </c>
    </row>
    <row r="168" spans="1:7" x14ac:dyDescent="0.25">
      <c r="A168" t="s">
        <v>81</v>
      </c>
      <c r="B168">
        <v>34.188275033597201</v>
      </c>
      <c r="C168">
        <v>34.386357585183802</v>
      </c>
      <c r="D168">
        <v>34.198256840295699</v>
      </c>
      <c r="E168">
        <v>34.005827579551003</v>
      </c>
      <c r="F168">
        <v>34.347169775913798</v>
      </c>
      <c r="G168">
        <v>34.5318818088192</v>
      </c>
    </row>
    <row r="169" spans="1:7" x14ac:dyDescent="0.25">
      <c r="A169" t="s">
        <v>76</v>
      </c>
      <c r="B169">
        <v>22.919903610724599</v>
      </c>
      <c r="C169">
        <v>22.212124420086301</v>
      </c>
      <c r="D169">
        <v>22.699531103713799</v>
      </c>
      <c r="E169">
        <v>22.631651370970701</v>
      </c>
      <c r="F169">
        <v>22.608512900399099</v>
      </c>
      <c r="G169">
        <v>22.480000575965001</v>
      </c>
    </row>
    <row r="171" spans="1:7" x14ac:dyDescent="0.25">
      <c r="A171" t="s">
        <v>26</v>
      </c>
    </row>
    <row r="172" spans="1:7" x14ac:dyDescent="0.25">
      <c r="A172" t="s">
        <v>5</v>
      </c>
      <c r="B172" t="s">
        <v>78</v>
      </c>
      <c r="C172" t="s">
        <v>79</v>
      </c>
    </row>
    <row r="173" spans="1:7" x14ac:dyDescent="0.25">
      <c r="A173" t="s">
        <v>3</v>
      </c>
      <c r="B173">
        <f>AVERAGE(B163:D163)</f>
        <v>16.009632716837533</v>
      </c>
      <c r="C173">
        <f>AVERAGE(E163:G163)</f>
        <v>13.848706657682166</v>
      </c>
    </row>
    <row r="174" spans="1:7" x14ac:dyDescent="0.25">
      <c r="A174" t="s">
        <v>17</v>
      </c>
      <c r="B174">
        <f t="shared" ref="B174:B179" si="8">AVERAGE(B164:D164)</f>
        <v>25.193034855947303</v>
      </c>
      <c r="C174">
        <f t="shared" ref="C174:C179" si="9">AVERAGE(E164:G164)</f>
        <v>24.090883916586865</v>
      </c>
    </row>
    <row r="175" spans="1:7" x14ac:dyDescent="0.25">
      <c r="A175" t="s">
        <v>4</v>
      </c>
      <c r="B175">
        <f t="shared" si="8"/>
        <v>34.996495367913901</v>
      </c>
      <c r="C175">
        <f t="shared" si="9"/>
        <v>31.102333467180632</v>
      </c>
    </row>
    <row r="176" spans="1:7" x14ac:dyDescent="0.25">
      <c r="A176" t="s">
        <v>31</v>
      </c>
      <c r="B176">
        <f t="shared" si="8"/>
        <v>24.03720735100973</v>
      </c>
      <c r="C176">
        <f t="shared" si="9"/>
        <v>23.153262098172899</v>
      </c>
    </row>
    <row r="177" spans="1:3" x14ac:dyDescent="0.25">
      <c r="A177" t="s">
        <v>80</v>
      </c>
      <c r="B177">
        <f t="shared" si="8"/>
        <v>35.029023437751206</v>
      </c>
      <c r="C177">
        <f t="shared" si="9"/>
        <v>33.874136683958369</v>
      </c>
    </row>
    <row r="178" spans="1:3" x14ac:dyDescent="0.25">
      <c r="A178" t="s">
        <v>81</v>
      </c>
      <c r="B178">
        <f t="shared" si="8"/>
        <v>34.257629819692234</v>
      </c>
      <c r="C178">
        <f t="shared" si="9"/>
        <v>34.294959721428</v>
      </c>
    </row>
    <row r="179" spans="1:3" x14ac:dyDescent="0.25">
      <c r="A179" t="s">
        <v>76</v>
      </c>
      <c r="B179">
        <f t="shared" si="8"/>
        <v>22.610519711508232</v>
      </c>
      <c r="C179">
        <f t="shared" si="9"/>
        <v>22.573388282444935</v>
      </c>
    </row>
    <row r="182" spans="1:3" x14ac:dyDescent="0.25">
      <c r="A182" t="s">
        <v>9</v>
      </c>
    </row>
    <row r="183" spans="1:3" x14ac:dyDescent="0.25">
      <c r="A183" t="s">
        <v>17</v>
      </c>
      <c r="B183">
        <f>B174-B173</f>
        <v>9.18340213910977</v>
      </c>
      <c r="C183">
        <f>C174-C173</f>
        <v>10.242177258904698</v>
      </c>
    </row>
    <row r="184" spans="1:3" x14ac:dyDescent="0.25">
      <c r="A184" t="s">
        <v>4</v>
      </c>
      <c r="B184">
        <f>B175-B173</f>
        <v>18.986862651076368</v>
      </c>
      <c r="C184">
        <f>C175-C173</f>
        <v>17.253626809498464</v>
      </c>
    </row>
    <row r="185" spans="1:3" x14ac:dyDescent="0.25">
      <c r="A185" t="s">
        <v>31</v>
      </c>
      <c r="B185">
        <f>B176-B173</f>
        <v>8.027574634172197</v>
      </c>
      <c r="C185">
        <f>C176-C173</f>
        <v>9.3045554404907325</v>
      </c>
    </row>
    <row r="186" spans="1:3" x14ac:dyDescent="0.25">
      <c r="A186" t="s">
        <v>80</v>
      </c>
      <c r="B186">
        <f>B177-B173</f>
        <v>19.019390720913673</v>
      </c>
      <c r="C186">
        <f>C177-C173</f>
        <v>20.025430026276204</v>
      </c>
    </row>
    <row r="187" spans="1:3" x14ac:dyDescent="0.25">
      <c r="A187" t="s">
        <v>81</v>
      </c>
      <c r="B187">
        <f>B178-B173</f>
        <v>18.247997102854701</v>
      </c>
      <c r="C187">
        <f>C178-C173</f>
        <v>20.446253063745836</v>
      </c>
    </row>
    <row r="188" spans="1:3" x14ac:dyDescent="0.25">
      <c r="A188" t="s">
        <v>76</v>
      </c>
      <c r="B188">
        <f>B179-B173</f>
        <v>6.6008869946706987</v>
      </c>
      <c r="C188">
        <f>C179-C173</f>
        <v>8.7246816247627681</v>
      </c>
    </row>
    <row r="191" spans="1:3" x14ac:dyDescent="0.25">
      <c r="A191" t="s">
        <v>82</v>
      </c>
      <c r="B191" t="s">
        <v>73</v>
      </c>
    </row>
    <row r="192" spans="1:3" ht="18.75" x14ac:dyDescent="0.3">
      <c r="A192" t="s">
        <v>17</v>
      </c>
      <c r="B192" s="20">
        <f t="shared" ref="B192:B197" si="10">2^(-(C183-B183))</f>
        <v>0.48003945087584876</v>
      </c>
    </row>
    <row r="193" spans="1:2" ht="18.75" x14ac:dyDescent="0.3">
      <c r="A193" t="s">
        <v>4</v>
      </c>
      <c r="B193" s="20">
        <f t="shared" si="10"/>
        <v>3.3247269047842445</v>
      </c>
    </row>
    <row r="194" spans="1:2" ht="18.75" x14ac:dyDescent="0.3">
      <c r="A194" t="s">
        <v>31</v>
      </c>
      <c r="B194" s="20">
        <f t="shared" si="10"/>
        <v>0.4126581942434866</v>
      </c>
    </row>
    <row r="195" spans="1:2" ht="18.75" x14ac:dyDescent="0.3">
      <c r="A195" t="s">
        <v>80</v>
      </c>
      <c r="B195" s="20">
        <f t="shared" si="10"/>
        <v>0.49791131106690789</v>
      </c>
    </row>
    <row r="196" spans="1:2" ht="18.75" x14ac:dyDescent="0.3">
      <c r="A196" t="s">
        <v>81</v>
      </c>
      <c r="B196" s="20">
        <f t="shared" si="10"/>
        <v>0.2179008967890762</v>
      </c>
    </row>
    <row r="197" spans="1:2" ht="18.75" x14ac:dyDescent="0.3">
      <c r="A197" t="s">
        <v>76</v>
      </c>
      <c r="B197" s="20">
        <f t="shared" si="10"/>
        <v>0.22944262977242427</v>
      </c>
    </row>
    <row r="200" spans="1:2" x14ac:dyDescent="0.25">
      <c r="A200" t="s">
        <v>83</v>
      </c>
    </row>
    <row r="201" spans="1:2" x14ac:dyDescent="0.25">
      <c r="A201" t="s">
        <v>17</v>
      </c>
      <c r="B201">
        <f t="shared" ref="B201:B206" si="11">LOG(B192,(2))</f>
        <v>-1.0587751197949284</v>
      </c>
    </row>
    <row r="202" spans="1:2" x14ac:dyDescent="0.25">
      <c r="A202" t="s">
        <v>4</v>
      </c>
      <c r="B202">
        <f t="shared" si="11"/>
        <v>1.7332358415779048</v>
      </c>
    </row>
    <row r="203" spans="1:2" x14ac:dyDescent="0.25">
      <c r="A203" t="s">
        <v>31</v>
      </c>
      <c r="B203">
        <f t="shared" si="11"/>
        <v>-1.2769808063185355</v>
      </c>
    </row>
    <row r="204" spans="1:2" x14ac:dyDescent="0.25">
      <c r="A204" t="s">
        <v>74</v>
      </c>
      <c r="B204">
        <f t="shared" si="11"/>
        <v>-1.0060393053625309</v>
      </c>
    </row>
    <row r="205" spans="1:2" x14ac:dyDescent="0.25">
      <c r="A205" t="s">
        <v>75</v>
      </c>
      <c r="B205">
        <f t="shared" si="11"/>
        <v>-2.1982559608911352</v>
      </c>
    </row>
    <row r="206" spans="1:2" x14ac:dyDescent="0.25">
      <c r="A206" t="s">
        <v>76</v>
      </c>
      <c r="B206">
        <f t="shared" si="11"/>
        <v>-2.1237946300920694</v>
      </c>
    </row>
    <row r="209" spans="1:16" ht="15.75" x14ac:dyDescent="0.25">
      <c r="A209" s="11" t="s">
        <v>26</v>
      </c>
      <c r="B209" t="s">
        <v>99</v>
      </c>
      <c r="C209" t="s">
        <v>99</v>
      </c>
      <c r="D209" t="s">
        <v>99</v>
      </c>
      <c r="E209" t="s">
        <v>79</v>
      </c>
      <c r="F209" t="s">
        <v>79</v>
      </c>
      <c r="G209" t="s">
        <v>79</v>
      </c>
    </row>
    <row r="210" spans="1:16" x14ac:dyDescent="0.25">
      <c r="A210" t="s">
        <v>3</v>
      </c>
      <c r="B210">
        <v>15.702330758288999</v>
      </c>
      <c r="C210">
        <v>15.6509842045251</v>
      </c>
      <c r="D210">
        <v>15.8154321351695</v>
      </c>
      <c r="E210">
        <v>15.370328955863901</v>
      </c>
      <c r="F210">
        <v>15.394672436960001</v>
      </c>
      <c r="G210">
        <v>15.4333310525792</v>
      </c>
    </row>
    <row r="211" spans="1:16" x14ac:dyDescent="0.25">
      <c r="A211" t="s">
        <v>19</v>
      </c>
      <c r="B211">
        <v>33.877587612657301</v>
      </c>
      <c r="C211">
        <v>33.321321400736501</v>
      </c>
      <c r="D211">
        <v>32.831126522770901</v>
      </c>
      <c r="E211">
        <v>30.698725977601399</v>
      </c>
      <c r="F211">
        <v>31.346577305926399</v>
      </c>
      <c r="G211">
        <v>32.0184075074839</v>
      </c>
    </row>
    <row r="212" spans="1:16" x14ac:dyDescent="0.25">
      <c r="A212" t="s">
        <v>98</v>
      </c>
      <c r="B212">
        <v>34.906915804018404</v>
      </c>
      <c r="C212">
        <v>32.629302960278501</v>
      </c>
      <c r="D212">
        <v>32.860772312201497</v>
      </c>
      <c r="E212">
        <v>31.6484904063947</v>
      </c>
      <c r="F212">
        <v>31.390465022938599</v>
      </c>
      <c r="G212">
        <v>32.061096928704899</v>
      </c>
    </row>
    <row r="213" spans="1:16" x14ac:dyDescent="0.25">
      <c r="A213" t="s">
        <v>100</v>
      </c>
      <c r="D213">
        <v>33.852337204080399</v>
      </c>
      <c r="F213">
        <v>33.109672923980199</v>
      </c>
    </row>
    <row r="214" spans="1:16" x14ac:dyDescent="0.25">
      <c r="A214" t="s">
        <v>101</v>
      </c>
      <c r="B214">
        <v>28.391639049947699</v>
      </c>
      <c r="C214">
        <v>28.929487526197899</v>
      </c>
      <c r="D214">
        <v>29.458120861177498</v>
      </c>
      <c r="E214">
        <v>29.237708039501399</v>
      </c>
      <c r="F214">
        <v>28.897184371952399</v>
      </c>
      <c r="G214">
        <v>29.576241072925502</v>
      </c>
    </row>
    <row r="215" spans="1:16" x14ac:dyDescent="0.25">
      <c r="A215" t="s">
        <v>102</v>
      </c>
      <c r="D215">
        <v>37.461942879813797</v>
      </c>
      <c r="E215">
        <v>39.711684733826097</v>
      </c>
      <c r="F215">
        <v>34.156696684379398</v>
      </c>
      <c r="G215">
        <v>33.360702831747801</v>
      </c>
    </row>
    <row r="216" spans="1:16" x14ac:dyDescent="0.25">
      <c r="J216" t="s">
        <v>10</v>
      </c>
      <c r="N216" t="s">
        <v>11</v>
      </c>
    </row>
    <row r="217" spans="1:16" x14ac:dyDescent="0.25">
      <c r="B217" t="s">
        <v>1</v>
      </c>
      <c r="D217" t="s">
        <v>33</v>
      </c>
      <c r="F217" t="s">
        <v>103</v>
      </c>
      <c r="G217" t="s">
        <v>104</v>
      </c>
      <c r="H217" t="s">
        <v>105</v>
      </c>
      <c r="J217" t="s">
        <v>6</v>
      </c>
      <c r="K217" t="s">
        <v>7</v>
      </c>
      <c r="L217" t="s">
        <v>8</v>
      </c>
      <c r="N217" t="s">
        <v>6</v>
      </c>
      <c r="O217" t="s">
        <v>7</v>
      </c>
      <c r="P217" t="s">
        <v>8</v>
      </c>
    </row>
    <row r="218" spans="1:16" x14ac:dyDescent="0.25">
      <c r="A218" t="s">
        <v>3</v>
      </c>
      <c r="B218">
        <f t="shared" ref="B218:B223" si="12">AVERAGE(B210:D210)</f>
        <v>15.722915699327865</v>
      </c>
      <c r="M218" t="s">
        <v>3</v>
      </c>
    </row>
    <row r="219" spans="1:16" x14ac:dyDescent="0.25">
      <c r="A219" t="s">
        <v>19</v>
      </c>
      <c r="B219">
        <f t="shared" si="12"/>
        <v>33.34334517872157</v>
      </c>
      <c r="D219">
        <f>B219-B218</f>
        <v>17.620429479393707</v>
      </c>
      <c r="F219">
        <f>E211-E210</f>
        <v>15.328397021737498</v>
      </c>
      <c r="G219">
        <f>F211-F210</f>
        <v>15.951904868966398</v>
      </c>
      <c r="H219">
        <f>G211-G210</f>
        <v>16.585076454904701</v>
      </c>
      <c r="J219">
        <f>2^(-(F219-D219))</f>
        <v>4.8974557509921981</v>
      </c>
      <c r="K219">
        <f>2^(-(G219-D219))</f>
        <v>3.1788933383407247</v>
      </c>
      <c r="L219">
        <f>2^(-(H219-D219))</f>
        <v>2.0496151212840084</v>
      </c>
      <c r="M219" t="s">
        <v>19</v>
      </c>
      <c r="N219">
        <f t="shared" ref="N219:P220" si="13">LOG(J219,(2))</f>
        <v>2.2920324576562088</v>
      </c>
      <c r="O219">
        <f t="shared" si="13"/>
        <v>1.6685246104273082</v>
      </c>
      <c r="P219">
        <f t="shared" si="13"/>
        <v>1.0353530244890052</v>
      </c>
    </row>
    <row r="220" spans="1:16" x14ac:dyDescent="0.25">
      <c r="A220" t="s">
        <v>106</v>
      </c>
      <c r="B220">
        <f t="shared" si="12"/>
        <v>33.465663692166139</v>
      </c>
      <c r="D220">
        <f>B220-B218</f>
        <v>17.742747992838275</v>
      </c>
      <c r="F220">
        <f>E212-E210</f>
        <v>16.278161450530799</v>
      </c>
      <c r="G220">
        <f>F212-F210</f>
        <v>15.995792585978599</v>
      </c>
      <c r="H220">
        <f>G212-G210</f>
        <v>16.6277658761257</v>
      </c>
      <c r="J220">
        <f>2^(-(F220-D220))</f>
        <v>2.7598436580386565</v>
      </c>
      <c r="K220">
        <f>2^(-(G220-D220))</f>
        <v>3.3564947988792651</v>
      </c>
      <c r="L220">
        <f>2^(-(H220-D220))</f>
        <v>2.1659232426418535</v>
      </c>
      <c r="M220" t="s">
        <v>106</v>
      </c>
      <c r="N220">
        <f t="shared" si="13"/>
        <v>1.464586542307476</v>
      </c>
      <c r="O220">
        <f t="shared" si="13"/>
        <v>1.7469554068596767</v>
      </c>
      <c r="P220">
        <f t="shared" si="13"/>
        <v>1.1149821167125751</v>
      </c>
    </row>
    <row r="221" spans="1:16" x14ac:dyDescent="0.25">
      <c r="A221" t="s">
        <v>100</v>
      </c>
      <c r="B221">
        <f t="shared" si="12"/>
        <v>33.852337204080399</v>
      </c>
      <c r="D221">
        <f>B221-B218</f>
        <v>18.129421504752536</v>
      </c>
      <c r="G221">
        <f>F213-F210</f>
        <v>17.715000487020198</v>
      </c>
      <c r="K221">
        <f>2^(-(G221-D221))</f>
        <v>1.3327637051188428</v>
      </c>
      <c r="M221" t="s">
        <v>100</v>
      </c>
      <c r="O221">
        <f>LOG(K221,(2))</f>
        <v>0.4144210177323373</v>
      </c>
    </row>
    <row r="222" spans="1:16" x14ac:dyDescent="0.25">
      <c r="A222" t="s">
        <v>101</v>
      </c>
      <c r="B222">
        <f t="shared" si="12"/>
        <v>28.926415812441036</v>
      </c>
      <c r="D222">
        <f>B222-B218</f>
        <v>13.20350011311317</v>
      </c>
      <c r="F222">
        <f>E214-E210</f>
        <v>13.867379083637498</v>
      </c>
      <c r="G222">
        <f>F214-F210</f>
        <v>13.502511934992398</v>
      </c>
      <c r="H222">
        <f>G214-G210</f>
        <v>14.142910020346301</v>
      </c>
      <c r="J222">
        <f>2^(-(F222-D222))</f>
        <v>0.63117896422094422</v>
      </c>
      <c r="K222">
        <f>2^(-(G222-D222))</f>
        <v>0.81280894155488792</v>
      </c>
      <c r="L222">
        <f>2^(-(H222-D222))</f>
        <v>0.52144611929290763</v>
      </c>
      <c r="M222" t="s">
        <v>101</v>
      </c>
      <c r="N222">
        <f>LOG(J222,(2))</f>
        <v>-0.66387897052432787</v>
      </c>
      <c r="O222">
        <f>LOG(K222,(2))</f>
        <v>-0.29901182187922803</v>
      </c>
      <c r="P222">
        <f>LOG(L222,(2))</f>
        <v>-0.93940990723313089</v>
      </c>
    </row>
    <row r="223" spans="1:16" x14ac:dyDescent="0.25">
      <c r="A223" t="s">
        <v>102</v>
      </c>
      <c r="B223">
        <f t="shared" si="12"/>
        <v>37.461942879813797</v>
      </c>
      <c r="D223">
        <f>B223-B218</f>
        <v>21.739027180485934</v>
      </c>
      <c r="F223">
        <f>E215-E210</f>
        <v>24.341355777962196</v>
      </c>
      <c r="G223">
        <f>F215-F210</f>
        <v>18.762024247419397</v>
      </c>
      <c r="H223">
        <f>G215-G210</f>
        <v>17.927371779168602</v>
      </c>
      <c r="J223">
        <f>2^(-(F223-D223))</f>
        <v>0.16467248283410735</v>
      </c>
      <c r="K223">
        <f>2^(-(G223-D223))</f>
        <v>7.8734881834240857</v>
      </c>
      <c r="L223">
        <f>2^(-(H223-D223))</f>
        <v>14.041794371779487</v>
      </c>
      <c r="M223" t="s">
        <v>102</v>
      </c>
      <c r="N223">
        <f>LOG(J223,(2))</f>
        <v>-2.6023285974762622</v>
      </c>
      <c r="O223">
        <f>LOG(K223,(2))</f>
        <v>2.9770029330665362</v>
      </c>
      <c r="P223">
        <f>LOG(L223,(2))</f>
        <v>3.8116554013173314</v>
      </c>
    </row>
    <row r="225" spans="1:14" x14ac:dyDescent="0.25">
      <c r="B225" t="s">
        <v>33</v>
      </c>
      <c r="D225" t="s">
        <v>2</v>
      </c>
      <c r="E225" t="s">
        <v>34</v>
      </c>
      <c r="F225" t="s">
        <v>10</v>
      </c>
      <c r="G225" t="s">
        <v>11</v>
      </c>
    </row>
    <row r="226" spans="1:14" x14ac:dyDescent="0.25">
      <c r="A226" t="s">
        <v>3</v>
      </c>
      <c r="D226">
        <f>AVERAGE(E210:G210)</f>
        <v>15.399444148467701</v>
      </c>
    </row>
    <row r="227" spans="1:14" ht="18.75" x14ac:dyDescent="0.3">
      <c r="A227" t="s">
        <v>19</v>
      </c>
      <c r="B227">
        <f>D219</f>
        <v>17.620429479393707</v>
      </c>
      <c r="D227">
        <f t="shared" ref="D227:D231" si="14">AVERAGE(E211:G211)</f>
        <v>31.354570263670567</v>
      </c>
      <c r="E227">
        <f>D227-$D$226</f>
        <v>15.955126115202866</v>
      </c>
      <c r="F227" s="20">
        <f>2^(-(E227-B227))</f>
        <v>3.1718034305684313</v>
      </c>
      <c r="G227">
        <f>LOG(F227,(2))</f>
        <v>1.6653033641908408</v>
      </c>
    </row>
    <row r="228" spans="1:14" ht="18.75" x14ac:dyDescent="0.3">
      <c r="A228" t="s">
        <v>106</v>
      </c>
      <c r="B228">
        <f t="shared" ref="B228:B231" si="15">D220</f>
        <v>17.742747992838275</v>
      </c>
      <c r="D228">
        <f t="shared" si="14"/>
        <v>31.700017452679401</v>
      </c>
      <c r="E228">
        <f t="shared" ref="E228:E231" si="16">D228-$D$226</f>
        <v>16.300573304211699</v>
      </c>
      <c r="F228" s="20">
        <f t="shared" ref="F228:F231" si="17">2^(-(E228-B228))</f>
        <v>2.7173015734468104</v>
      </c>
      <c r="G228">
        <f t="shared" ref="G228:G231" si="18">LOG(F228,(2))</f>
        <v>1.4421746886265761</v>
      </c>
    </row>
    <row r="229" spans="1:14" x14ac:dyDescent="0.25">
      <c r="A229" t="s">
        <v>100</v>
      </c>
      <c r="B229">
        <f t="shared" si="15"/>
        <v>18.129421504752536</v>
      </c>
      <c r="D229">
        <f t="shared" si="14"/>
        <v>33.109672923980199</v>
      </c>
      <c r="E229">
        <f t="shared" si="16"/>
        <v>17.710228775512498</v>
      </c>
      <c r="F229">
        <f t="shared" si="17"/>
        <v>1.3371791168701785</v>
      </c>
      <c r="G229">
        <f t="shared" si="18"/>
        <v>0.41919272924003786</v>
      </c>
    </row>
    <row r="230" spans="1:14" ht="18.75" x14ac:dyDescent="0.3">
      <c r="A230" t="s">
        <v>101</v>
      </c>
      <c r="B230">
        <f t="shared" si="15"/>
        <v>13.20350011311317</v>
      </c>
      <c r="D230">
        <f t="shared" si="14"/>
        <v>29.2370444947931</v>
      </c>
      <c r="E230">
        <f t="shared" si="16"/>
        <v>13.837600346325399</v>
      </c>
      <c r="F230" s="20">
        <f t="shared" si="17"/>
        <v>0.64434254710714833</v>
      </c>
      <c r="G230">
        <f t="shared" si="18"/>
        <v>-0.6341002332122283</v>
      </c>
    </row>
    <row r="231" spans="1:14" x14ac:dyDescent="0.25">
      <c r="A231" t="s">
        <v>102</v>
      </c>
      <c r="B231">
        <f t="shared" si="15"/>
        <v>21.739027180485934</v>
      </c>
      <c r="D231">
        <f t="shared" si="14"/>
        <v>35.743028083317768</v>
      </c>
      <c r="E231">
        <f t="shared" si="16"/>
        <v>20.343583934850066</v>
      </c>
      <c r="F231">
        <f t="shared" si="17"/>
        <v>2.6306936360093469</v>
      </c>
      <c r="G231">
        <f t="shared" si="18"/>
        <v>1.3954432456358676</v>
      </c>
    </row>
    <row r="234" spans="1:14" ht="15.75" x14ac:dyDescent="0.25">
      <c r="A234" s="11" t="s">
        <v>26</v>
      </c>
      <c r="B234" t="s">
        <v>123</v>
      </c>
      <c r="C234" t="s">
        <v>123</v>
      </c>
      <c r="D234" t="s">
        <v>123</v>
      </c>
      <c r="E234" s="3" t="s">
        <v>124</v>
      </c>
      <c r="F234" s="3" t="s">
        <v>124</v>
      </c>
      <c r="G234" s="3" t="s">
        <v>124</v>
      </c>
      <c r="I234" t="s">
        <v>121</v>
      </c>
      <c r="J234" t="s">
        <v>121</v>
      </c>
      <c r="K234" t="s">
        <v>121</v>
      </c>
      <c r="L234" t="s">
        <v>122</v>
      </c>
      <c r="M234" t="s">
        <v>122</v>
      </c>
      <c r="N234" t="s">
        <v>122</v>
      </c>
    </row>
    <row r="235" spans="1:14" x14ac:dyDescent="0.25">
      <c r="A235" t="s">
        <v>3</v>
      </c>
      <c r="B235">
        <v>16.534658039564999</v>
      </c>
      <c r="C235">
        <v>16.379701224459701</v>
      </c>
      <c r="D235">
        <v>16.175354050361801</v>
      </c>
      <c r="E235" s="4">
        <v>15.2932376597679</v>
      </c>
      <c r="F235" s="4">
        <v>15.0990199388915</v>
      </c>
      <c r="G235" s="4">
        <v>15.5479994390036</v>
      </c>
      <c r="I235">
        <v>16.2479775204643</v>
      </c>
      <c r="J235">
        <v>16.5815083973845</v>
      </c>
      <c r="K235">
        <v>16.158332022806</v>
      </c>
      <c r="L235">
        <v>15.3470889426674</v>
      </c>
      <c r="M235">
        <v>15.266980608576199</v>
      </c>
      <c r="N235">
        <v>15.6777446526436</v>
      </c>
    </row>
    <row r="236" spans="1:14" x14ac:dyDescent="0.25">
      <c r="A236" t="s">
        <v>18</v>
      </c>
      <c r="B236">
        <v>29.870151812519801</v>
      </c>
      <c r="C236">
        <v>29.464356172972298</v>
      </c>
      <c r="D236">
        <v>30.073264169744998</v>
      </c>
      <c r="E236" s="4">
        <v>27.9526396224711</v>
      </c>
      <c r="F236" s="4">
        <v>28.1424712870738</v>
      </c>
      <c r="G236" s="4">
        <v>28.217512261267402</v>
      </c>
      <c r="I236">
        <v>29.411549930890502</v>
      </c>
      <c r="J236">
        <v>29.254976030936401</v>
      </c>
      <c r="K236">
        <v>29.186359536846599</v>
      </c>
      <c r="L236">
        <v>28.368864756822902</v>
      </c>
      <c r="M236">
        <v>27.822359281402701</v>
      </c>
      <c r="N236">
        <v>28.070022543649401</v>
      </c>
    </row>
    <row r="237" spans="1:14" x14ac:dyDescent="0.25">
      <c r="A237" t="s">
        <v>21</v>
      </c>
      <c r="B237">
        <v>30.0691747840531</v>
      </c>
      <c r="C237">
        <v>30.0662688392094</v>
      </c>
      <c r="D237">
        <v>29.6549024473942</v>
      </c>
      <c r="E237" s="4">
        <v>29.634578191776502</v>
      </c>
      <c r="F237" s="4">
        <v>29.133540931679601</v>
      </c>
      <c r="G237" s="4">
        <v>29.426249625703001</v>
      </c>
      <c r="I237">
        <v>29.464918696871798</v>
      </c>
      <c r="J237">
        <v>29.473520079884999</v>
      </c>
      <c r="K237">
        <v>30.248146560796201</v>
      </c>
      <c r="L237">
        <v>29.194073440881901</v>
      </c>
      <c r="M237">
        <v>29.735357999655498</v>
      </c>
      <c r="N237">
        <v>29.793319286455699</v>
      </c>
    </row>
    <row r="238" spans="1:14" x14ac:dyDescent="0.25">
      <c r="A238" t="s">
        <v>23</v>
      </c>
      <c r="B238">
        <v>31.280122191095401</v>
      </c>
      <c r="C238">
        <v>31.960103803953</v>
      </c>
      <c r="D238">
        <v>32.059285830591698</v>
      </c>
      <c r="E238" s="4">
        <v>31.161640136264101</v>
      </c>
      <c r="F238" s="4">
        <v>31.083922496243801</v>
      </c>
      <c r="G238" s="4">
        <v>30.590131569729198</v>
      </c>
      <c r="I238">
        <v>31.765985302359301</v>
      </c>
      <c r="J238">
        <v>30.6834054421128</v>
      </c>
      <c r="K238">
        <v>31.976926894485398</v>
      </c>
      <c r="L238">
        <v>30.998184806504799</v>
      </c>
      <c r="M238">
        <v>31.033923657680798</v>
      </c>
      <c r="N238">
        <v>31.161597844093599</v>
      </c>
    </row>
    <row r="241" spans="1:5" x14ac:dyDescent="0.25">
      <c r="A241" s="18"/>
      <c r="B241" s="18" t="s">
        <v>111</v>
      </c>
      <c r="C241" s="18" t="s">
        <v>112</v>
      </c>
      <c r="D241" s="18" t="s">
        <v>113</v>
      </c>
      <c r="E241" s="18" t="s">
        <v>114</v>
      </c>
    </row>
    <row r="242" spans="1:5" x14ac:dyDescent="0.25">
      <c r="A242" s="3" t="s">
        <v>3</v>
      </c>
      <c r="B242" s="18">
        <f>AVERAGE(B235:D235)</f>
        <v>16.363237771462167</v>
      </c>
      <c r="C242" s="18">
        <f>AVERAGE(I235:K235)</f>
        <v>16.329272646884935</v>
      </c>
      <c r="D242" s="18">
        <f>AVERAGE(E235:G235)</f>
        <v>15.313419012554334</v>
      </c>
      <c r="E242" s="18">
        <f>AVERAGE(L235:N235)</f>
        <v>15.430604734629066</v>
      </c>
    </row>
    <row r="243" spans="1:5" x14ac:dyDescent="0.25">
      <c r="A243" s="3" t="s">
        <v>18</v>
      </c>
      <c r="B243" s="18">
        <f t="shared" ref="B243:B245" si="19">AVERAGE(B236:D236)</f>
        <v>29.802590718412365</v>
      </c>
      <c r="C243" s="18">
        <f t="shared" ref="C243:C245" si="20">AVERAGE(I236:K236)</f>
        <v>29.284295166224499</v>
      </c>
      <c r="D243" s="18">
        <f t="shared" ref="D243:D245" si="21">AVERAGE(E236:G236)</f>
        <v>28.104207723604102</v>
      </c>
      <c r="E243" s="18">
        <f t="shared" ref="E243:E245" si="22">AVERAGE(L236:N236)</f>
        <v>28.087082193958334</v>
      </c>
    </row>
    <row r="244" spans="1:5" x14ac:dyDescent="0.25">
      <c r="A244" s="3" t="s">
        <v>21</v>
      </c>
      <c r="B244" s="18">
        <f t="shared" si="19"/>
        <v>29.930115356885569</v>
      </c>
      <c r="C244" s="18">
        <f t="shared" si="20"/>
        <v>29.728861779184331</v>
      </c>
      <c r="D244" s="18">
        <f t="shared" si="21"/>
        <v>29.39812291638637</v>
      </c>
      <c r="E244" s="18">
        <f t="shared" si="22"/>
        <v>29.574250242331033</v>
      </c>
    </row>
    <row r="245" spans="1:5" x14ac:dyDescent="0.25">
      <c r="A245" s="3" t="s">
        <v>23</v>
      </c>
      <c r="B245" s="18">
        <f t="shared" si="19"/>
        <v>31.766503941880035</v>
      </c>
      <c r="C245" s="18">
        <f t="shared" si="20"/>
        <v>31.475439212985833</v>
      </c>
      <c r="D245" s="18">
        <f t="shared" si="21"/>
        <v>30.945231400745698</v>
      </c>
      <c r="E245" s="18">
        <f t="shared" si="22"/>
        <v>31.064568769426398</v>
      </c>
    </row>
    <row r="246" spans="1:5" x14ac:dyDescent="0.25">
      <c r="A246" s="18"/>
      <c r="B246" s="18"/>
      <c r="C246" s="18"/>
      <c r="D246" s="18"/>
      <c r="E246" s="18"/>
    </row>
    <row r="247" spans="1:5" x14ac:dyDescent="0.25">
      <c r="A247" s="18"/>
      <c r="B247" s="18"/>
      <c r="C247" s="18"/>
      <c r="D247" s="18"/>
      <c r="E247" s="18"/>
    </row>
    <row r="248" spans="1:5" x14ac:dyDescent="0.25">
      <c r="A248" s="18"/>
      <c r="B248" s="18"/>
      <c r="C248" s="18"/>
      <c r="D248" s="18"/>
      <c r="E248" s="18"/>
    </row>
    <row r="249" spans="1:5" x14ac:dyDescent="0.25">
      <c r="A249" s="18"/>
      <c r="B249" s="18" t="s">
        <v>115</v>
      </c>
      <c r="C249" s="18" t="s">
        <v>116</v>
      </c>
      <c r="D249" s="18" t="s">
        <v>103</v>
      </c>
      <c r="E249" s="18" t="s">
        <v>104</v>
      </c>
    </row>
    <row r="250" spans="1:5" x14ac:dyDescent="0.25">
      <c r="A250" s="3" t="s">
        <v>3</v>
      </c>
      <c r="B250" s="18"/>
      <c r="C250" s="18"/>
      <c r="D250" s="18"/>
      <c r="E250" s="18"/>
    </row>
    <row r="251" spans="1:5" x14ac:dyDescent="0.25">
      <c r="A251" s="3" t="s">
        <v>18</v>
      </c>
      <c r="B251" s="18">
        <f>B243-$B$242</f>
        <v>13.439352946950198</v>
      </c>
      <c r="C251" s="18">
        <f>C243-$C$242</f>
        <v>12.955022519339565</v>
      </c>
      <c r="D251" s="18">
        <f>D243-$D$242</f>
        <v>12.790788711049768</v>
      </c>
      <c r="E251" s="18">
        <f>E243-$E$242</f>
        <v>12.656477459329269</v>
      </c>
    </row>
    <row r="252" spans="1:5" x14ac:dyDescent="0.25">
      <c r="A252" s="3" t="s">
        <v>21</v>
      </c>
      <c r="B252" s="18">
        <f t="shared" ref="B252:B253" si="23">B244-$B$242</f>
        <v>13.566877585423402</v>
      </c>
      <c r="C252" s="18">
        <f t="shared" ref="C252:C253" si="24">C244-$C$242</f>
        <v>13.399589132299397</v>
      </c>
      <c r="D252" s="18">
        <f t="shared" ref="D252:D253" si="25">D244-$D$242</f>
        <v>14.084703903832036</v>
      </c>
      <c r="E252" s="18">
        <f t="shared" ref="E252:E253" si="26">E244-$E$242</f>
        <v>14.143645507701967</v>
      </c>
    </row>
    <row r="253" spans="1:5" x14ac:dyDescent="0.25">
      <c r="A253" s="3" t="s">
        <v>23</v>
      </c>
      <c r="B253" s="18">
        <f t="shared" si="23"/>
        <v>15.403266170417869</v>
      </c>
      <c r="C253" s="18">
        <f t="shared" si="24"/>
        <v>15.146166566100899</v>
      </c>
      <c r="D253" s="18">
        <f t="shared" si="25"/>
        <v>15.631812388191364</v>
      </c>
      <c r="E253" s="18">
        <f t="shared" si="26"/>
        <v>15.633964034797332</v>
      </c>
    </row>
    <row r="254" spans="1:5" x14ac:dyDescent="0.25">
      <c r="A254" s="18"/>
      <c r="B254" s="18"/>
      <c r="C254" s="18"/>
      <c r="D254" s="18"/>
      <c r="E254" s="18"/>
    </row>
    <row r="255" spans="1:5" x14ac:dyDescent="0.25">
      <c r="A255" s="18"/>
      <c r="B255" s="18"/>
      <c r="C255" s="18"/>
      <c r="D255" s="18"/>
      <c r="E255" s="18"/>
    </row>
    <row r="256" spans="1:5" x14ac:dyDescent="0.25">
      <c r="A256" s="18"/>
      <c r="B256" s="18" t="s">
        <v>117</v>
      </c>
      <c r="C256" s="18" t="s">
        <v>118</v>
      </c>
      <c r="D256" s="18" t="s">
        <v>119</v>
      </c>
      <c r="E256" s="18" t="s">
        <v>120</v>
      </c>
    </row>
    <row r="257" spans="1:10" x14ac:dyDescent="0.25">
      <c r="A257" s="3" t="s">
        <v>3</v>
      </c>
      <c r="B257" s="18"/>
      <c r="C257" s="18"/>
      <c r="D257" s="18"/>
      <c r="E257" s="18"/>
    </row>
    <row r="258" spans="1:10" ht="18.75" x14ac:dyDescent="0.25">
      <c r="A258" s="3" t="s">
        <v>18</v>
      </c>
      <c r="B258" s="28">
        <f>2^(-(D251-B251))</f>
        <v>1.5676073429425612</v>
      </c>
      <c r="C258" s="28">
        <f>2^(-(E251-C251))</f>
        <v>1.2299034453852016</v>
      </c>
      <c r="D258" s="18">
        <f>LOG(B258,(2))</f>
        <v>0.64856423590043011</v>
      </c>
      <c r="E258" s="18">
        <f>LOG(C258,(2))</f>
        <v>0.29854506001029618</v>
      </c>
    </row>
    <row r="259" spans="1:10" ht="18.75" x14ac:dyDescent="0.25">
      <c r="A259" s="3" t="s">
        <v>21</v>
      </c>
      <c r="B259" s="28">
        <f t="shared" ref="B259:C260" si="27">2^(-(D252-B252))</f>
        <v>0.6984233421975804</v>
      </c>
      <c r="C259" s="28">
        <f t="shared" si="27"/>
        <v>0.59705826216331292</v>
      </c>
      <c r="D259" s="18">
        <f t="shared" ref="D259:E260" si="28">LOG(B259,(2))</f>
        <v>-0.51782631840863413</v>
      </c>
      <c r="E259" s="18">
        <f t="shared" si="28"/>
        <v>-0.74405637540256986</v>
      </c>
    </row>
    <row r="260" spans="1:10" ht="18.75" x14ac:dyDescent="0.25">
      <c r="A260" s="3" t="s">
        <v>23</v>
      </c>
      <c r="B260" s="28">
        <f t="shared" si="27"/>
        <v>0.85349451224334727</v>
      </c>
      <c r="C260" s="28">
        <f t="shared" si="27"/>
        <v>0.71311296130691915</v>
      </c>
      <c r="D260" s="18">
        <f t="shared" si="28"/>
        <v>-0.22854621777349496</v>
      </c>
      <c r="E260" s="18">
        <f t="shared" si="28"/>
        <v>-0.48779746869643309</v>
      </c>
    </row>
    <row r="263" spans="1:10" ht="15.75" x14ac:dyDescent="0.25">
      <c r="A263" s="11" t="s">
        <v>26</v>
      </c>
      <c r="B263" t="s">
        <v>99</v>
      </c>
      <c r="C263" t="s">
        <v>99</v>
      </c>
      <c r="D263" t="s">
        <v>99</v>
      </c>
      <c r="E263" t="s">
        <v>79</v>
      </c>
      <c r="F263" t="s">
        <v>79</v>
      </c>
      <c r="G263" t="s">
        <v>79</v>
      </c>
    </row>
    <row r="264" spans="1:10" x14ac:dyDescent="0.25">
      <c r="A264" t="s">
        <v>3</v>
      </c>
      <c r="B264">
        <v>16.538178208781101</v>
      </c>
      <c r="C264">
        <v>16.946367587789201</v>
      </c>
      <c r="D264">
        <v>16.663195820972302</v>
      </c>
      <c r="E264">
        <v>14.9585275736989</v>
      </c>
      <c r="F264">
        <v>15.0021101398991</v>
      </c>
      <c r="G264">
        <v>15.5624609648843</v>
      </c>
    </row>
    <row r="265" spans="1:10" x14ac:dyDescent="0.25">
      <c r="A265" s="3" t="s">
        <v>18</v>
      </c>
      <c r="B265">
        <v>29.7799189658332</v>
      </c>
      <c r="C265">
        <v>30.219518877822999</v>
      </c>
      <c r="D265">
        <v>30.091364218999601</v>
      </c>
      <c r="E265">
        <v>27.1349870169065</v>
      </c>
      <c r="F265">
        <v>28.412487264864499</v>
      </c>
      <c r="G265">
        <v>28.4067551065069</v>
      </c>
    </row>
    <row r="266" spans="1:10" x14ac:dyDescent="0.25">
      <c r="A266" s="3" t="s">
        <v>19</v>
      </c>
      <c r="B266">
        <v>32.401086496990303</v>
      </c>
      <c r="C266">
        <v>34.369528971631098</v>
      </c>
      <c r="D266">
        <v>34.734145497004</v>
      </c>
      <c r="E266">
        <v>32.083351766519101</v>
      </c>
      <c r="F266">
        <v>31.384937650248201</v>
      </c>
      <c r="G266">
        <v>31.361205974323401</v>
      </c>
    </row>
    <row r="267" spans="1:10" x14ac:dyDescent="0.25">
      <c r="A267" s="3" t="s">
        <v>20</v>
      </c>
      <c r="B267">
        <v>33.757357466219297</v>
      </c>
      <c r="C267">
        <v>33.521555466603203</v>
      </c>
      <c r="D267">
        <v>34.2235892326079</v>
      </c>
      <c r="E267">
        <v>32.492953641856602</v>
      </c>
      <c r="F267">
        <v>33.216938677315902</v>
      </c>
      <c r="G267">
        <v>32.433380535077802</v>
      </c>
    </row>
    <row r="268" spans="1:10" x14ac:dyDescent="0.25">
      <c r="A268" s="3" t="s">
        <v>21</v>
      </c>
      <c r="B268">
        <v>33.494562441644398</v>
      </c>
      <c r="C268">
        <v>33.085930278613702</v>
      </c>
      <c r="D268">
        <v>35.181785005497197</v>
      </c>
      <c r="E268">
        <v>32.291523653025003</v>
      </c>
      <c r="F268">
        <v>32.275608854757998</v>
      </c>
      <c r="G268">
        <v>32.360183653385597</v>
      </c>
    </row>
    <row r="269" spans="1:10" x14ac:dyDescent="0.25">
      <c r="A269" s="3" t="s">
        <v>31</v>
      </c>
      <c r="B269">
        <v>25.0243288558042</v>
      </c>
      <c r="C269">
        <v>24.730651855310899</v>
      </c>
      <c r="D269">
        <v>24.801963774745001</v>
      </c>
      <c r="E269">
        <v>23.989301976243901</v>
      </c>
      <c r="F269">
        <v>23.912920823670401</v>
      </c>
      <c r="G269">
        <v>23.845943356149</v>
      </c>
    </row>
    <row r="270" spans="1:10" x14ac:dyDescent="0.25">
      <c r="A270" s="3"/>
    </row>
    <row r="271" spans="1:10" x14ac:dyDescent="0.25">
      <c r="B271" t="s">
        <v>1</v>
      </c>
      <c r="C271" t="s">
        <v>2</v>
      </c>
      <c r="E271" t="s">
        <v>27</v>
      </c>
      <c r="F271" t="s">
        <v>1</v>
      </c>
      <c r="G271" t="s">
        <v>2</v>
      </c>
      <c r="H271" t="s">
        <v>10</v>
      </c>
      <c r="J271" t="s">
        <v>11</v>
      </c>
    </row>
    <row r="272" spans="1:10" x14ac:dyDescent="0.25">
      <c r="A272" s="3" t="s">
        <v>3</v>
      </c>
      <c r="B272">
        <f>AVERAGE(B264:D264)</f>
        <v>16.715913872514204</v>
      </c>
      <c r="C272">
        <f>AVERAGE(E264:G264)</f>
        <v>15.174366226160766</v>
      </c>
    </row>
    <row r="273" spans="1:12" x14ac:dyDescent="0.25">
      <c r="A273" t="s">
        <v>18</v>
      </c>
      <c r="B273">
        <f t="shared" ref="B273:B277" si="29">AVERAGE(B265:D265)</f>
        <v>30.030267354218598</v>
      </c>
      <c r="C273">
        <f t="shared" ref="C273:C277" si="30">AVERAGE(E265:G265)</f>
        <v>27.984743129425965</v>
      </c>
      <c r="F273">
        <f>B273-$B$272</f>
        <v>13.314353481704394</v>
      </c>
      <c r="G273">
        <f>C273-$C$272</f>
        <v>12.810376903265199</v>
      </c>
      <c r="I273">
        <f>2^(-(G273-F273))</f>
        <v>1.4181170129459499</v>
      </c>
      <c r="J273">
        <f>LOG(I273,(2))</f>
        <v>0.50397657843919497</v>
      </c>
    </row>
    <row r="274" spans="1:12" x14ac:dyDescent="0.25">
      <c r="A274" t="s">
        <v>19</v>
      </c>
      <c r="B274">
        <f t="shared" si="29"/>
        <v>33.834920321875131</v>
      </c>
      <c r="C274">
        <f t="shared" si="30"/>
        <v>31.609831797030235</v>
      </c>
      <c r="F274">
        <f t="shared" ref="F274:F277" si="31">B274-$B$272</f>
        <v>17.119006449360928</v>
      </c>
      <c r="G274">
        <f t="shared" ref="G274:G277" si="32">C274-$C$272</f>
        <v>16.435465570869468</v>
      </c>
      <c r="I274">
        <f t="shared" ref="I274:I277" si="33">2^(-(G274-F274))</f>
        <v>1.6060767962580778</v>
      </c>
      <c r="J274">
        <f t="shared" ref="J274:J277" si="34">LOG(I274,(2))</f>
        <v>0.68354087849145995</v>
      </c>
    </row>
    <row r="275" spans="1:12" x14ac:dyDescent="0.25">
      <c r="A275" t="s">
        <v>20</v>
      </c>
      <c r="B275">
        <f t="shared" si="29"/>
        <v>33.8341673884768</v>
      </c>
      <c r="C275">
        <f t="shared" si="30"/>
        <v>32.714424284750102</v>
      </c>
      <c r="F275">
        <f t="shared" si="31"/>
        <v>17.118253515962596</v>
      </c>
      <c r="G275">
        <f t="shared" si="32"/>
        <v>17.540058058589338</v>
      </c>
      <c r="I275">
        <f t="shared" si="33"/>
        <v>0.74649031984923697</v>
      </c>
      <c r="J275">
        <f t="shared" si="34"/>
        <v>-0.42180454262674161</v>
      </c>
    </row>
    <row r="276" spans="1:12" ht="18.75" x14ac:dyDescent="0.3">
      <c r="A276" t="s">
        <v>21</v>
      </c>
      <c r="B276">
        <f t="shared" si="29"/>
        <v>33.920759241918432</v>
      </c>
      <c r="C276">
        <f t="shared" si="30"/>
        <v>32.309105387056199</v>
      </c>
      <c r="F276">
        <f t="shared" si="31"/>
        <v>17.204845369404229</v>
      </c>
      <c r="G276">
        <f t="shared" si="32"/>
        <v>17.134739160895435</v>
      </c>
      <c r="I276" s="20">
        <f t="shared" si="33"/>
        <v>1.0497939646452956</v>
      </c>
      <c r="J276">
        <f t="shared" si="34"/>
        <v>7.0106208508793219E-2</v>
      </c>
    </row>
    <row r="277" spans="1:12" x14ac:dyDescent="0.25">
      <c r="A277" t="s">
        <v>31</v>
      </c>
      <c r="B277">
        <f t="shared" si="29"/>
        <v>24.852314828620035</v>
      </c>
      <c r="C277">
        <f t="shared" si="30"/>
        <v>23.916055385354429</v>
      </c>
      <c r="F277">
        <f t="shared" si="31"/>
        <v>8.136400956105831</v>
      </c>
      <c r="G277">
        <f t="shared" si="32"/>
        <v>8.7416891591936636</v>
      </c>
      <c r="I277">
        <f t="shared" si="33"/>
        <v>0.65734005203157841</v>
      </c>
      <c r="J277">
        <f t="shared" si="34"/>
        <v>-0.6052882030878326</v>
      </c>
    </row>
    <row r="281" spans="1:12" ht="15.75" x14ac:dyDescent="0.25">
      <c r="A281" s="11" t="s">
        <v>26</v>
      </c>
      <c r="B281" t="s">
        <v>28</v>
      </c>
      <c r="C281" t="s">
        <v>29</v>
      </c>
      <c r="D281" t="s">
        <v>30</v>
      </c>
      <c r="E281" t="s">
        <v>6</v>
      </c>
      <c r="F281" t="s">
        <v>7</v>
      </c>
      <c r="G281" t="s">
        <v>8</v>
      </c>
      <c r="H281" t="s">
        <v>39</v>
      </c>
      <c r="I281" t="s">
        <v>40</v>
      </c>
      <c r="J281" t="s">
        <v>41</v>
      </c>
      <c r="K281" t="s">
        <v>49</v>
      </c>
      <c r="L281" t="s">
        <v>50</v>
      </c>
    </row>
    <row r="282" spans="1:12" x14ac:dyDescent="0.25">
      <c r="B282">
        <v>14.1927499334766</v>
      </c>
      <c r="C282">
        <v>14.1746339907211</v>
      </c>
      <c r="E282">
        <v>13.650280000564599</v>
      </c>
      <c r="F282">
        <v>14.188965974506401</v>
      </c>
      <c r="G282">
        <v>14.086261878241499</v>
      </c>
      <c r="H282">
        <v>13.781897501157699</v>
      </c>
    </row>
    <row r="283" spans="1:12" x14ac:dyDescent="0.25">
      <c r="B283">
        <v>31.832684752713899</v>
      </c>
      <c r="C283">
        <v>31.112858324628299</v>
      </c>
      <c r="D283">
        <v>31.8675024826555</v>
      </c>
      <c r="E283">
        <v>30.358034704476399</v>
      </c>
      <c r="F283">
        <v>30.638355150163701</v>
      </c>
      <c r="G283">
        <v>30.687727155873699</v>
      </c>
      <c r="H283">
        <v>30.9281996188245</v>
      </c>
      <c r="I283">
        <v>31.008351955617201</v>
      </c>
      <c r="J283">
        <v>30.383701735709899</v>
      </c>
      <c r="K283">
        <v>31.1126993293848</v>
      </c>
      <c r="L283">
        <v>29.965361128739001</v>
      </c>
    </row>
    <row r="286" spans="1:12" x14ac:dyDescent="0.25">
      <c r="B286" t="s">
        <v>1</v>
      </c>
      <c r="C286" t="s">
        <v>9</v>
      </c>
      <c r="E286" t="s">
        <v>9</v>
      </c>
    </row>
    <row r="287" spans="1:12" x14ac:dyDescent="0.25">
      <c r="A287" t="s">
        <v>3</v>
      </c>
      <c r="B287">
        <f>AVERAGE(B282:C282)</f>
        <v>14.18369196209885</v>
      </c>
    </row>
    <row r="288" spans="1:12" x14ac:dyDescent="0.25">
      <c r="A288" t="s">
        <v>21</v>
      </c>
      <c r="B288">
        <f>AVERAGE(B283:D283)</f>
        <v>31.604348519999231</v>
      </c>
      <c r="C288">
        <f>B288-B287</f>
        <v>17.420656557900379</v>
      </c>
      <c r="E288">
        <f>E283-E282</f>
        <v>16.7077547039118</v>
      </c>
      <c r="F288">
        <f>F283-F282</f>
        <v>16.449389175657302</v>
      </c>
      <c r="G288">
        <f>G283-G282</f>
        <v>16.601465277632201</v>
      </c>
      <c r="H288">
        <f>H283-H282</f>
        <v>17.146302117666799</v>
      </c>
      <c r="I288">
        <f>I283-C300</f>
        <v>17.081500616999648</v>
      </c>
      <c r="J288">
        <f>J283-C300</f>
        <v>16.456850397092346</v>
      </c>
      <c r="K288">
        <f>K283-C300</f>
        <v>17.18584799076725</v>
      </c>
      <c r="L288">
        <f>L283-C300</f>
        <v>16.038509790121452</v>
      </c>
    </row>
    <row r="290" spans="1:12" x14ac:dyDescent="0.25">
      <c r="B290" t="s">
        <v>10</v>
      </c>
    </row>
    <row r="292" spans="1:12" x14ac:dyDescent="0.25">
      <c r="B292" t="s">
        <v>21</v>
      </c>
      <c r="E292">
        <f>2^(-(E288-C288))</f>
        <v>1.6390977042698942</v>
      </c>
      <c r="F292">
        <f>2^(-(F288-C288))</f>
        <v>1.9605621582876658</v>
      </c>
      <c r="G292">
        <f>2^(-(G288-C288))</f>
        <v>1.7644166507364207</v>
      </c>
      <c r="H292">
        <f>2^(-(H288-C288))</f>
        <v>1.209452776785495</v>
      </c>
      <c r="I292">
        <f>2^(-(I288-C288))</f>
        <v>1.2650162705675436</v>
      </c>
      <c r="J292">
        <f>2^(-(J288-C288))</f>
        <v>1.9504488449186759</v>
      </c>
      <c r="K292">
        <f>2^(-(K288-C288))</f>
        <v>1.1767505824684881</v>
      </c>
      <c r="L292">
        <f>2^(-(L288-C288))</f>
        <v>2.6065594548909008</v>
      </c>
    </row>
    <row r="293" spans="1:12" x14ac:dyDescent="0.25">
      <c r="B293" t="s">
        <v>11</v>
      </c>
    </row>
    <row r="295" spans="1:12" x14ac:dyDescent="0.25">
      <c r="B295" t="s">
        <v>21</v>
      </c>
      <c r="E295">
        <f t="shared" ref="E295:L295" si="35">LOG(E292,(2))</f>
        <v>0.71290185398857997</v>
      </c>
      <c r="F295">
        <f t="shared" si="35"/>
        <v>0.97126738224307729</v>
      </c>
      <c r="G295">
        <f t="shared" si="35"/>
        <v>0.81919128026817845</v>
      </c>
      <c r="H295">
        <f t="shared" si="35"/>
        <v>0.27435444023357991</v>
      </c>
      <c r="I295">
        <f t="shared" si="35"/>
        <v>0.33915594090073153</v>
      </c>
      <c r="J295">
        <f t="shared" si="35"/>
        <v>0.96380616080803339</v>
      </c>
      <c r="K295">
        <f t="shared" si="35"/>
        <v>0.23480856713312909</v>
      </c>
      <c r="L295">
        <f t="shared" si="35"/>
        <v>1.382146767778927</v>
      </c>
    </row>
    <row r="299" spans="1:12" x14ac:dyDescent="0.25">
      <c r="A299" t="s">
        <v>26</v>
      </c>
      <c r="B299" t="s">
        <v>1</v>
      </c>
      <c r="C299" t="s">
        <v>2</v>
      </c>
      <c r="E299" t="s">
        <v>33</v>
      </c>
      <c r="F299" t="s">
        <v>2</v>
      </c>
      <c r="H299" t="s">
        <v>10</v>
      </c>
      <c r="I299" t="s">
        <v>11</v>
      </c>
    </row>
    <row r="300" spans="1:12" x14ac:dyDescent="0.25">
      <c r="A300" t="s">
        <v>3</v>
      </c>
      <c r="B300">
        <f>AVERAGE(B282:C282)</f>
        <v>14.18369196209885</v>
      </c>
      <c r="C300">
        <f>AVERAGE(E282:H282)</f>
        <v>13.926851338617551</v>
      </c>
    </row>
    <row r="301" spans="1:12" ht="18.75" x14ac:dyDescent="0.3">
      <c r="A301" t="s">
        <v>21</v>
      </c>
      <c r="B301">
        <f>AVERAGE(B283:D283)</f>
        <v>31.604348519999231</v>
      </c>
      <c r="C301">
        <f>AVERAGE(E283:L283)</f>
        <v>30.635303847348652</v>
      </c>
      <c r="E301">
        <f>B301-B300</f>
        <v>17.420656557900379</v>
      </c>
      <c r="F301">
        <f>C301-C300</f>
        <v>16.708452508731099</v>
      </c>
      <c r="H301" s="20">
        <f>2^(-(F301-E301))</f>
        <v>1.6383050948276376</v>
      </c>
      <c r="I301">
        <f>LOG(H301,(2))</f>
        <v>0.71220404916928015</v>
      </c>
    </row>
    <row r="305" spans="1:9" ht="15.75" x14ac:dyDescent="0.25">
      <c r="A305" s="24" t="s">
        <v>26</v>
      </c>
      <c r="B305" s="3" t="s">
        <v>28</v>
      </c>
      <c r="C305" s="3" t="s">
        <v>29</v>
      </c>
      <c r="D305" s="3" t="s">
        <v>30</v>
      </c>
      <c r="E305" s="3" t="s">
        <v>36</v>
      </c>
      <c r="F305" s="3" t="s">
        <v>6</v>
      </c>
      <c r="G305" s="3" t="s">
        <v>7</v>
      </c>
      <c r="H305" s="3" t="s">
        <v>8</v>
      </c>
      <c r="I305" s="3" t="s">
        <v>39</v>
      </c>
    </row>
    <row r="306" spans="1:9" x14ac:dyDescent="0.25">
      <c r="A306" s="3" t="s">
        <v>3</v>
      </c>
      <c r="B306" s="19">
        <v>14.6098916714362</v>
      </c>
      <c r="C306" s="19">
        <v>14.7350565467161</v>
      </c>
      <c r="D306" s="3"/>
      <c r="E306" s="3"/>
      <c r="F306" s="19">
        <v>13.639637435751901</v>
      </c>
      <c r="G306" s="19">
        <v>14.449710279906901</v>
      </c>
      <c r="H306" s="19">
        <v>14.099216418404</v>
      </c>
      <c r="I306" s="19">
        <v>14.501803724053699</v>
      </c>
    </row>
    <row r="307" spans="1:9" x14ac:dyDescent="0.25">
      <c r="A307" s="3" t="s">
        <v>20</v>
      </c>
      <c r="B307" s="19">
        <v>31.438689381307402</v>
      </c>
      <c r="C307" s="19">
        <v>32.697049058087501</v>
      </c>
      <c r="D307" s="3"/>
      <c r="E307" s="3"/>
      <c r="F307" s="19">
        <v>31.358893412672099</v>
      </c>
      <c r="G307" s="19">
        <v>32.328342303157797</v>
      </c>
      <c r="H307" s="19">
        <v>31.520297959716601</v>
      </c>
      <c r="I307" s="19">
        <v>33.102808561682302</v>
      </c>
    </row>
    <row r="308" spans="1:9" x14ac:dyDescent="0.25">
      <c r="A308" s="3" t="s">
        <v>22</v>
      </c>
      <c r="B308" s="19">
        <v>34.552424214653897</v>
      </c>
      <c r="C308" s="19">
        <v>32.145291046452201</v>
      </c>
      <c r="D308" s="3"/>
      <c r="E308" s="3"/>
      <c r="F308" s="19">
        <v>34.678950292236998</v>
      </c>
      <c r="G308" s="19">
        <v>35.060475162580502</v>
      </c>
      <c r="H308" s="19">
        <v>33.283910423178803</v>
      </c>
      <c r="I308" s="19">
        <v>34.580930902477697</v>
      </c>
    </row>
    <row r="309" spans="1:9" x14ac:dyDescent="0.25">
      <c r="A309" s="3" t="s">
        <v>23</v>
      </c>
      <c r="B309" s="19">
        <v>33.0012668764859</v>
      </c>
      <c r="C309" s="19">
        <v>30.8579951450576</v>
      </c>
      <c r="D309" s="3"/>
      <c r="E309" s="3"/>
      <c r="F309" s="19">
        <v>34.039490875425102</v>
      </c>
      <c r="G309" s="19">
        <v>35.834247627145203</v>
      </c>
      <c r="H309" s="19">
        <v>33.310345347234602</v>
      </c>
      <c r="I309" s="19">
        <v>34.125323452329297</v>
      </c>
    </row>
    <row r="312" spans="1:9" x14ac:dyDescent="0.25">
      <c r="A312" s="3"/>
      <c r="B312" s="3" t="s">
        <v>110</v>
      </c>
      <c r="C312" s="3" t="s">
        <v>69</v>
      </c>
      <c r="D312" s="3"/>
      <c r="E312" s="3" t="s">
        <v>9</v>
      </c>
      <c r="F312" s="3" t="s">
        <v>1</v>
      </c>
      <c r="G312" s="3" t="s">
        <v>2</v>
      </c>
    </row>
    <row r="313" spans="1:9" x14ac:dyDescent="0.25">
      <c r="A313" s="3" t="s">
        <v>3</v>
      </c>
      <c r="B313" s="5">
        <f>AVERAGE(B306:E306)</f>
        <v>14.67247410907615</v>
      </c>
      <c r="C313" s="5">
        <f>AVERAGE(F306:I306)</f>
        <v>14.172591964529126</v>
      </c>
      <c r="D313" s="3"/>
      <c r="E313" s="3"/>
      <c r="F313" s="3"/>
      <c r="G313" s="3"/>
    </row>
    <row r="314" spans="1:9" x14ac:dyDescent="0.25">
      <c r="A314" s="3" t="s">
        <v>20</v>
      </c>
      <c r="B314" s="5">
        <f t="shared" ref="B314:B316" si="36">AVERAGE(B307:E307)</f>
        <v>32.06786921969745</v>
      </c>
      <c r="C314" s="5">
        <f t="shared" ref="C314:C316" si="37">AVERAGE(F307:I307)</f>
        <v>32.077585559307202</v>
      </c>
      <c r="D314" s="3"/>
      <c r="E314" s="3"/>
      <c r="F314" s="7">
        <f>B314-B313</f>
        <v>17.395395110621301</v>
      </c>
      <c r="G314" s="7">
        <f>C314-C313</f>
        <v>17.904993594778077</v>
      </c>
    </row>
    <row r="315" spans="1:9" x14ac:dyDescent="0.25">
      <c r="A315" s="3" t="s">
        <v>22</v>
      </c>
      <c r="B315" s="5">
        <f t="shared" si="36"/>
        <v>33.348857630553049</v>
      </c>
      <c r="C315" s="5">
        <f t="shared" si="37"/>
        <v>34.401066695118502</v>
      </c>
      <c r="D315" s="3"/>
      <c r="E315" s="3"/>
      <c r="F315" s="7">
        <f>B315-B313</f>
        <v>18.6763835214769</v>
      </c>
      <c r="G315" s="7">
        <f>C315-C313</f>
        <v>20.228474730589376</v>
      </c>
    </row>
    <row r="316" spans="1:9" x14ac:dyDescent="0.25">
      <c r="A316" s="3" t="s">
        <v>23</v>
      </c>
      <c r="B316" s="5">
        <f t="shared" si="36"/>
        <v>31.92963101077175</v>
      </c>
      <c r="C316" s="5">
        <f t="shared" si="37"/>
        <v>34.327351825533555</v>
      </c>
      <c r="D316" s="3"/>
      <c r="E316" s="3"/>
      <c r="F316" s="7">
        <f>B316-B313</f>
        <v>17.257156901695602</v>
      </c>
      <c r="G316" s="7">
        <f>C316-C313</f>
        <v>20.154759861004429</v>
      </c>
    </row>
    <row r="317" spans="1:9" x14ac:dyDescent="0.25">
      <c r="A317" s="3"/>
      <c r="B317" s="3"/>
      <c r="C317" s="3"/>
      <c r="D317" s="3"/>
      <c r="E317" s="3"/>
      <c r="F317" s="3"/>
      <c r="G317" s="3"/>
    </row>
    <row r="318" spans="1:9" x14ac:dyDescent="0.25">
      <c r="A318" s="3"/>
      <c r="B318" s="3"/>
      <c r="C318" s="3"/>
      <c r="D318" s="3"/>
      <c r="E318" s="3"/>
      <c r="F318" s="3"/>
      <c r="G318" s="3"/>
    </row>
    <row r="319" spans="1:9" x14ac:dyDescent="0.25">
      <c r="A319" s="3"/>
      <c r="B319" s="3"/>
      <c r="C319" s="3"/>
      <c r="D319" s="3"/>
      <c r="E319" s="3" t="s">
        <v>10</v>
      </c>
      <c r="F319" s="3"/>
      <c r="G319" s="3"/>
    </row>
    <row r="320" spans="1:9" ht="18.75" x14ac:dyDescent="0.25">
      <c r="A320" s="3"/>
      <c r="B320" s="3"/>
      <c r="C320" s="3"/>
      <c r="D320" s="3"/>
      <c r="E320" s="3"/>
      <c r="F320" s="3" t="s">
        <v>20</v>
      </c>
      <c r="G320" s="27">
        <f>2^(-(G314-F314))</f>
        <v>0.70241790029528417</v>
      </c>
    </row>
    <row r="321" spans="1:9" ht="18.75" x14ac:dyDescent="0.25">
      <c r="A321" s="3"/>
      <c r="B321" s="3"/>
      <c r="C321" s="3"/>
      <c r="D321" s="3"/>
      <c r="E321" s="3"/>
      <c r="F321" s="3" t="s">
        <v>22</v>
      </c>
      <c r="G321" s="27">
        <f>2^(-(G315-F315))</f>
        <v>0.34101539858814478</v>
      </c>
    </row>
    <row r="322" spans="1:9" ht="18.75" x14ac:dyDescent="0.25">
      <c r="A322" s="3"/>
      <c r="B322" s="3"/>
      <c r="C322" s="3"/>
      <c r="D322" s="3"/>
      <c r="E322" s="3"/>
      <c r="F322" s="3" t="s">
        <v>23</v>
      </c>
      <c r="G322" s="27">
        <f>2^(-(G316-F316))</f>
        <v>0.13419446205837535</v>
      </c>
    </row>
    <row r="323" spans="1:9" x14ac:dyDescent="0.25">
      <c r="A323" s="3"/>
      <c r="B323" s="3"/>
      <c r="C323" s="3"/>
      <c r="D323" s="3"/>
      <c r="E323" s="3"/>
      <c r="F323" s="3"/>
      <c r="G323" s="3"/>
    </row>
    <row r="324" spans="1:9" x14ac:dyDescent="0.25">
      <c r="A324" s="3"/>
      <c r="B324" s="3"/>
      <c r="C324" s="3"/>
      <c r="D324" s="3"/>
      <c r="E324" s="3" t="s">
        <v>11</v>
      </c>
      <c r="F324" s="3"/>
      <c r="G324" s="3"/>
    </row>
    <row r="325" spans="1:9" x14ac:dyDescent="0.25">
      <c r="A325" s="3"/>
      <c r="B325" s="3"/>
      <c r="C325" s="3"/>
      <c r="D325" s="3"/>
      <c r="E325" s="3"/>
      <c r="F325" s="3" t="s">
        <v>20</v>
      </c>
      <c r="G325" s="3">
        <f>LOG(G320,(2))</f>
        <v>-0.50959848415677567</v>
      </c>
    </row>
    <row r="326" spans="1:9" x14ac:dyDescent="0.25">
      <c r="A326" s="3"/>
      <c r="B326" s="3"/>
      <c r="C326" s="3"/>
      <c r="D326" s="3"/>
      <c r="E326" s="3"/>
      <c r="F326" s="3" t="s">
        <v>22</v>
      </c>
      <c r="G326" s="3">
        <f>LOG(G321,(2))</f>
        <v>-1.5520912091124757</v>
      </c>
    </row>
    <row r="327" spans="1:9" x14ac:dyDescent="0.25">
      <c r="A327" s="3"/>
      <c r="B327" s="3"/>
      <c r="C327" s="3"/>
      <c r="D327" s="3"/>
      <c r="E327" s="3"/>
      <c r="F327" s="3" t="s">
        <v>23</v>
      </c>
      <c r="G327" s="3">
        <f>LOG(G322,(2))</f>
        <v>-2.8976029593088271</v>
      </c>
    </row>
    <row r="329" spans="1:9" ht="15.75" x14ac:dyDescent="0.25">
      <c r="A329" s="11" t="s">
        <v>26</v>
      </c>
      <c r="B329" t="s">
        <v>28</v>
      </c>
      <c r="C329" t="s">
        <v>29</v>
      </c>
      <c r="D329" t="s">
        <v>30</v>
      </c>
      <c r="E329" t="s">
        <v>36</v>
      </c>
      <c r="F329" t="s">
        <v>6</v>
      </c>
      <c r="G329" t="s">
        <v>7</v>
      </c>
      <c r="H329" t="s">
        <v>8</v>
      </c>
      <c r="I329" t="s">
        <v>39</v>
      </c>
    </row>
    <row r="330" spans="1:9" x14ac:dyDescent="0.25">
      <c r="A330" t="s">
        <v>3</v>
      </c>
      <c r="B330">
        <v>15.1438267899679</v>
      </c>
      <c r="C330">
        <v>15.0374250731324</v>
      </c>
      <c r="F330">
        <v>16.8365097776291</v>
      </c>
      <c r="G330">
        <v>16.351575867719699</v>
      </c>
      <c r="H330">
        <v>15.7210345323327</v>
      </c>
      <c r="I330">
        <v>15.4470399333568</v>
      </c>
    </row>
    <row r="331" spans="1:9" x14ac:dyDescent="0.25">
      <c r="A331" t="s">
        <v>17</v>
      </c>
      <c r="B331">
        <v>25.030247434210001</v>
      </c>
      <c r="C331">
        <v>25.049058575558998</v>
      </c>
      <c r="F331">
        <v>25.760861157345701</v>
      </c>
      <c r="G331">
        <v>25.897178470850498</v>
      </c>
      <c r="H331">
        <v>25.281983767519801</v>
      </c>
      <c r="I331">
        <v>25.231409737979899</v>
      </c>
    </row>
    <row r="332" spans="1:9" x14ac:dyDescent="0.25">
      <c r="A332" t="s">
        <v>4</v>
      </c>
      <c r="B332">
        <v>34.200958329362798</v>
      </c>
      <c r="C332">
        <v>33.065424121828897</v>
      </c>
      <c r="F332">
        <v>34.224622130008299</v>
      </c>
      <c r="G332">
        <v>36.083562288589697</v>
      </c>
      <c r="H332">
        <v>33.514571853888398</v>
      </c>
      <c r="I332">
        <v>32.227409914538804</v>
      </c>
    </row>
    <row r="335" spans="1:9" x14ac:dyDescent="0.25">
      <c r="B335" t="s">
        <v>110</v>
      </c>
      <c r="C335" t="s">
        <v>33</v>
      </c>
      <c r="E335" t="s">
        <v>69</v>
      </c>
      <c r="G335" t="s">
        <v>34</v>
      </c>
      <c r="H335" t="s">
        <v>10</v>
      </c>
    </row>
    <row r="336" spans="1:9" x14ac:dyDescent="0.25">
      <c r="A336" t="s">
        <v>3</v>
      </c>
      <c r="B336">
        <f>AVERAGE(B330:E330)</f>
        <v>15.09062593155015</v>
      </c>
      <c r="F336">
        <f>AVERAGE(F330:I330)</f>
        <v>16.089040027759577</v>
      </c>
    </row>
    <row r="337" spans="1:9" ht="18.75" x14ac:dyDescent="0.3">
      <c r="A337" t="s">
        <v>17</v>
      </c>
      <c r="B337">
        <f t="shared" ref="B337:B338" si="38">AVERAGE(B331:E331)</f>
        <v>25.039653004884499</v>
      </c>
      <c r="C337">
        <f>B337-B336</f>
        <v>9.9490270733343493</v>
      </c>
      <c r="F337">
        <f t="shared" ref="F337:F338" si="39">AVERAGE(F331:I331)</f>
        <v>25.542858283423975</v>
      </c>
      <c r="G337">
        <f>F337-F336</f>
        <v>9.4538182556643982</v>
      </c>
      <c r="I337" s="20">
        <f>2^(-(G337-C337))</f>
        <v>1.4095247569352167</v>
      </c>
    </row>
    <row r="338" spans="1:9" ht="18.75" x14ac:dyDescent="0.3">
      <c r="A338" t="s">
        <v>4</v>
      </c>
      <c r="B338">
        <f t="shared" si="38"/>
        <v>33.633191225595851</v>
      </c>
      <c r="C338">
        <f>B338-B336</f>
        <v>18.542565294045701</v>
      </c>
      <c r="F338">
        <f t="shared" si="39"/>
        <v>34.012541546756296</v>
      </c>
      <c r="G338">
        <f>F338-F336</f>
        <v>17.923501518996719</v>
      </c>
      <c r="I338" s="20">
        <f>2^(-(G338-C338))</f>
        <v>1.5358781624565039</v>
      </c>
    </row>
    <row r="341" spans="1:9" x14ac:dyDescent="0.25">
      <c r="H341" t="s">
        <v>11</v>
      </c>
    </row>
    <row r="342" spans="1:9" x14ac:dyDescent="0.25">
      <c r="H342" t="s">
        <v>3</v>
      </c>
    </row>
    <row r="343" spans="1:9" x14ac:dyDescent="0.25">
      <c r="H343" t="s">
        <v>17</v>
      </c>
      <c r="I343">
        <f>LOG(I337,(2))</f>
        <v>0.49520881766995112</v>
      </c>
    </row>
    <row r="344" spans="1:9" x14ac:dyDescent="0.25">
      <c r="H344" t="s">
        <v>4</v>
      </c>
      <c r="I344">
        <f>LOG(I338,(2))</f>
        <v>0.61906377504898202</v>
      </c>
    </row>
    <row r="346" spans="1:9" ht="15.75" x14ac:dyDescent="0.25">
      <c r="A346" s="24" t="s">
        <v>26</v>
      </c>
      <c r="B346" s="3" t="s">
        <v>28</v>
      </c>
      <c r="C346" s="3" t="s">
        <v>29</v>
      </c>
      <c r="D346" s="12"/>
      <c r="E346" s="12"/>
      <c r="F346" s="3" t="s">
        <v>6</v>
      </c>
      <c r="G346" s="3" t="s">
        <v>7</v>
      </c>
      <c r="H346" s="3" t="s">
        <v>8</v>
      </c>
      <c r="I346" s="3" t="s">
        <v>39</v>
      </c>
    </row>
    <row r="347" spans="1:9" x14ac:dyDescent="0.25">
      <c r="A347" s="3" t="s">
        <v>3</v>
      </c>
      <c r="B347" s="19">
        <v>15.4655067400268</v>
      </c>
      <c r="C347" s="19">
        <v>15.4377628450051</v>
      </c>
      <c r="D347" s="12"/>
      <c r="E347" s="12"/>
      <c r="F347" s="19">
        <v>16.8858090012214</v>
      </c>
      <c r="G347" s="19">
        <v>16.6838227194112</v>
      </c>
      <c r="H347" s="19">
        <v>16.142169471461301</v>
      </c>
      <c r="I347" s="19">
        <v>15.993431715817399</v>
      </c>
    </row>
    <row r="348" spans="1:9" x14ac:dyDescent="0.25">
      <c r="A348" s="3" t="s">
        <v>4</v>
      </c>
      <c r="B348" s="19">
        <v>33.475036679300203</v>
      </c>
      <c r="C348" s="19">
        <v>33.598461355318697</v>
      </c>
      <c r="D348" s="12"/>
      <c r="E348" s="12"/>
      <c r="F348" s="19">
        <v>34.457909099347702</v>
      </c>
      <c r="G348" s="19">
        <v>34.6231707962922</v>
      </c>
      <c r="H348" s="19">
        <v>33.3694018754274</v>
      </c>
      <c r="I348" s="19">
        <v>33.552299917342097</v>
      </c>
    </row>
    <row r="349" spans="1:9" x14ac:dyDescent="0.25">
      <c r="A349" s="3" t="s">
        <v>23</v>
      </c>
      <c r="B349" s="19">
        <v>34.4663742519895</v>
      </c>
      <c r="C349" s="12"/>
      <c r="D349" s="12"/>
      <c r="E349" s="12"/>
      <c r="F349" s="12"/>
      <c r="G349" s="12"/>
      <c r="H349" s="12"/>
      <c r="I349" s="19">
        <v>34.215273177338403</v>
      </c>
    </row>
    <row r="350" spans="1:9" x14ac:dyDescent="0.25">
      <c r="A350" s="3" t="s">
        <v>24</v>
      </c>
      <c r="B350" s="19">
        <v>24.181925378848</v>
      </c>
      <c r="C350" s="19">
        <v>24.2343608028355</v>
      </c>
      <c r="D350" s="12"/>
      <c r="E350" s="12"/>
      <c r="F350" s="19">
        <v>24.365188443973</v>
      </c>
      <c r="G350" s="19">
        <v>24.754046740390802</v>
      </c>
      <c r="H350" s="19">
        <v>24.067320172014199</v>
      </c>
      <c r="I350" s="19">
        <v>24.0799119707257</v>
      </c>
    </row>
    <row r="352" spans="1:9" x14ac:dyDescent="0.25">
      <c r="A352" t="s">
        <v>5</v>
      </c>
      <c r="B352" t="s">
        <v>1</v>
      </c>
      <c r="C352" t="s">
        <v>2</v>
      </c>
      <c r="D352" t="s">
        <v>33</v>
      </c>
      <c r="E352" t="s">
        <v>34</v>
      </c>
      <c r="F352" t="s">
        <v>10</v>
      </c>
      <c r="G352" t="s">
        <v>11</v>
      </c>
    </row>
    <row r="353" spans="1:7" x14ac:dyDescent="0.25">
      <c r="A353" t="s">
        <v>3</v>
      </c>
      <c r="B353" s="16">
        <f>AVERAGE(B347:E347)</f>
        <v>15.45163479251595</v>
      </c>
      <c r="C353" s="16">
        <f>AVERAGE(F347:I347)</f>
        <v>16.426308226977824</v>
      </c>
    </row>
    <row r="354" spans="1:7" ht="18.75" x14ac:dyDescent="0.3">
      <c r="A354" t="s">
        <v>4</v>
      </c>
      <c r="B354" s="16">
        <f t="shared" ref="B354:B356" si="40">AVERAGE(B348:E348)</f>
        <v>33.536749017309447</v>
      </c>
      <c r="C354" s="16">
        <f t="shared" ref="C354:C356" si="41">AVERAGE(F348:I348)</f>
        <v>34.000695422102353</v>
      </c>
      <c r="D354" s="17">
        <f>B354-$B$353</f>
        <v>18.085114224793497</v>
      </c>
      <c r="E354" s="17">
        <f>C354-$C$353</f>
        <v>17.57438719512453</v>
      </c>
      <c r="F354" s="20">
        <f>2^(-(E354-D354))</f>
        <v>1.4247680102615086</v>
      </c>
      <c r="G354">
        <f>LOG(F354,(2))</f>
        <v>0.5107270296689671</v>
      </c>
    </row>
    <row r="355" spans="1:7" ht="18.75" x14ac:dyDescent="0.3">
      <c r="A355" t="s">
        <v>23</v>
      </c>
      <c r="B355" s="16">
        <f t="shared" si="40"/>
        <v>34.4663742519895</v>
      </c>
      <c r="C355" s="16">
        <f t="shared" si="41"/>
        <v>34.215273177338403</v>
      </c>
      <c r="D355" s="17">
        <f t="shared" ref="D355:D356" si="42">B355-$B$353</f>
        <v>19.014739459473549</v>
      </c>
      <c r="E355" s="17">
        <f t="shared" ref="E355:E356" si="43">C355-$C$353</f>
        <v>17.78896495036058</v>
      </c>
      <c r="F355" s="20">
        <f t="shared" ref="F355:F356" si="44">2^(-(E355-D355))</f>
        <v>2.3388097473774976</v>
      </c>
      <c r="G355">
        <f t="shared" ref="G355:G356" si="45">LOG(F355,(2))</f>
        <v>1.2257745091129701</v>
      </c>
    </row>
    <row r="356" spans="1:7" ht="18.75" x14ac:dyDescent="0.3">
      <c r="A356" t="s">
        <v>24</v>
      </c>
      <c r="B356" s="16">
        <f t="shared" si="40"/>
        <v>24.208143090841752</v>
      </c>
      <c r="C356" s="16">
        <f t="shared" si="41"/>
        <v>24.316616831775924</v>
      </c>
      <c r="D356" s="17">
        <f t="shared" si="42"/>
        <v>8.7565082983258016</v>
      </c>
      <c r="E356" s="17">
        <f t="shared" si="43"/>
        <v>7.8903086047981006</v>
      </c>
      <c r="F356" s="20">
        <f t="shared" si="44"/>
        <v>1.82285485792407</v>
      </c>
      <c r="G356">
        <f t="shared" si="45"/>
        <v>0.8661996935277011</v>
      </c>
    </row>
    <row r="359" spans="1:7" ht="15.75" x14ac:dyDescent="0.25">
      <c r="A359" s="11" t="s">
        <v>26</v>
      </c>
      <c r="B359" t="s">
        <v>28</v>
      </c>
      <c r="C359" t="s">
        <v>29</v>
      </c>
      <c r="D359" t="s">
        <v>6</v>
      </c>
      <c r="E359" t="s">
        <v>7</v>
      </c>
      <c r="F359" t="s">
        <v>8</v>
      </c>
      <c r="G359" t="s">
        <v>39</v>
      </c>
    </row>
    <row r="360" spans="1:7" x14ac:dyDescent="0.25">
      <c r="A360" t="s">
        <v>3</v>
      </c>
      <c r="B360">
        <v>14.28325664055</v>
      </c>
      <c r="C360">
        <v>14.4589288251351</v>
      </c>
      <c r="D360">
        <v>16.050333033939602</v>
      </c>
      <c r="E360">
        <v>15.692848255207499</v>
      </c>
      <c r="F360">
        <v>15.229911637629399</v>
      </c>
      <c r="G360">
        <v>15.093124249745401</v>
      </c>
    </row>
    <row r="361" spans="1:7" x14ac:dyDescent="0.25">
      <c r="A361" t="s">
        <v>15</v>
      </c>
      <c r="B361">
        <v>27.295734788656802</v>
      </c>
      <c r="C361">
        <v>27.278889185381399</v>
      </c>
      <c r="D361">
        <v>27.452358258702901</v>
      </c>
      <c r="E361">
        <v>27.507698862531001</v>
      </c>
      <c r="F361">
        <v>26.880434551807301</v>
      </c>
      <c r="G361">
        <v>26.881609731887799</v>
      </c>
    </row>
    <row r="362" spans="1:7" x14ac:dyDescent="0.25">
      <c r="A362" t="s">
        <v>16</v>
      </c>
      <c r="B362">
        <v>33.463353109246697</v>
      </c>
      <c r="C362">
        <v>32.243931669458</v>
      </c>
      <c r="D362">
        <v>32.284739970215597</v>
      </c>
      <c r="E362">
        <v>32.300726955682002</v>
      </c>
      <c r="F362">
        <v>31.7960142315208</v>
      </c>
      <c r="G362">
        <v>31.3461885179054</v>
      </c>
    </row>
    <row r="363" spans="1:7" x14ac:dyDescent="0.25">
      <c r="A363" t="s">
        <v>18</v>
      </c>
      <c r="B363">
        <v>29.630221752075599</v>
      </c>
      <c r="C363">
        <v>29.913350124686701</v>
      </c>
      <c r="D363">
        <v>28.3286204861074</v>
      </c>
      <c r="E363">
        <v>28.5057162859136</v>
      </c>
      <c r="F363">
        <v>27.899016438839102</v>
      </c>
      <c r="G363">
        <v>27.642577770735102</v>
      </c>
    </row>
    <row r="364" spans="1:7" x14ac:dyDescent="0.25">
      <c r="A364" t="s">
        <v>19</v>
      </c>
      <c r="B364">
        <v>33.578448826433799</v>
      </c>
      <c r="C364">
        <v>34.563697579877299</v>
      </c>
      <c r="D364">
        <v>31.780131854523201</v>
      </c>
      <c r="E364">
        <v>31.108803149715101</v>
      </c>
      <c r="F364">
        <v>31.117307610699999</v>
      </c>
      <c r="G364">
        <v>30.912905661739401</v>
      </c>
    </row>
    <row r="368" spans="1:7" x14ac:dyDescent="0.25">
      <c r="B368" t="s">
        <v>1</v>
      </c>
      <c r="C368" t="s">
        <v>2</v>
      </c>
      <c r="D368" t="s">
        <v>33</v>
      </c>
      <c r="E368" t="s">
        <v>34</v>
      </c>
      <c r="F368" t="s">
        <v>10</v>
      </c>
      <c r="G368" t="s">
        <v>11</v>
      </c>
    </row>
    <row r="369" spans="1:7" x14ac:dyDescent="0.25">
      <c r="A369" t="s">
        <v>3</v>
      </c>
      <c r="B369">
        <f>AVERAGE(B360:C360)</f>
        <v>14.37109273284255</v>
      </c>
      <c r="C369">
        <f>AVERAGE(D360:G360)</f>
        <v>15.516554294130476</v>
      </c>
    </row>
    <row r="370" spans="1:7" ht="18.75" x14ac:dyDescent="0.3">
      <c r="A370" t="s">
        <v>15</v>
      </c>
      <c r="B370">
        <f>AVERAGE(B361:C361)</f>
        <v>27.287311987019102</v>
      </c>
      <c r="C370">
        <f>AVERAGE(D361:G361)</f>
        <v>27.180525351232248</v>
      </c>
      <c r="D370">
        <f>B370-$B$369</f>
        <v>12.916219254176552</v>
      </c>
      <c r="E370">
        <f>C370-$C$369</f>
        <v>11.663971057101772</v>
      </c>
      <c r="F370" s="20">
        <f>2^(-(E370-D370))</f>
        <v>2.3821234771014352</v>
      </c>
      <c r="G370">
        <f>LOG(F370,(2))</f>
        <v>1.2522481970747792</v>
      </c>
    </row>
    <row r="371" spans="1:7" ht="18.75" x14ac:dyDescent="0.3">
      <c r="A371" t="s">
        <v>16</v>
      </c>
      <c r="B371">
        <f>AVERAGE(B362:C362)</f>
        <v>32.853642389352345</v>
      </c>
      <c r="C371">
        <f>AVERAGE(D362:G362)</f>
        <v>31.931917418830952</v>
      </c>
      <c r="D371">
        <f t="shared" ref="D371:D373" si="46">B371-$B$369</f>
        <v>18.482549656509796</v>
      </c>
      <c r="E371">
        <f t="shared" ref="E371:E373" si="47">C371-$C$369</f>
        <v>16.415363124700477</v>
      </c>
      <c r="F371" s="20">
        <f t="shared" ref="F371:F373" si="48">2^(-(E371-D371))</f>
        <v>4.190686303958385</v>
      </c>
      <c r="G371">
        <f t="shared" ref="G371:G373" si="49">LOG(F371,(2))</f>
        <v>2.0671865318093197</v>
      </c>
    </row>
    <row r="372" spans="1:7" ht="18.75" x14ac:dyDescent="0.3">
      <c r="A372" t="s">
        <v>18</v>
      </c>
      <c r="B372">
        <f>AVERAGE(B363:C363)</f>
        <v>29.77178593838115</v>
      </c>
      <c r="C372">
        <f>AVERAGE(D363:G363)</f>
        <v>28.093982745398801</v>
      </c>
      <c r="D372">
        <f t="shared" si="46"/>
        <v>15.4006932055386</v>
      </c>
      <c r="E372">
        <f t="shared" si="47"/>
        <v>12.577428451268325</v>
      </c>
      <c r="F372" s="20">
        <f t="shared" si="48"/>
        <v>7.0776222039499794</v>
      </c>
      <c r="G372">
        <f t="shared" si="49"/>
        <v>2.8232647542702747</v>
      </c>
    </row>
    <row r="373" spans="1:7" ht="18.75" x14ac:dyDescent="0.3">
      <c r="A373" t="s">
        <v>19</v>
      </c>
      <c r="B373">
        <f>AVERAGE(B364:C364)</f>
        <v>34.071073203155549</v>
      </c>
      <c r="C373">
        <f>AVERAGE(D364:G364)</f>
        <v>31.229787069169426</v>
      </c>
      <c r="D373">
        <f t="shared" si="46"/>
        <v>19.699980470313001</v>
      </c>
      <c r="E373">
        <f t="shared" si="47"/>
        <v>15.71323277503895</v>
      </c>
      <c r="F373" s="20">
        <f t="shared" si="48"/>
        <v>15.853700206359658</v>
      </c>
      <c r="G373">
        <f t="shared" si="49"/>
        <v>3.986747695274051</v>
      </c>
    </row>
    <row r="377" spans="1:7" ht="15.75" x14ac:dyDescent="0.25">
      <c r="A377" s="11" t="s">
        <v>26</v>
      </c>
      <c r="B377" t="s">
        <v>99</v>
      </c>
      <c r="C377" t="s">
        <v>99</v>
      </c>
      <c r="D377" t="s">
        <v>99</v>
      </c>
      <c r="E377" t="s">
        <v>79</v>
      </c>
      <c r="F377" t="s">
        <v>79</v>
      </c>
      <c r="G377" t="s">
        <v>79</v>
      </c>
    </row>
    <row r="378" spans="1:7" x14ac:dyDescent="0.25">
      <c r="B378" t="s">
        <v>3</v>
      </c>
      <c r="C378" t="s">
        <v>3</v>
      </c>
      <c r="D378" t="s">
        <v>3</v>
      </c>
      <c r="E378" t="s">
        <v>3</v>
      </c>
      <c r="F378" t="s">
        <v>3</v>
      </c>
      <c r="G378" t="s">
        <v>3</v>
      </c>
    </row>
    <row r="380" spans="1:7" x14ac:dyDescent="0.25">
      <c r="A380" t="s">
        <v>3</v>
      </c>
      <c r="B380">
        <v>15.6299995090059</v>
      </c>
      <c r="C380">
        <v>16.044962014015599</v>
      </c>
      <c r="D380">
        <v>15.761734161499</v>
      </c>
      <c r="E380">
        <v>14.794657680055799</v>
      </c>
      <c r="F380">
        <v>14.8355191307152</v>
      </c>
      <c r="G380">
        <v>15.370321945664999</v>
      </c>
    </row>
    <row r="382" spans="1:7" x14ac:dyDescent="0.25">
      <c r="B382" t="s">
        <v>20</v>
      </c>
      <c r="C382" t="s">
        <v>20</v>
      </c>
      <c r="D382" t="s">
        <v>20</v>
      </c>
      <c r="E382" t="s">
        <v>20</v>
      </c>
      <c r="F382" t="s">
        <v>20</v>
      </c>
      <c r="G382" t="s">
        <v>20</v>
      </c>
    </row>
    <row r="384" spans="1:7" x14ac:dyDescent="0.25">
      <c r="A384" t="s">
        <v>20</v>
      </c>
      <c r="B384">
        <v>31.033097896946799</v>
      </c>
      <c r="C384">
        <v>30.543683366160799</v>
      </c>
      <c r="D384">
        <v>30.907748382186401</v>
      </c>
      <c r="E384">
        <v>30.080301655913502</v>
      </c>
      <c r="F384">
        <v>30.511274326786001</v>
      </c>
      <c r="G384">
        <v>30.777788936263001</v>
      </c>
    </row>
    <row r="386" spans="1:7" x14ac:dyDescent="0.25">
      <c r="B386" t="s">
        <v>20</v>
      </c>
      <c r="C386" t="s">
        <v>20</v>
      </c>
      <c r="D386" t="s">
        <v>20</v>
      </c>
      <c r="E386" t="s">
        <v>20</v>
      </c>
      <c r="F386" t="s">
        <v>20</v>
      </c>
      <c r="G386" t="s">
        <v>20</v>
      </c>
    </row>
    <row r="388" spans="1:7" x14ac:dyDescent="0.25">
      <c r="A388" t="s">
        <v>20</v>
      </c>
      <c r="B388">
        <v>30.666757517333899</v>
      </c>
      <c r="C388">
        <v>31.011993786850301</v>
      </c>
      <c r="D388">
        <v>30.429191378919501</v>
      </c>
      <c r="E388">
        <v>30.0858851528942</v>
      </c>
      <c r="F388">
        <v>30.1084094321366</v>
      </c>
      <c r="G388">
        <v>30.327724556928199</v>
      </c>
    </row>
    <row r="390" spans="1:7" x14ac:dyDescent="0.25">
      <c r="B390" t="s">
        <v>20</v>
      </c>
      <c r="C390" t="s">
        <v>20</v>
      </c>
      <c r="D390" t="s">
        <v>20</v>
      </c>
      <c r="E390" t="s">
        <v>20</v>
      </c>
      <c r="F390" t="s">
        <v>20</v>
      </c>
      <c r="G390" t="s">
        <v>20</v>
      </c>
    </row>
    <row r="392" spans="1:7" x14ac:dyDescent="0.25">
      <c r="A392" t="s">
        <v>20</v>
      </c>
      <c r="B392">
        <v>30.923425403108801</v>
      </c>
      <c r="C392">
        <v>30.2665388262078</v>
      </c>
      <c r="D392">
        <v>30.696066003453101</v>
      </c>
      <c r="E392">
        <v>30.119441825138299</v>
      </c>
      <c r="F392">
        <v>30.262502345577602</v>
      </c>
      <c r="G392">
        <v>30.7958900266357</v>
      </c>
    </row>
    <row r="394" spans="1:7" x14ac:dyDescent="0.25">
      <c r="B394" t="s">
        <v>23</v>
      </c>
      <c r="C394" t="s">
        <v>23</v>
      </c>
      <c r="D394" t="s">
        <v>23</v>
      </c>
      <c r="E394" t="s">
        <v>23</v>
      </c>
      <c r="F394" t="s">
        <v>23</v>
      </c>
      <c r="G394" t="s">
        <v>23</v>
      </c>
    </row>
    <row r="396" spans="1:7" x14ac:dyDescent="0.25">
      <c r="A396" t="s">
        <v>23</v>
      </c>
      <c r="B396">
        <v>31.7331495972137</v>
      </c>
      <c r="C396">
        <v>32.020969217298799</v>
      </c>
      <c r="D396">
        <v>32.138939501120298</v>
      </c>
      <c r="E396">
        <v>35.084812637066399</v>
      </c>
      <c r="F396">
        <v>33.162978495161603</v>
      </c>
      <c r="G396">
        <v>33.315351678060502</v>
      </c>
    </row>
    <row r="398" spans="1:7" x14ac:dyDescent="0.25">
      <c r="B398" t="s">
        <v>23</v>
      </c>
      <c r="C398" t="s">
        <v>23</v>
      </c>
      <c r="D398" t="s">
        <v>23</v>
      </c>
      <c r="E398" t="s">
        <v>23</v>
      </c>
      <c r="F398" t="s">
        <v>23</v>
      </c>
      <c r="G398" t="s">
        <v>23</v>
      </c>
    </row>
    <row r="400" spans="1:7" x14ac:dyDescent="0.25">
      <c r="A400" t="s">
        <v>23</v>
      </c>
      <c r="B400">
        <v>33.140341631192001</v>
      </c>
      <c r="C400">
        <v>34.931244858650601</v>
      </c>
      <c r="D400">
        <v>32.258104690470297</v>
      </c>
      <c r="E400">
        <v>34.977834234996301</v>
      </c>
      <c r="G400">
        <v>34.931610126392002</v>
      </c>
    </row>
    <row r="402" spans="1:11" x14ac:dyDescent="0.25">
      <c r="B402" t="s">
        <v>18</v>
      </c>
      <c r="C402" t="s">
        <v>18</v>
      </c>
      <c r="D402" t="s">
        <v>18</v>
      </c>
      <c r="E402" t="s">
        <v>18</v>
      </c>
      <c r="F402" t="s">
        <v>18</v>
      </c>
      <c r="G402" t="s">
        <v>18</v>
      </c>
    </row>
    <row r="404" spans="1:11" x14ac:dyDescent="0.25">
      <c r="A404" t="s">
        <v>18</v>
      </c>
      <c r="B404">
        <v>28.727519811927898</v>
      </c>
      <c r="C404">
        <v>29.087517447503402</v>
      </c>
      <c r="D404">
        <v>28.852802698405899</v>
      </c>
      <c r="E404">
        <v>27.6049297686464</v>
      </c>
      <c r="F404">
        <v>27.673085772436298</v>
      </c>
      <c r="G404">
        <v>28.002671980358802</v>
      </c>
    </row>
    <row r="406" spans="1:11" x14ac:dyDescent="0.25">
      <c r="B406" t="s">
        <v>18</v>
      </c>
      <c r="C406" t="s">
        <v>18</v>
      </c>
      <c r="D406" t="s">
        <v>18</v>
      </c>
      <c r="E406" t="s">
        <v>18</v>
      </c>
      <c r="F406" t="s">
        <v>18</v>
      </c>
      <c r="G406" t="s">
        <v>18</v>
      </c>
    </row>
    <row r="408" spans="1:11" x14ac:dyDescent="0.25">
      <c r="A408" t="s">
        <v>18</v>
      </c>
      <c r="B408">
        <v>29.470767473307902</v>
      </c>
      <c r="C408">
        <v>29.244642865137301</v>
      </c>
      <c r="D408">
        <v>29.0514154805903</v>
      </c>
      <c r="E408">
        <v>27.898981344814</v>
      </c>
      <c r="F408">
        <v>27.827589795907901</v>
      </c>
      <c r="G408">
        <v>28.509715822339398</v>
      </c>
    </row>
    <row r="411" spans="1:11" x14ac:dyDescent="0.25">
      <c r="B411" t="s">
        <v>1</v>
      </c>
      <c r="C411" t="s">
        <v>2</v>
      </c>
      <c r="E411" t="s">
        <v>9</v>
      </c>
      <c r="F411" t="s">
        <v>1</v>
      </c>
      <c r="G411" t="s">
        <v>2</v>
      </c>
      <c r="I411" t="s">
        <v>10</v>
      </c>
      <c r="K411" t="s">
        <v>11</v>
      </c>
    </row>
    <row r="412" spans="1:11" x14ac:dyDescent="0.25">
      <c r="A412" t="s">
        <v>3</v>
      </c>
      <c r="B412">
        <f>AVERAGE(B380:D380)</f>
        <v>15.812231894840167</v>
      </c>
      <c r="C412">
        <f>AVERAGE(E380:G380)</f>
        <v>15.000166252145332</v>
      </c>
    </row>
    <row r="413" spans="1:11" x14ac:dyDescent="0.25">
      <c r="A413" t="s">
        <v>20</v>
      </c>
      <c r="B413">
        <f>AVERAGE(B384:D384)</f>
        <v>30.828176548431333</v>
      </c>
      <c r="C413">
        <f>AVERAGE(E384:G384)</f>
        <v>30.456454972987501</v>
      </c>
      <c r="F413">
        <f>B413-$B$74</f>
        <v>5.6217570745185341</v>
      </c>
      <c r="G413">
        <f>C413-$C$74</f>
        <v>5.2584388432461004</v>
      </c>
      <c r="J413">
        <f>2^(-(G413-F413))</f>
        <v>1.2863812035306033</v>
      </c>
      <c r="K413">
        <f>LOG(J413,(2))</f>
        <v>0.36331823127243357</v>
      </c>
    </row>
    <row r="414" spans="1:11" x14ac:dyDescent="0.25">
      <c r="A414" t="s">
        <v>101</v>
      </c>
      <c r="B414">
        <f>AVERAGE(B388:D388)</f>
        <v>30.702647561034567</v>
      </c>
      <c r="C414">
        <f>AVERAGE(E388:G388)</f>
        <v>30.174006380653001</v>
      </c>
      <c r="F414">
        <f t="shared" ref="F414:F419" si="50">B414-$B$74</f>
        <v>5.4962280871217679</v>
      </c>
      <c r="G414">
        <f t="shared" ref="G414:G419" si="51">C414-$C$74</f>
        <v>4.9759902509116003</v>
      </c>
      <c r="J414">
        <f t="shared" ref="J414:J419" si="52">2^(-(G414-F414))</f>
        <v>1.434191662909696</v>
      </c>
      <c r="K414">
        <f t="shared" ref="K414:K419" si="53">LOG(J414,(2))</f>
        <v>0.5202378362101675</v>
      </c>
    </row>
    <row r="415" spans="1:11" x14ac:dyDescent="0.25">
      <c r="A415" t="s">
        <v>102</v>
      </c>
      <c r="B415">
        <f>AVERAGE(B392:D392)</f>
        <v>30.628676744256566</v>
      </c>
      <c r="C415">
        <f>AVERAGE(E392:G392)</f>
        <v>30.3926113991172</v>
      </c>
      <c r="F415">
        <f t="shared" si="50"/>
        <v>5.422257270343767</v>
      </c>
      <c r="G415">
        <f t="shared" si="51"/>
        <v>5.1945952693757995</v>
      </c>
      <c r="J415">
        <f t="shared" si="52"/>
        <v>1.1709358186353214</v>
      </c>
      <c r="K415">
        <f t="shared" si="53"/>
        <v>0.22766200096796743</v>
      </c>
    </row>
    <row r="416" spans="1:11" x14ac:dyDescent="0.25">
      <c r="A416" t="s">
        <v>23</v>
      </c>
      <c r="B416">
        <f>AVERAGE(B396:D396)</f>
        <v>31.9643527718776</v>
      </c>
      <c r="C416">
        <f>AVERAGE(E396:G396)</f>
        <v>33.85438093676283</v>
      </c>
      <c r="F416">
        <f t="shared" si="50"/>
        <v>6.7579332979648008</v>
      </c>
      <c r="G416">
        <f t="shared" si="51"/>
        <v>8.6563648070214292</v>
      </c>
      <c r="J416">
        <f t="shared" si="52"/>
        <v>0.2682348307526165</v>
      </c>
      <c r="K416">
        <f t="shared" si="53"/>
        <v>-1.8984315090566284</v>
      </c>
    </row>
    <row r="417" spans="1:11" x14ac:dyDescent="0.25">
      <c r="A417" t="s">
        <v>86</v>
      </c>
      <c r="B417">
        <f>AVERAGE(B400:D400)</f>
        <v>33.443230393437631</v>
      </c>
      <c r="C417">
        <f>AVERAGE(E400:G400)</f>
        <v>34.954722180694148</v>
      </c>
      <c r="F417">
        <f t="shared" si="50"/>
        <v>8.2368109195248316</v>
      </c>
      <c r="G417">
        <f t="shared" si="51"/>
        <v>9.7567060509527472</v>
      </c>
      <c r="J417">
        <f t="shared" si="52"/>
        <v>0.34871126326320551</v>
      </c>
      <c r="K417">
        <f t="shared" si="53"/>
        <v>-1.5198951314279159</v>
      </c>
    </row>
    <row r="418" spans="1:11" x14ac:dyDescent="0.25">
      <c r="A418" t="s">
        <v>18</v>
      </c>
      <c r="B418">
        <f>AVERAGE(B404:D404)</f>
        <v>28.889279985945734</v>
      </c>
      <c r="C418">
        <f>AVERAGE(E404:G404)</f>
        <v>27.76022917381383</v>
      </c>
      <c r="F418">
        <f t="shared" si="50"/>
        <v>3.682860512032935</v>
      </c>
      <c r="G418">
        <f t="shared" si="51"/>
        <v>2.5622130440724291</v>
      </c>
      <c r="J418">
        <f t="shared" si="52"/>
        <v>2.1744453767305258</v>
      </c>
      <c r="K418">
        <f t="shared" si="53"/>
        <v>1.1206474679605058</v>
      </c>
    </row>
    <row r="419" spans="1:11" x14ac:dyDescent="0.25">
      <c r="A419" t="s">
        <v>133</v>
      </c>
      <c r="B419">
        <f>AVERAGE(B408:D408)</f>
        <v>29.255608606345167</v>
      </c>
      <c r="C419">
        <f>AVERAGE(E408:G408)</f>
        <v>28.078762321020434</v>
      </c>
      <c r="F419">
        <f t="shared" si="50"/>
        <v>4.0491891324323674</v>
      </c>
      <c r="G419">
        <f t="shared" si="51"/>
        <v>2.8807461912790338</v>
      </c>
      <c r="J419">
        <f t="shared" si="52"/>
        <v>2.2476897935253155</v>
      </c>
      <c r="K419">
        <f t="shared" si="53"/>
        <v>1.1684429411533337</v>
      </c>
    </row>
    <row r="423" spans="1:11" ht="18.75" x14ac:dyDescent="0.3">
      <c r="A423" t="s">
        <v>20</v>
      </c>
      <c r="B423">
        <f>AVERAGE(B413:B415)</f>
        <v>30.719833617907486</v>
      </c>
      <c r="C423">
        <f>AVERAGE(C413:C415)</f>
        <v>30.341024250919233</v>
      </c>
      <c r="F423">
        <f>B423-$B$74</f>
        <v>5.5134141439946873</v>
      </c>
      <c r="G423">
        <f>C423-$C$74</f>
        <v>5.1430081211778322</v>
      </c>
      <c r="J423" s="20">
        <f>2^(-(G423-F423))</f>
        <v>1.2927165932943931</v>
      </c>
      <c r="K423">
        <f>LOG(J423,(2))</f>
        <v>0.37040602281685514</v>
      </c>
    </row>
    <row r="424" spans="1:11" ht="18.75" x14ac:dyDescent="0.3">
      <c r="A424" t="s">
        <v>23</v>
      </c>
      <c r="B424">
        <f>AVERAGE(B416:B417)</f>
        <v>32.703791582657615</v>
      </c>
      <c r="C424">
        <f>AVERAGE(C416:C417)</f>
        <v>34.404551558728485</v>
      </c>
      <c r="F424">
        <f t="shared" ref="F424:F425" si="54">B424-$B$74</f>
        <v>7.4973721087448162</v>
      </c>
      <c r="G424">
        <f t="shared" ref="G424:G425" si="55">C424-$C$74</f>
        <v>9.2065354289870847</v>
      </c>
      <c r="J424" s="20">
        <f t="shared" ref="J424:J425" si="56">2^(-(G424-F424))</f>
        <v>0.30583738601246496</v>
      </c>
      <c r="K424">
        <f t="shared" ref="K424:K425" si="57">LOG(J424,(2))</f>
        <v>-1.7091633202422685</v>
      </c>
    </row>
    <row r="425" spans="1:11" ht="18.75" x14ac:dyDescent="0.3">
      <c r="A425" t="s">
        <v>18</v>
      </c>
      <c r="B425">
        <f>AVERAGE(B418:B419)</f>
        <v>29.072444296145449</v>
      </c>
      <c r="C425">
        <f>AVERAGE(C418:C419)</f>
        <v>27.91949574741713</v>
      </c>
      <c r="F425">
        <f t="shared" si="54"/>
        <v>3.8660248222326494</v>
      </c>
      <c r="G425">
        <f t="shared" si="55"/>
        <v>2.7214796176757297</v>
      </c>
      <c r="J425" s="20">
        <f t="shared" si="56"/>
        <v>2.2107642750541072</v>
      </c>
      <c r="K425">
        <f t="shared" si="57"/>
        <v>1.1445452045569198</v>
      </c>
    </row>
    <row r="429" spans="1:11" ht="15.75" x14ac:dyDescent="0.25">
      <c r="A429" s="11" t="s">
        <v>26</v>
      </c>
      <c r="B429" t="s">
        <v>1</v>
      </c>
      <c r="C429" t="s">
        <v>1</v>
      </c>
      <c r="D429" t="s">
        <v>1</v>
      </c>
      <c r="E429" t="s">
        <v>2</v>
      </c>
      <c r="F429" t="s">
        <v>2</v>
      </c>
      <c r="G429" t="s">
        <v>2</v>
      </c>
    </row>
    <row r="430" spans="1:11" x14ac:dyDescent="0.25">
      <c r="A430" t="s">
        <v>3</v>
      </c>
      <c r="B430">
        <v>16.0066776280506</v>
      </c>
      <c r="C430">
        <v>16.2607217418267</v>
      </c>
      <c r="D430">
        <v>16.305619153495801</v>
      </c>
      <c r="E430">
        <v>15.0540696634207</v>
      </c>
      <c r="F430">
        <v>15.4827977252859</v>
      </c>
      <c r="G430">
        <v>15.8280575924062</v>
      </c>
    </row>
    <row r="431" spans="1:11" x14ac:dyDescent="0.25">
      <c r="A431" t="s">
        <v>18</v>
      </c>
      <c r="B431">
        <v>29.327557663608498</v>
      </c>
      <c r="C431">
        <v>29.079363289287301</v>
      </c>
      <c r="D431">
        <v>29.077844878574499</v>
      </c>
      <c r="E431">
        <v>28.451419945890301</v>
      </c>
      <c r="F431">
        <v>27.928938777696501</v>
      </c>
      <c r="G431">
        <v>28.2530515974669</v>
      </c>
    </row>
    <row r="432" spans="1:11" x14ac:dyDescent="0.25">
      <c r="A432" t="s">
        <v>20</v>
      </c>
      <c r="B432">
        <v>30.8358957096263</v>
      </c>
      <c r="C432">
        <v>31.2425808047274</v>
      </c>
      <c r="D432">
        <v>31.406351972113502</v>
      </c>
      <c r="E432">
        <v>30.719434726381401</v>
      </c>
      <c r="F432">
        <v>30.675623457754401</v>
      </c>
      <c r="G432">
        <v>30.972329392817102</v>
      </c>
    </row>
    <row r="433" spans="1:11" x14ac:dyDescent="0.25">
      <c r="A433" t="s">
        <v>23</v>
      </c>
      <c r="B433">
        <v>31.421617567477899</v>
      </c>
      <c r="C433">
        <v>31.442160263733001</v>
      </c>
      <c r="D433">
        <v>31.012911780755001</v>
      </c>
      <c r="E433">
        <v>32.365935188589397</v>
      </c>
      <c r="F433">
        <v>32.215714684961398</v>
      </c>
      <c r="G433">
        <v>31.456394464333801</v>
      </c>
    </row>
    <row r="434" spans="1:11" x14ac:dyDescent="0.25">
      <c r="A434" t="s">
        <v>15</v>
      </c>
      <c r="B434">
        <v>28.1316069435019</v>
      </c>
      <c r="C434">
        <v>28.588072108491801</v>
      </c>
      <c r="D434">
        <v>28.308230415152401</v>
      </c>
      <c r="E434">
        <v>27.680003197400101</v>
      </c>
      <c r="F434">
        <v>27.6133265709</v>
      </c>
      <c r="G434">
        <v>28.154233651576401</v>
      </c>
    </row>
    <row r="437" spans="1:11" x14ac:dyDescent="0.25">
      <c r="B437" t="s">
        <v>1</v>
      </c>
      <c r="C437" t="s">
        <v>2</v>
      </c>
      <c r="E437" t="s">
        <v>9</v>
      </c>
      <c r="F437" t="s">
        <v>1</v>
      </c>
      <c r="G437" t="s">
        <v>2</v>
      </c>
      <c r="I437" t="s">
        <v>10</v>
      </c>
      <c r="K437" t="s">
        <v>11</v>
      </c>
    </row>
    <row r="438" spans="1:11" x14ac:dyDescent="0.25">
      <c r="A438" t="s">
        <v>3</v>
      </c>
      <c r="B438">
        <f>AVERAGE(B430:D430)</f>
        <v>16.191006174457698</v>
      </c>
      <c r="C438">
        <f>AVERAGE(E430:G430)</f>
        <v>15.454974993704267</v>
      </c>
    </row>
    <row r="439" spans="1:11" ht="18.75" x14ac:dyDescent="0.3">
      <c r="A439" t="s">
        <v>18</v>
      </c>
      <c r="B439">
        <f t="shared" ref="B439:B442" si="58">AVERAGE(B431:D431)</f>
        <v>29.161588610490099</v>
      </c>
      <c r="C439">
        <f t="shared" ref="C439:C442" si="59">AVERAGE(E431:G431)</f>
        <v>28.211136773684569</v>
      </c>
      <c r="F439">
        <f>B439-$B$28</f>
        <v>29.161588610490099</v>
      </c>
      <c r="G439">
        <f>C439-$C$28</f>
        <v>28.211136773684569</v>
      </c>
      <c r="J439" s="20">
        <f>2^(-(G439-F439))</f>
        <v>1.9324777946596732</v>
      </c>
      <c r="K439">
        <f>LOG(J439,(2))</f>
        <v>0.9504518368055308</v>
      </c>
    </row>
    <row r="440" spans="1:11" ht="18.75" x14ac:dyDescent="0.3">
      <c r="A440" t="s">
        <v>20</v>
      </c>
      <c r="B440">
        <f t="shared" si="58"/>
        <v>31.161609495489063</v>
      </c>
      <c r="C440">
        <f t="shared" si="59"/>
        <v>30.789129192317635</v>
      </c>
      <c r="F440">
        <f t="shared" ref="F440:F442" si="60">B440-$B$28</f>
        <v>31.161609495489063</v>
      </c>
      <c r="G440">
        <f t="shared" ref="G440:G442" si="61">C440-$C$28</f>
        <v>30.789129192317635</v>
      </c>
      <c r="J440" s="20">
        <f t="shared" ref="J440:J442" si="62">2^(-(G440-F440))</f>
        <v>1.2945765742024276</v>
      </c>
      <c r="K440">
        <f t="shared" ref="K440:K442" si="63">LOG(J440,(2))</f>
        <v>0.37248030317142888</v>
      </c>
    </row>
    <row r="441" spans="1:11" ht="18.75" x14ac:dyDescent="0.3">
      <c r="A441" t="s">
        <v>23</v>
      </c>
      <c r="B441">
        <f t="shared" si="58"/>
        <v>31.292229870655301</v>
      </c>
      <c r="C441">
        <f t="shared" si="59"/>
        <v>32.012681445961526</v>
      </c>
      <c r="F441">
        <f t="shared" si="60"/>
        <v>31.292229870655301</v>
      </c>
      <c r="G441">
        <f t="shared" si="61"/>
        <v>32.012681445961526</v>
      </c>
      <c r="J441" s="20">
        <f t="shared" si="62"/>
        <v>0.60690744548688791</v>
      </c>
      <c r="K441">
        <f t="shared" si="63"/>
        <v>-0.7204515753062245</v>
      </c>
    </row>
    <row r="442" spans="1:11" ht="18.75" x14ac:dyDescent="0.3">
      <c r="A442" t="s">
        <v>15</v>
      </c>
      <c r="B442">
        <f t="shared" si="58"/>
        <v>28.342636489048701</v>
      </c>
      <c r="C442">
        <f t="shared" si="59"/>
        <v>27.815854473292166</v>
      </c>
      <c r="F442">
        <f t="shared" si="60"/>
        <v>28.342636489048701</v>
      </c>
      <c r="G442">
        <f t="shared" si="61"/>
        <v>27.815854473292166</v>
      </c>
      <c r="J442" s="20">
        <f t="shared" si="62"/>
        <v>1.4407120477687507</v>
      </c>
      <c r="K442">
        <f t="shared" si="63"/>
        <v>0.52678201575653461</v>
      </c>
    </row>
    <row r="446" spans="1:11" ht="15.75" x14ac:dyDescent="0.25">
      <c r="A446" s="11" t="s">
        <v>26</v>
      </c>
    </row>
    <row r="447" spans="1:11" x14ac:dyDescent="0.25">
      <c r="A447" t="s">
        <v>3</v>
      </c>
      <c r="B447">
        <v>16.149084194140801</v>
      </c>
      <c r="C447">
        <v>16.2953043244143</v>
      </c>
      <c r="D447">
        <v>16.107389426843099</v>
      </c>
      <c r="E447">
        <v>15.474997428357</v>
      </c>
      <c r="F447">
        <v>15.2958948704068</v>
      </c>
    </row>
    <row r="448" spans="1:11" x14ac:dyDescent="0.25">
      <c r="A448" t="s">
        <v>19</v>
      </c>
      <c r="B448">
        <v>33.076193276387798</v>
      </c>
      <c r="C448">
        <v>34.0215763754561</v>
      </c>
      <c r="D448">
        <v>32.953175888690097</v>
      </c>
      <c r="E448">
        <v>31.6905586294471</v>
      </c>
      <c r="F448">
        <v>30.662049530326801</v>
      </c>
      <c r="G448">
        <v>32.4381808079481</v>
      </c>
    </row>
    <row r="450" spans="1:9" x14ac:dyDescent="0.25">
      <c r="B450" t="s">
        <v>110</v>
      </c>
      <c r="C450" t="s">
        <v>2</v>
      </c>
      <c r="E450" t="s">
        <v>33</v>
      </c>
      <c r="F450" t="s">
        <v>2</v>
      </c>
      <c r="G450" t="s">
        <v>10</v>
      </c>
      <c r="I450" t="s">
        <v>11</v>
      </c>
    </row>
    <row r="451" spans="1:9" x14ac:dyDescent="0.25">
      <c r="A451" t="s">
        <v>3</v>
      </c>
      <c r="B451">
        <f>AVERAGE(B447:D447)</f>
        <v>16.183925981799401</v>
      </c>
      <c r="C451">
        <f>AVERAGE(E447:G447)</f>
        <v>15.385446149381899</v>
      </c>
    </row>
    <row r="452" spans="1:9" ht="18.75" x14ac:dyDescent="0.3">
      <c r="A452" t="s">
        <v>19</v>
      </c>
      <c r="B452">
        <f>AVERAGE(B448:D448)</f>
        <v>33.350315180177994</v>
      </c>
      <c r="C452">
        <f>AVERAGE(E448:G448)</f>
        <v>31.596929655907331</v>
      </c>
      <c r="E452">
        <f>B452-B451</f>
        <v>17.166389198378592</v>
      </c>
      <c r="F452">
        <f>C452-C451</f>
        <v>16.211483506525433</v>
      </c>
      <c r="H452" s="20">
        <f>2^(-(F452-E452))</f>
        <v>1.9384529141738835</v>
      </c>
      <c r="I452">
        <f>LOG(H452,(2))</f>
        <v>0.95490569185315977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NTN Pathway Expression TOV1946</vt:lpstr>
      <vt:lpstr>NTN Pathway Expression iOvCa147</vt:lpstr>
      <vt:lpstr>NTN pathway Expression OVCAR8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2024-03-10T15:21:35Z</dcterms:created>
  <dcterms:modified xsi:type="dcterms:W3CDTF">2024-04-30T17:01:16Z</dcterms:modified>
</cp:coreProperties>
</file>