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Calculated values\12_08_22 Calculated Values\Proliferation Markers\"/>
    </mc:Choice>
  </mc:AlternateContent>
  <xr:revisionPtr revIDLastSave="0" documentId="13_ncr:1_{67C52999-ABF0-4113-80BA-7CC2DF921CDC}" xr6:coauthVersionLast="45" xr6:coauthVersionMax="45" xr10:uidLastSave="{00000000-0000-0000-0000-000000000000}"/>
  <bookViews>
    <workbookView xWindow="1845" yWindow="645" windowWidth="18120" windowHeight="9990" activeTab="2" xr2:uid="{CEF7FAA9-B12B-4EBB-8D39-189BBA8FE89D}"/>
  </bookViews>
  <sheets>
    <sheet name="iOvCa147" sheetId="1" r:id="rId1"/>
    <sheet name="TOV1946" sheetId="2" r:id="rId2"/>
    <sheet name="OVCAR8" sheetId="3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" l="1"/>
  <c r="F14" i="3"/>
  <c r="F15" i="3"/>
  <c r="F16" i="3"/>
  <c r="H16" i="3" s="1"/>
  <c r="I16" i="3" s="1"/>
  <c r="F17" i="3"/>
  <c r="F18" i="3"/>
  <c r="F13" i="3"/>
  <c r="E14" i="3"/>
  <c r="E15" i="3"/>
  <c r="E16" i="3"/>
  <c r="E17" i="3"/>
  <c r="E18" i="3"/>
  <c r="E13" i="3"/>
  <c r="H23" i="3"/>
  <c r="L23" i="3" s="1"/>
  <c r="P23" i="3" s="1"/>
  <c r="H24" i="3"/>
  <c r="H25" i="3"/>
  <c r="H26" i="3"/>
  <c r="H27" i="3"/>
  <c r="H22" i="3"/>
  <c r="G23" i="3"/>
  <c r="G24" i="3"/>
  <c r="G25" i="3"/>
  <c r="G26" i="3"/>
  <c r="G27" i="3"/>
  <c r="G22" i="3"/>
  <c r="F23" i="3"/>
  <c r="F24" i="3"/>
  <c r="F25" i="3"/>
  <c r="F26" i="3"/>
  <c r="F27" i="3"/>
  <c r="F22" i="3"/>
  <c r="E23" i="3"/>
  <c r="E24" i="3"/>
  <c r="E25" i="3"/>
  <c r="E26" i="3"/>
  <c r="E27" i="3"/>
  <c r="E22" i="3"/>
  <c r="B27" i="3"/>
  <c r="B26" i="3"/>
  <c r="B25" i="3"/>
  <c r="L24" i="3"/>
  <c r="P24" i="3" s="1"/>
  <c r="B24" i="3"/>
  <c r="B23" i="3"/>
  <c r="B22" i="3"/>
  <c r="B21" i="3"/>
  <c r="H18" i="3"/>
  <c r="I18" i="3" s="1"/>
  <c r="C18" i="3"/>
  <c r="B18" i="3"/>
  <c r="C17" i="3"/>
  <c r="B17" i="3"/>
  <c r="C16" i="3"/>
  <c r="B16" i="3"/>
  <c r="C15" i="3"/>
  <c r="B15" i="3"/>
  <c r="H14" i="3"/>
  <c r="I14" i="3" s="1"/>
  <c r="C14" i="3"/>
  <c r="B14" i="3"/>
  <c r="C13" i="3"/>
  <c r="B13" i="3"/>
  <c r="C12" i="3"/>
  <c r="B12" i="3"/>
  <c r="H26" i="2"/>
  <c r="L26" i="2" s="1"/>
  <c r="P26" i="2" s="1"/>
  <c r="G26" i="2"/>
  <c r="F26" i="2"/>
  <c r="B26" i="2"/>
  <c r="E26" i="2" s="1"/>
  <c r="H25" i="2"/>
  <c r="G25" i="2"/>
  <c r="K25" i="2" s="1"/>
  <c r="O25" i="2" s="1"/>
  <c r="F25" i="2"/>
  <c r="B25" i="2"/>
  <c r="E25" i="2" s="1"/>
  <c r="H24" i="2"/>
  <c r="G24" i="2"/>
  <c r="F24" i="2"/>
  <c r="J24" i="2" s="1"/>
  <c r="N24" i="2" s="1"/>
  <c r="B24" i="2"/>
  <c r="E24" i="2" s="1"/>
  <c r="H23" i="2"/>
  <c r="G23" i="2"/>
  <c r="F23" i="2"/>
  <c r="B23" i="2"/>
  <c r="H22" i="2"/>
  <c r="L22" i="2" s="1"/>
  <c r="P22" i="2" s="1"/>
  <c r="G22" i="2"/>
  <c r="F22" i="2"/>
  <c r="B22" i="2"/>
  <c r="E22" i="2" s="1"/>
  <c r="H21" i="2"/>
  <c r="G21" i="2"/>
  <c r="K21" i="2" s="1"/>
  <c r="O21" i="2" s="1"/>
  <c r="F21" i="2"/>
  <c r="B21" i="2"/>
  <c r="E21" i="2" s="1"/>
  <c r="B20" i="2"/>
  <c r="E23" i="2" s="1"/>
  <c r="F17" i="2"/>
  <c r="H17" i="2" s="1"/>
  <c r="I17" i="2" s="1"/>
  <c r="E17" i="2"/>
  <c r="C17" i="2"/>
  <c r="B17" i="2"/>
  <c r="C16" i="2"/>
  <c r="F16" i="2" s="1"/>
  <c r="B16" i="2"/>
  <c r="E16" i="2" s="1"/>
  <c r="F15" i="2"/>
  <c r="H15" i="2" s="1"/>
  <c r="I15" i="2" s="1"/>
  <c r="E15" i="2"/>
  <c r="C15" i="2"/>
  <c r="B15" i="2"/>
  <c r="C14" i="2"/>
  <c r="F14" i="2" s="1"/>
  <c r="B14" i="2"/>
  <c r="E14" i="2" s="1"/>
  <c r="F13" i="2"/>
  <c r="H13" i="2" s="1"/>
  <c r="I13" i="2" s="1"/>
  <c r="E13" i="2"/>
  <c r="C13" i="2"/>
  <c r="B13" i="2"/>
  <c r="C12" i="2"/>
  <c r="F12" i="2" s="1"/>
  <c r="B12" i="2"/>
  <c r="C11" i="2"/>
  <c r="B11" i="2"/>
  <c r="L26" i="3" l="1"/>
  <c r="P26" i="3" s="1"/>
  <c r="K22" i="3"/>
  <c r="O22" i="3" s="1"/>
  <c r="L25" i="3"/>
  <c r="P25" i="3" s="1"/>
  <c r="K25" i="3"/>
  <c r="O25" i="3" s="1"/>
  <c r="H13" i="3"/>
  <c r="I13" i="3" s="1"/>
  <c r="H17" i="3"/>
  <c r="I17" i="3" s="1"/>
  <c r="J25" i="3"/>
  <c r="N25" i="3" s="1"/>
  <c r="J26" i="3"/>
  <c r="N26" i="3" s="1"/>
  <c r="J27" i="3"/>
  <c r="N27" i="3" s="1"/>
  <c r="K26" i="3"/>
  <c r="O26" i="3" s="1"/>
  <c r="K27" i="3"/>
  <c r="O27" i="3" s="1"/>
  <c r="H15" i="3"/>
  <c r="I15" i="3" s="1"/>
  <c r="J22" i="3"/>
  <c r="N22" i="3" s="1"/>
  <c r="L22" i="3"/>
  <c r="P22" i="3" s="1"/>
  <c r="K23" i="3"/>
  <c r="O23" i="3" s="1"/>
  <c r="J23" i="3"/>
  <c r="N23" i="3" s="1"/>
  <c r="L27" i="3"/>
  <c r="P27" i="3" s="1"/>
  <c r="J24" i="3"/>
  <c r="N24" i="3" s="1"/>
  <c r="K24" i="3"/>
  <c r="O24" i="3" s="1"/>
  <c r="H12" i="2"/>
  <c r="I12" i="2" s="1"/>
  <c r="H16" i="2"/>
  <c r="I16" i="2" s="1"/>
  <c r="H14" i="2"/>
  <c r="I14" i="2" s="1"/>
  <c r="J21" i="2"/>
  <c r="N21" i="2" s="1"/>
  <c r="L21" i="2"/>
  <c r="P21" i="2" s="1"/>
  <c r="K22" i="2"/>
  <c r="O22" i="2" s="1"/>
  <c r="J22" i="2"/>
  <c r="N22" i="2" s="1"/>
  <c r="L24" i="2"/>
  <c r="P24" i="2" s="1"/>
  <c r="K24" i="2"/>
  <c r="O24" i="2" s="1"/>
  <c r="J25" i="2"/>
  <c r="N25" i="2" s="1"/>
  <c r="L25" i="2"/>
  <c r="P25" i="2" s="1"/>
  <c r="K26" i="2"/>
  <c r="O26" i="2" s="1"/>
  <c r="J26" i="2"/>
  <c r="N26" i="2" s="1"/>
  <c r="L23" i="2"/>
  <c r="P23" i="2" s="1"/>
  <c r="K23" i="2"/>
  <c r="O23" i="2" s="1"/>
  <c r="J23" i="2"/>
  <c r="N23" i="2" s="1"/>
  <c r="H54" i="1" l="1"/>
  <c r="G54" i="1"/>
  <c r="F54" i="1"/>
  <c r="B54" i="1"/>
  <c r="E54" i="1" s="1"/>
  <c r="H53" i="1"/>
  <c r="G53" i="1"/>
  <c r="F53" i="1"/>
  <c r="B53" i="1"/>
  <c r="E53" i="1" s="1"/>
  <c r="H52" i="1"/>
  <c r="G52" i="1"/>
  <c r="F52" i="1"/>
  <c r="E52" i="1"/>
  <c r="L52" i="1" s="1"/>
  <c r="P52" i="1" s="1"/>
  <c r="B52" i="1"/>
  <c r="B51" i="1"/>
  <c r="H40" i="1"/>
  <c r="G40" i="1"/>
  <c r="F40" i="1"/>
  <c r="B40" i="1"/>
  <c r="H39" i="1"/>
  <c r="L39" i="1" s="1"/>
  <c r="P39" i="1" s="1"/>
  <c r="G39" i="1"/>
  <c r="F39" i="1"/>
  <c r="B39" i="1"/>
  <c r="E39" i="1" s="1"/>
  <c r="H38" i="1"/>
  <c r="G38" i="1"/>
  <c r="K38" i="1" s="1"/>
  <c r="O38" i="1" s="1"/>
  <c r="F38" i="1"/>
  <c r="B38" i="1"/>
  <c r="E38" i="1" s="1"/>
  <c r="B37" i="1"/>
  <c r="E40" i="1" s="1"/>
  <c r="F33" i="1"/>
  <c r="H33" i="1" s="1"/>
  <c r="I33" i="1" s="1"/>
  <c r="E33" i="1"/>
  <c r="F32" i="1"/>
  <c r="H32" i="1" s="1"/>
  <c r="I32" i="1" s="1"/>
  <c r="E32" i="1"/>
  <c r="F31" i="1"/>
  <c r="H31" i="1" s="1"/>
  <c r="I31" i="1" s="1"/>
  <c r="E31" i="1"/>
  <c r="C25" i="1"/>
  <c r="B25" i="1"/>
  <c r="C24" i="1"/>
  <c r="F24" i="1" s="1"/>
  <c r="H24" i="1" s="1"/>
  <c r="I24" i="1" s="1"/>
  <c r="B24" i="1"/>
  <c r="E24" i="1" s="1"/>
  <c r="C23" i="1"/>
  <c r="B23" i="1"/>
  <c r="C22" i="1"/>
  <c r="F25" i="1" s="1"/>
  <c r="H25" i="1" s="1"/>
  <c r="I25" i="1" s="1"/>
  <c r="B22" i="1"/>
  <c r="E25" i="1" s="1"/>
  <c r="C11" i="1"/>
  <c r="B11" i="1"/>
  <c r="C10" i="1"/>
  <c r="F10" i="1" s="1"/>
  <c r="H10" i="1" s="1"/>
  <c r="I10" i="1" s="1"/>
  <c r="B10" i="1"/>
  <c r="E10" i="1" s="1"/>
  <c r="C9" i="1"/>
  <c r="B9" i="1"/>
  <c r="C8" i="1"/>
  <c r="F11" i="1" s="1"/>
  <c r="H11" i="1" s="1"/>
  <c r="I11" i="1" s="1"/>
  <c r="B8" i="1"/>
  <c r="E11" i="1" s="1"/>
  <c r="L53" i="1" l="1"/>
  <c r="P53" i="1" s="1"/>
  <c r="K53" i="1"/>
  <c r="O53" i="1" s="1"/>
  <c r="J54" i="1"/>
  <c r="N54" i="1" s="1"/>
  <c r="L54" i="1"/>
  <c r="P54" i="1" s="1"/>
  <c r="L40" i="1"/>
  <c r="P40" i="1" s="1"/>
  <c r="K40" i="1"/>
  <c r="O40" i="1" s="1"/>
  <c r="J40" i="1"/>
  <c r="N40" i="1" s="1"/>
  <c r="J53" i="1"/>
  <c r="N53" i="1" s="1"/>
  <c r="J38" i="1"/>
  <c r="N38" i="1" s="1"/>
  <c r="L38" i="1"/>
  <c r="P38" i="1" s="1"/>
  <c r="K39" i="1"/>
  <c r="O39" i="1" s="1"/>
  <c r="J39" i="1"/>
  <c r="N39" i="1" s="1"/>
  <c r="K54" i="1"/>
  <c r="O54" i="1" s="1"/>
  <c r="E9" i="1"/>
  <c r="E23" i="1"/>
  <c r="J52" i="1"/>
  <c r="N52" i="1" s="1"/>
  <c r="F9" i="1"/>
  <c r="H9" i="1" s="1"/>
  <c r="I9" i="1" s="1"/>
  <c r="F23" i="1"/>
  <c r="K52" i="1"/>
  <c r="O52" i="1" s="1"/>
  <c r="H23" i="1" l="1"/>
  <c r="I23" i="1" s="1"/>
</calcChain>
</file>

<file path=xl/sharedStrings.xml><?xml version="1.0" encoding="utf-8"?>
<sst xmlns="http://schemas.openxmlformats.org/spreadsheetml/2006/main" count="198" uniqueCount="19">
  <si>
    <t>iOvCa147</t>
  </si>
  <si>
    <t>Ad</t>
  </si>
  <si>
    <t>Sph</t>
  </si>
  <si>
    <t>GAPDH</t>
  </si>
  <si>
    <t>Ki67</t>
  </si>
  <si>
    <t>Cyclin D</t>
  </si>
  <si>
    <t>PCNA</t>
  </si>
  <si>
    <t>Average</t>
  </si>
  <si>
    <t>Normalize</t>
  </si>
  <si>
    <t>Relative Expression Sph/Ad</t>
  </si>
  <si>
    <t>log2 FC</t>
  </si>
  <si>
    <t>Log2FC</t>
  </si>
  <si>
    <t xml:space="preserve">Normalize </t>
  </si>
  <si>
    <t>Sph-1</t>
  </si>
  <si>
    <t>Sph-2</t>
  </si>
  <si>
    <t>Sph-3</t>
  </si>
  <si>
    <t>TOV</t>
  </si>
  <si>
    <t>Relative Expression</t>
  </si>
  <si>
    <t>OV8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</si>
</sst>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ED11-4D05-4B0F-997B-93A462300E0D}">
  <dimension ref="A1:P54"/>
  <sheetViews>
    <sheetView topLeftCell="B40" workbookViewId="0">
      <selection activeCell="Q14" sqref="Q14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1</v>
      </c>
      <c r="D1" t="s">
        <v>1</v>
      </c>
      <c r="E1" t="s">
        <v>2</v>
      </c>
      <c r="F1" t="s">
        <v>2</v>
      </c>
      <c r="G1" t="s">
        <v>2</v>
      </c>
    </row>
    <row r="2" spans="1:9" x14ac:dyDescent="0.25">
      <c r="A2" t="s">
        <v>3</v>
      </c>
      <c r="B2">
        <v>16.166429315893399</v>
      </c>
      <c r="C2">
        <v>16.011304360608101</v>
      </c>
      <c r="D2">
        <v>15.4440494951772</v>
      </c>
      <c r="E2">
        <v>16.430985263619998</v>
      </c>
      <c r="F2">
        <v>16.458815968931699</v>
      </c>
      <c r="G2">
        <v>16.662515955893902</v>
      </c>
    </row>
    <row r="3" spans="1:9" x14ac:dyDescent="0.25">
      <c r="A3" t="s">
        <v>4</v>
      </c>
      <c r="B3">
        <v>18.921922503048201</v>
      </c>
      <c r="C3">
        <v>18.714688289426501</v>
      </c>
      <c r="D3">
        <v>18.337721393486898</v>
      </c>
      <c r="E3">
        <v>23.097398333733199</v>
      </c>
      <c r="F3">
        <v>23.0877580354204</v>
      </c>
      <c r="G3">
        <v>23.153099426480502</v>
      </c>
    </row>
    <row r="4" spans="1:9" x14ac:dyDescent="0.25">
      <c r="A4" t="s">
        <v>5</v>
      </c>
      <c r="B4">
        <v>20.6998224673248</v>
      </c>
      <c r="C4">
        <v>20.8589167199294</v>
      </c>
      <c r="D4">
        <v>20.549750501681299</v>
      </c>
      <c r="E4">
        <v>25.855053566766902</v>
      </c>
      <c r="F4">
        <v>25.783450281505399</v>
      </c>
      <c r="G4">
        <v>25.874347791779901</v>
      </c>
    </row>
    <row r="5" spans="1:9" x14ac:dyDescent="0.25">
      <c r="A5" t="s">
        <v>6</v>
      </c>
      <c r="B5">
        <v>17.939346053651501</v>
      </c>
      <c r="C5">
        <v>17.582333043916201</v>
      </c>
      <c r="D5">
        <v>17.595716074501802</v>
      </c>
      <c r="E5">
        <v>21.680292540878</v>
      </c>
      <c r="F5">
        <v>21.546258745643701</v>
      </c>
      <c r="G5">
        <v>21.351976893432202</v>
      </c>
    </row>
    <row r="7" spans="1:9" x14ac:dyDescent="0.25">
      <c r="A7" t="s">
        <v>7</v>
      </c>
      <c r="B7" t="s">
        <v>1</v>
      </c>
      <c r="C7" t="s">
        <v>2</v>
      </c>
      <c r="D7" t="s">
        <v>8</v>
      </c>
      <c r="E7" t="s">
        <v>1</v>
      </c>
      <c r="F7" t="s">
        <v>2</v>
      </c>
      <c r="G7" t="s">
        <v>9</v>
      </c>
      <c r="I7" t="s">
        <v>10</v>
      </c>
    </row>
    <row r="8" spans="1:9" x14ac:dyDescent="0.25">
      <c r="A8" t="s">
        <v>3</v>
      </c>
      <c r="B8">
        <f>AVERAGE(B2:D2)</f>
        <v>15.8739277238929</v>
      </c>
      <c r="C8">
        <f>AVERAGE(E2:G2)</f>
        <v>16.5174390628152</v>
      </c>
    </row>
    <row r="9" spans="1:9" x14ac:dyDescent="0.25">
      <c r="A9" t="s">
        <v>4</v>
      </c>
      <c r="B9">
        <f t="shared" ref="B9:B11" si="0">AVERAGE(B3:D3)</f>
        <v>18.658110728653867</v>
      </c>
      <c r="C9">
        <f t="shared" ref="C9:C11" si="1">AVERAGE(E3:G3)</f>
        <v>23.112751931878034</v>
      </c>
      <c r="E9">
        <f>B9-$B$8</f>
        <v>2.7841830047609673</v>
      </c>
      <c r="F9">
        <f>C9-$C$8</f>
        <v>6.595312869062834</v>
      </c>
      <c r="H9">
        <f>2^(-(F9-E9))</f>
        <v>7.1241916408279385E-2</v>
      </c>
      <c r="I9">
        <f>LOG(H9,(2))</f>
        <v>-3.8111298643018667</v>
      </c>
    </row>
    <row r="10" spans="1:9" x14ac:dyDescent="0.25">
      <c r="A10" t="s">
        <v>5</v>
      </c>
      <c r="B10">
        <f t="shared" si="0"/>
        <v>20.702829896311837</v>
      </c>
      <c r="C10">
        <f t="shared" si="1"/>
        <v>25.837617213350736</v>
      </c>
      <c r="E10">
        <f t="shared" ref="E10:E11" si="2">B10-$B$8</f>
        <v>4.8289021724189372</v>
      </c>
      <c r="F10">
        <f t="shared" ref="F10:F11" si="3">C10-$C$8</f>
        <v>9.3201781505355363</v>
      </c>
      <c r="H10">
        <f t="shared" ref="H10:H11" si="4">2^(-(F10-E10))</f>
        <v>4.4462227017069277E-2</v>
      </c>
      <c r="I10">
        <f t="shared" ref="I10:I11" si="5">LOG(H10,(2))</f>
        <v>-4.4912759781165992</v>
      </c>
    </row>
    <row r="11" spans="1:9" x14ac:dyDescent="0.25">
      <c r="A11" t="s">
        <v>6</v>
      </c>
      <c r="B11">
        <f t="shared" si="0"/>
        <v>17.705798390689832</v>
      </c>
      <c r="C11">
        <f t="shared" si="1"/>
        <v>21.526176059984635</v>
      </c>
      <c r="E11">
        <f t="shared" si="2"/>
        <v>1.8318706667969327</v>
      </c>
      <c r="F11">
        <f t="shared" si="3"/>
        <v>5.0087369971694358</v>
      </c>
      <c r="H11">
        <f t="shared" si="4"/>
        <v>0.11057779927630271</v>
      </c>
      <c r="I11">
        <f t="shared" si="5"/>
        <v>-3.1768663303725031</v>
      </c>
    </row>
    <row r="14" spans="1:9" x14ac:dyDescent="0.25">
      <c r="B14" t="s">
        <v>1</v>
      </c>
      <c r="C14" t="s">
        <v>1</v>
      </c>
      <c r="D14" t="s">
        <v>1</v>
      </c>
      <c r="E14" t="s">
        <v>2</v>
      </c>
      <c r="F14" t="s">
        <v>2</v>
      </c>
      <c r="G14" t="s">
        <v>2</v>
      </c>
    </row>
    <row r="15" spans="1:9" x14ac:dyDescent="0.25">
      <c r="A15" t="s">
        <v>3</v>
      </c>
      <c r="B15">
        <v>15.4839432718308</v>
      </c>
      <c r="C15">
        <v>15.3694341360717</v>
      </c>
      <c r="D15">
        <v>15.522470488090701</v>
      </c>
      <c r="E15">
        <v>16.457966179829398</v>
      </c>
      <c r="F15">
        <v>16.3684167465276</v>
      </c>
      <c r="G15">
        <v>18.3284948531483</v>
      </c>
    </row>
    <row r="16" spans="1:9" x14ac:dyDescent="0.25">
      <c r="A16" t="s">
        <v>4</v>
      </c>
      <c r="B16">
        <v>18.163473849904999</v>
      </c>
      <c r="C16">
        <v>18.447859397621698</v>
      </c>
      <c r="D16">
        <v>18.542270509762901</v>
      </c>
      <c r="E16">
        <v>23.0220546877859</v>
      </c>
      <c r="F16">
        <v>23.117508482293399</v>
      </c>
      <c r="G16">
        <v>23.455300817827901</v>
      </c>
    </row>
    <row r="17" spans="1:9" x14ac:dyDescent="0.25">
      <c r="A17" t="s">
        <v>5</v>
      </c>
      <c r="B17">
        <v>20.518811729395601</v>
      </c>
      <c r="C17">
        <v>20.307783744691999</v>
      </c>
      <c r="D17">
        <v>20.656237334254001</v>
      </c>
      <c r="E17">
        <v>25.857717955913099</v>
      </c>
      <c r="F17">
        <v>25.901377391773899</v>
      </c>
      <c r="G17">
        <v>25.803534476292</v>
      </c>
    </row>
    <row r="18" spans="1:9" x14ac:dyDescent="0.25">
      <c r="A18" t="s">
        <v>6</v>
      </c>
      <c r="B18">
        <v>17.331357319355799</v>
      </c>
      <c r="C18">
        <v>17.5118356341873</v>
      </c>
      <c r="D18">
        <v>17.5008518911973</v>
      </c>
      <c r="E18">
        <v>21.4561922379335</v>
      </c>
      <c r="F18">
        <v>21.381574891464702</v>
      </c>
      <c r="G18">
        <v>21.648046217258798</v>
      </c>
    </row>
    <row r="21" spans="1:9" x14ac:dyDescent="0.25">
      <c r="A21" t="s">
        <v>7</v>
      </c>
      <c r="B21" t="s">
        <v>1</v>
      </c>
      <c r="C21" t="s">
        <v>2</v>
      </c>
      <c r="D21" t="s">
        <v>8</v>
      </c>
      <c r="E21" t="s">
        <v>1</v>
      </c>
      <c r="F21" t="s">
        <v>2</v>
      </c>
      <c r="G21" t="s">
        <v>9</v>
      </c>
      <c r="I21" t="s">
        <v>11</v>
      </c>
    </row>
    <row r="22" spans="1:9" x14ac:dyDescent="0.25">
      <c r="A22" t="s">
        <v>3</v>
      </c>
      <c r="B22">
        <f>AVERAGE(B15:D15)</f>
        <v>15.458615965331068</v>
      </c>
      <c r="C22">
        <f>AVERAGE(E15:G15)</f>
        <v>17.051625926501767</v>
      </c>
    </row>
    <row r="23" spans="1:9" x14ac:dyDescent="0.25">
      <c r="A23" t="s">
        <v>4</v>
      </c>
      <c r="B23">
        <f t="shared" ref="B23:B25" si="6">AVERAGE(B16:D16)</f>
        <v>18.384534585763202</v>
      </c>
      <c r="C23">
        <f t="shared" ref="C23:C25" si="7">AVERAGE(E16:G16)</f>
        <v>23.198287995969068</v>
      </c>
      <c r="E23">
        <f>B23-$B$22</f>
        <v>2.9259186204321335</v>
      </c>
      <c r="F23">
        <f>C23-C22</f>
        <v>6.1466620694673004</v>
      </c>
      <c r="H23">
        <f>2^(-(F23-E23))</f>
        <v>0.1072653893520648</v>
      </c>
      <c r="I23">
        <f>LOG(H23,(2))</f>
        <v>-3.220743449035167</v>
      </c>
    </row>
    <row r="24" spans="1:9" x14ac:dyDescent="0.25">
      <c r="A24" t="s">
        <v>5</v>
      </c>
      <c r="B24">
        <f t="shared" si="6"/>
        <v>20.494277602780532</v>
      </c>
      <c r="C24">
        <f t="shared" si="7"/>
        <v>25.854209941326332</v>
      </c>
      <c r="E24">
        <f t="shared" ref="E24:E25" si="8">B24-$B$22</f>
        <v>5.0356616374494632</v>
      </c>
      <c r="F24">
        <f>C24-C22</f>
        <v>8.8025840148245642</v>
      </c>
      <c r="H24">
        <f t="shared" ref="H24:H25" si="9">2^(-(F24-E24))</f>
        <v>7.3458722785950309E-2</v>
      </c>
      <c r="I24">
        <f t="shared" ref="I24:I25" si="10">LOG(H24,(2))</f>
        <v>-3.766922377375101</v>
      </c>
    </row>
    <row r="25" spans="1:9" x14ac:dyDescent="0.25">
      <c r="A25" t="s">
        <v>6</v>
      </c>
      <c r="B25">
        <f t="shared" si="6"/>
        <v>17.448014948246797</v>
      </c>
      <c r="C25">
        <f t="shared" si="7"/>
        <v>21.495271115552331</v>
      </c>
      <c r="E25">
        <f t="shared" si="8"/>
        <v>1.9893989829157288</v>
      </c>
      <c r="F25">
        <f>C25-C22</f>
        <v>4.4436451890505637</v>
      </c>
      <c r="H25">
        <f t="shared" si="9"/>
        <v>0.18247285838782121</v>
      </c>
      <c r="I25">
        <f t="shared" si="10"/>
        <v>-2.4542462061348349</v>
      </c>
    </row>
    <row r="29" spans="1:9" x14ac:dyDescent="0.25">
      <c r="B29" t="s">
        <v>1</v>
      </c>
      <c r="C29" t="s">
        <v>2</v>
      </c>
      <c r="D29" t="s">
        <v>8</v>
      </c>
      <c r="G29" t="s">
        <v>9</v>
      </c>
      <c r="I29" t="s">
        <v>11</v>
      </c>
    </row>
    <row r="30" spans="1:9" x14ac:dyDescent="0.25">
      <c r="A30" t="s">
        <v>3</v>
      </c>
      <c r="B30">
        <v>15.5365255995182</v>
      </c>
      <c r="C30">
        <v>16.581685319068001</v>
      </c>
    </row>
    <row r="31" spans="1:9" x14ac:dyDescent="0.25">
      <c r="A31" t="s">
        <v>4</v>
      </c>
      <c r="B31">
        <v>18.4686935497832</v>
      </c>
      <c r="C31">
        <v>23.051660718729501</v>
      </c>
      <c r="E31">
        <f>B31-B30</f>
        <v>2.9321679502650007</v>
      </c>
      <c r="F31">
        <f>C31-C30</f>
        <v>6.4699753996615001</v>
      </c>
      <c r="H31">
        <f>2^(-(F31-E31))</f>
        <v>8.6102118829569696E-2</v>
      </c>
      <c r="I31">
        <f>LOG(H31,(2))</f>
        <v>-3.5378074493964999</v>
      </c>
    </row>
    <row r="32" spans="1:9" x14ac:dyDescent="0.25">
      <c r="A32" t="s">
        <v>5</v>
      </c>
      <c r="B32">
        <v>21.094834461561799</v>
      </c>
      <c r="C32">
        <v>25.687183226648902</v>
      </c>
      <c r="E32">
        <f>B32-B30</f>
        <v>5.5583088620435994</v>
      </c>
      <c r="F32">
        <f>C32-C30</f>
        <v>9.1054979075809008</v>
      </c>
      <c r="H32">
        <f t="shared" ref="H32:H33" si="11">2^(-(F32-E32))</f>
        <v>8.5544028203902292E-2</v>
      </c>
      <c r="I32">
        <f t="shared" ref="I32:I33" si="12">LOG(H32,(2))</f>
        <v>-3.5471890455373019</v>
      </c>
    </row>
    <row r="33" spans="1:16" x14ac:dyDescent="0.25">
      <c r="A33" t="s">
        <v>6</v>
      </c>
      <c r="B33">
        <v>18.029758659414899</v>
      </c>
      <c r="C33">
        <v>21.504794361704</v>
      </c>
      <c r="E33">
        <f>B33-B30</f>
        <v>2.4932330598966992</v>
      </c>
      <c r="F33">
        <f>C33-C30</f>
        <v>4.9231090426359998</v>
      </c>
      <c r="H33">
        <f t="shared" si="11"/>
        <v>0.18558139863098758</v>
      </c>
      <c r="I33">
        <f t="shared" si="12"/>
        <v>-2.4298759827393006</v>
      </c>
    </row>
    <row r="36" spans="1:16" x14ac:dyDescent="0.25">
      <c r="B36" t="s">
        <v>1</v>
      </c>
      <c r="D36" t="s">
        <v>12</v>
      </c>
      <c r="E36" t="s">
        <v>1</v>
      </c>
      <c r="F36" t="s">
        <v>13</v>
      </c>
      <c r="G36" t="s">
        <v>14</v>
      </c>
      <c r="H36" t="s">
        <v>15</v>
      </c>
      <c r="I36" t="s">
        <v>9</v>
      </c>
      <c r="J36" t="s">
        <v>13</v>
      </c>
      <c r="K36" t="s">
        <v>14</v>
      </c>
      <c r="L36" t="s">
        <v>15</v>
      </c>
      <c r="M36" t="s">
        <v>11</v>
      </c>
      <c r="N36" t="s">
        <v>13</v>
      </c>
      <c r="O36" t="s">
        <v>14</v>
      </c>
      <c r="P36" t="s">
        <v>15</v>
      </c>
    </row>
    <row r="37" spans="1:16" x14ac:dyDescent="0.25">
      <c r="A37" t="s">
        <v>3</v>
      </c>
      <c r="B37">
        <f>AVERAGE(B15:D15)</f>
        <v>15.458615965331068</v>
      </c>
    </row>
    <row r="38" spans="1:16" x14ac:dyDescent="0.25">
      <c r="A38" t="s">
        <v>4</v>
      </c>
      <c r="B38">
        <f t="shared" ref="B38:B40" si="13">AVERAGE(B16:D16)</f>
        <v>18.384534585763202</v>
      </c>
      <c r="E38">
        <f>B38-B37</f>
        <v>2.9259186204321335</v>
      </c>
      <c r="F38">
        <f>E16-E15</f>
        <v>6.5640885079565017</v>
      </c>
      <c r="G38">
        <f>F16-F15</f>
        <v>6.7490917357657985</v>
      </c>
      <c r="H38">
        <f>G16-G15</f>
        <v>5.1268059646796011</v>
      </c>
      <c r="J38">
        <f>2^(-(F38-E38))</f>
        <v>8.0315937766370152E-2</v>
      </c>
      <c r="K38">
        <f>2^(-(G38-E38))</f>
        <v>7.0649682370005767E-2</v>
      </c>
      <c r="L38">
        <f>2^(-(H38-E38))</f>
        <v>0.21750382173873445</v>
      </c>
      <c r="N38">
        <f>LOG(J38,(2))</f>
        <v>-3.6381698875243682</v>
      </c>
      <c r="O38">
        <f>LOG(K38,(2))</f>
        <v>-3.8231731153336646</v>
      </c>
      <c r="P38">
        <f>LOG(L38,(2))</f>
        <v>-2.2008873442474677</v>
      </c>
    </row>
    <row r="39" spans="1:16" x14ac:dyDescent="0.25">
      <c r="A39" t="s">
        <v>5</v>
      </c>
      <c r="B39">
        <f t="shared" si="13"/>
        <v>20.494277602780532</v>
      </c>
      <c r="E39">
        <f>B39-B37</f>
        <v>5.0356616374494632</v>
      </c>
      <c r="F39">
        <f>E17-E15</f>
        <v>9.3997517760837006</v>
      </c>
      <c r="G39">
        <f>F17-F15</f>
        <v>9.5329606452462983</v>
      </c>
      <c r="H39">
        <f>G17-G15</f>
        <v>7.4750396231437009</v>
      </c>
      <c r="J39">
        <f t="shared" ref="J39:J40" si="14">2^(-(F39-E39))</f>
        <v>4.8559920212446095E-2</v>
      </c>
      <c r="K39">
        <f t="shared" ref="K39:K40" si="15">2^(-(G39-E39))</f>
        <v>4.4276990999592536E-2</v>
      </c>
      <c r="L39">
        <f t="shared" ref="L39:L40" si="16">2^(-(H39-E39))</f>
        <v>0.18436312272089569</v>
      </c>
      <c r="N39">
        <f t="shared" ref="N39:P40" si="17">LOG(J39,(2))</f>
        <v>-4.3640901386342374</v>
      </c>
      <c r="O39">
        <f t="shared" si="17"/>
        <v>-4.4972990077968351</v>
      </c>
      <c r="P39">
        <f t="shared" si="17"/>
        <v>-2.4393779856942377</v>
      </c>
    </row>
    <row r="40" spans="1:16" x14ac:dyDescent="0.25">
      <c r="A40" t="s">
        <v>6</v>
      </c>
      <c r="B40">
        <f t="shared" si="13"/>
        <v>17.448014948246797</v>
      </c>
      <c r="E40">
        <f>B40-B37</f>
        <v>1.9893989829157288</v>
      </c>
      <c r="F40">
        <f>E18-E15</f>
        <v>4.9982260581041018</v>
      </c>
      <c r="G40">
        <f>F18-F15</f>
        <v>5.0131581449371012</v>
      </c>
      <c r="H40">
        <f>G18-G15</f>
        <v>3.3195513641104988</v>
      </c>
      <c r="J40">
        <f t="shared" si="14"/>
        <v>0.12423752717431802</v>
      </c>
      <c r="K40">
        <f t="shared" si="15"/>
        <v>0.12295828372454053</v>
      </c>
      <c r="L40">
        <f t="shared" si="16"/>
        <v>0.39772623078203428</v>
      </c>
      <c r="N40">
        <f t="shared" si="17"/>
        <v>-3.008827075188373</v>
      </c>
      <c r="O40">
        <f t="shared" si="17"/>
        <v>-3.0237591620213724</v>
      </c>
      <c r="P40">
        <f t="shared" si="17"/>
        <v>-1.33015238119477</v>
      </c>
    </row>
    <row r="43" spans="1:16" x14ac:dyDescent="0.25">
      <c r="A43">
        <v>147</v>
      </c>
      <c r="B43" t="s">
        <v>1</v>
      </c>
      <c r="C43" t="s">
        <v>1</v>
      </c>
      <c r="D43" t="s">
        <v>1</v>
      </c>
      <c r="E43" t="s">
        <v>2</v>
      </c>
      <c r="F43" t="s">
        <v>2</v>
      </c>
      <c r="G43" t="s">
        <v>2</v>
      </c>
    </row>
    <row r="44" spans="1:16" x14ac:dyDescent="0.25">
      <c r="A44" t="s">
        <v>3</v>
      </c>
      <c r="B44">
        <v>16.166429315893399</v>
      </c>
      <c r="C44">
        <v>16.011304360608101</v>
      </c>
      <c r="D44">
        <v>15.4440494951772</v>
      </c>
      <c r="E44">
        <v>16.430985263619998</v>
      </c>
      <c r="F44">
        <v>16.458815968931699</v>
      </c>
      <c r="G44">
        <v>16.662515955893902</v>
      </c>
    </row>
    <row r="45" spans="1:16" x14ac:dyDescent="0.25">
      <c r="A45" t="s">
        <v>4</v>
      </c>
      <c r="B45">
        <v>18.921922503048201</v>
      </c>
      <c r="C45">
        <v>18.714688289426501</v>
      </c>
      <c r="D45">
        <v>18.337721393486898</v>
      </c>
      <c r="E45">
        <v>23.097398333733199</v>
      </c>
      <c r="F45">
        <v>23.0877580354204</v>
      </c>
      <c r="G45">
        <v>23.153099426480502</v>
      </c>
    </row>
    <row r="46" spans="1:16" x14ac:dyDescent="0.25">
      <c r="A46" t="s">
        <v>5</v>
      </c>
      <c r="B46">
        <v>20.6998224673248</v>
      </c>
      <c r="C46">
        <v>20.8589167199294</v>
      </c>
      <c r="D46">
        <v>20.549750501681299</v>
      </c>
      <c r="E46">
        <v>25.855053566766902</v>
      </c>
      <c r="F46">
        <v>25.783450281505399</v>
      </c>
      <c r="G46">
        <v>25.874347791779901</v>
      </c>
    </row>
    <row r="47" spans="1:16" x14ac:dyDescent="0.25">
      <c r="A47" t="s">
        <v>6</v>
      </c>
      <c r="B47">
        <v>17.939346053651501</v>
      </c>
      <c r="C47">
        <v>17.582333043916201</v>
      </c>
      <c r="D47">
        <v>17.595716074501802</v>
      </c>
      <c r="E47">
        <v>21.680292540878</v>
      </c>
      <c r="F47">
        <v>21.546258745643701</v>
      </c>
      <c r="G47">
        <v>21.351976893432202</v>
      </c>
    </row>
    <row r="50" spans="1:16" x14ac:dyDescent="0.25">
      <c r="D50" t="s">
        <v>8</v>
      </c>
      <c r="E50" t="s">
        <v>1</v>
      </c>
      <c r="F50" t="s">
        <v>13</v>
      </c>
      <c r="G50" t="s">
        <v>14</v>
      </c>
      <c r="H50" t="s">
        <v>15</v>
      </c>
      <c r="I50" t="s">
        <v>9</v>
      </c>
      <c r="J50" t="s">
        <v>13</v>
      </c>
      <c r="K50" t="s">
        <v>14</v>
      </c>
      <c r="L50" t="s">
        <v>15</v>
      </c>
      <c r="M50" t="s">
        <v>11</v>
      </c>
      <c r="N50" t="s">
        <v>13</v>
      </c>
      <c r="O50" t="s">
        <v>14</v>
      </c>
      <c r="P50" t="s">
        <v>15</v>
      </c>
    </row>
    <row r="51" spans="1:16" x14ac:dyDescent="0.25">
      <c r="A51" t="s">
        <v>3</v>
      </c>
      <c r="B51">
        <f>AVERAGE(B44:D44)</f>
        <v>15.8739277238929</v>
      </c>
    </row>
    <row r="52" spans="1:16" x14ac:dyDescent="0.25">
      <c r="A52" t="s">
        <v>4</v>
      </c>
      <c r="B52">
        <f t="shared" ref="B52:B54" si="18">AVERAGE(B45:D45)</f>
        <v>18.658110728653867</v>
      </c>
      <c r="E52">
        <f>B52-$B$51</f>
        <v>2.7841830047609673</v>
      </c>
      <c r="F52">
        <f>E45-$E$44</f>
        <v>6.6664130701132009</v>
      </c>
      <c r="G52">
        <f>F45-$F$44</f>
        <v>6.6289420664887011</v>
      </c>
      <c r="H52">
        <f>G45-$G$44</f>
        <v>6.4905834705865999</v>
      </c>
      <c r="J52">
        <f>2^(-(F52-E52))</f>
        <v>6.7816020317139514E-2</v>
      </c>
      <c r="K52">
        <f>2^(-(G52-E52))</f>
        <v>6.9600473843485694E-2</v>
      </c>
      <c r="L52">
        <f>2^(-(H52-E52))</f>
        <v>7.66059113981888E-2</v>
      </c>
      <c r="N52">
        <f>LOG(J52,(2))</f>
        <v>-3.8822300653522337</v>
      </c>
      <c r="O52">
        <f>LOG(K52,(2))</f>
        <v>-3.8447590617277334</v>
      </c>
      <c r="P52">
        <f>LOG(L52,(2))</f>
        <v>-3.7064004658256331</v>
      </c>
    </row>
    <row r="53" spans="1:16" x14ac:dyDescent="0.25">
      <c r="A53" t="s">
        <v>5</v>
      </c>
      <c r="B53">
        <f t="shared" si="18"/>
        <v>20.702829896311837</v>
      </c>
      <c r="E53">
        <f t="shared" ref="E53:E54" si="19">B53-$B$51</f>
        <v>4.8289021724189372</v>
      </c>
      <c r="F53">
        <f t="shared" ref="F53:F54" si="20">E46-$E$44</f>
        <v>9.4240683031469032</v>
      </c>
      <c r="G53">
        <f t="shared" ref="G53:G54" si="21">F46-$F$44</f>
        <v>9.3246343125736999</v>
      </c>
      <c r="H53">
        <f t="shared" ref="H53:H54" si="22">G46-$G$44</f>
        <v>9.2118318358859987</v>
      </c>
      <c r="J53">
        <f t="shared" ref="J53:J54" si="23">2^(-(F53-E53))</f>
        <v>4.137301394697239E-2</v>
      </c>
      <c r="K53">
        <f t="shared" ref="K53:K54" si="24">2^(-(G53-E53))</f>
        <v>4.432510502913669E-2</v>
      </c>
      <c r="L53">
        <f t="shared" ref="L53:L54" si="25">2^(-(H53-E53))</f>
        <v>4.7929919812499049E-2</v>
      </c>
      <c r="N53">
        <f t="shared" ref="N53:P54" si="26">LOG(J53,(2))</f>
        <v>-4.5951661307279661</v>
      </c>
      <c r="O53">
        <f t="shared" si="26"/>
        <v>-4.4957321401547627</v>
      </c>
      <c r="P53">
        <f t="shared" si="26"/>
        <v>-4.3829296634670616</v>
      </c>
    </row>
    <row r="54" spans="1:16" x14ac:dyDescent="0.25">
      <c r="A54" t="s">
        <v>6</v>
      </c>
      <c r="B54">
        <f t="shared" si="18"/>
        <v>17.705798390689832</v>
      </c>
      <c r="E54">
        <f t="shared" si="19"/>
        <v>1.8318706667969327</v>
      </c>
      <c r="F54">
        <f t="shared" si="20"/>
        <v>5.2493072772580014</v>
      </c>
      <c r="G54">
        <f t="shared" si="21"/>
        <v>5.0874427767120025</v>
      </c>
      <c r="H54">
        <f t="shared" si="22"/>
        <v>4.6894609375382998</v>
      </c>
      <c r="J54">
        <f t="shared" si="23"/>
        <v>9.3594229196442988E-2</v>
      </c>
      <c r="K54">
        <f t="shared" si="24"/>
        <v>0.10470686142610094</v>
      </c>
      <c r="L54">
        <f t="shared" si="25"/>
        <v>0.13796839533576497</v>
      </c>
      <c r="N54">
        <f t="shared" si="26"/>
        <v>-3.4174366104610683</v>
      </c>
      <c r="O54">
        <f t="shared" si="26"/>
        <v>-3.2555721099150698</v>
      </c>
      <c r="P54">
        <f t="shared" si="26"/>
        <v>-2.8575902707413672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13D9-CBCC-472A-B669-8656DEE4E8A5}">
  <dimension ref="A1:P26"/>
  <sheetViews>
    <sheetView topLeftCell="A13" workbookViewId="0">
      <selection activeCell="N11" sqref="N11"/>
    </sheetView>
  </sheetViews>
  <sheetFormatPr defaultRowHeight="15" x14ac:dyDescent="0.25"/>
  <sheetData>
    <row r="1" spans="1:9" x14ac:dyDescent="0.25">
      <c r="A1" t="s">
        <v>16</v>
      </c>
      <c r="B1" t="s">
        <v>1</v>
      </c>
      <c r="C1" t="s">
        <v>1</v>
      </c>
      <c r="D1" t="s">
        <v>1</v>
      </c>
      <c r="E1" t="s">
        <v>2</v>
      </c>
      <c r="F1" t="s">
        <v>2</v>
      </c>
      <c r="G1" t="s">
        <v>2</v>
      </c>
    </row>
    <row r="2" spans="1:9" x14ac:dyDescent="0.25">
      <c r="A2" t="s">
        <v>3</v>
      </c>
      <c r="B2">
        <v>15.5723440357042</v>
      </c>
      <c r="C2">
        <v>15.208594899468901</v>
      </c>
      <c r="D2">
        <v>14.8788475739573</v>
      </c>
      <c r="E2">
        <v>15.3595967889266</v>
      </c>
      <c r="F2">
        <v>15.186896258013</v>
      </c>
      <c r="G2">
        <v>15.441161086246399</v>
      </c>
    </row>
    <row r="3" spans="1:9" x14ac:dyDescent="0.25">
      <c r="A3" t="s">
        <v>4</v>
      </c>
      <c r="B3">
        <v>20.0224564726133</v>
      </c>
      <c r="C3">
        <v>19.926335046928799</v>
      </c>
      <c r="D3">
        <v>19.773462267472102</v>
      </c>
      <c r="E3">
        <v>20.862449679958399</v>
      </c>
      <c r="F3">
        <v>21.021267025532499</v>
      </c>
      <c r="G3">
        <v>20.840915583472299</v>
      </c>
    </row>
    <row r="4" spans="1:9" x14ac:dyDescent="0.25">
      <c r="A4" t="s">
        <v>4</v>
      </c>
      <c r="B4">
        <v>19.9007792086887</v>
      </c>
      <c r="C4">
        <v>20.046657531871698</v>
      </c>
      <c r="D4">
        <v>19.493300652318201</v>
      </c>
      <c r="E4">
        <v>20.401273803841399</v>
      </c>
      <c r="F4">
        <v>20.301521249721901</v>
      </c>
      <c r="G4">
        <v>20.533664726994299</v>
      </c>
    </row>
    <row r="5" spans="1:9" x14ac:dyDescent="0.25">
      <c r="A5" t="s">
        <v>5</v>
      </c>
      <c r="B5">
        <v>22.356452484970902</v>
      </c>
      <c r="C5">
        <v>22.054981994104601</v>
      </c>
      <c r="D5">
        <v>21.9739024618125</v>
      </c>
      <c r="E5">
        <v>22.4424038943922</v>
      </c>
      <c r="F5">
        <v>22.384176045267701</v>
      </c>
      <c r="G5">
        <v>22.377276714859999</v>
      </c>
    </row>
    <row r="6" spans="1:9" x14ac:dyDescent="0.25">
      <c r="A6" t="s">
        <v>5</v>
      </c>
      <c r="B6">
        <v>22.279682330234301</v>
      </c>
      <c r="C6">
        <v>22.468561800245901</v>
      </c>
      <c r="D6">
        <v>22.113538215494899</v>
      </c>
      <c r="E6">
        <v>22.430470207584602</v>
      </c>
      <c r="F6">
        <v>22.6003890564584</v>
      </c>
      <c r="G6">
        <v>22.6693675154395</v>
      </c>
    </row>
    <row r="7" spans="1:9" x14ac:dyDescent="0.25">
      <c r="A7" t="s">
        <v>6</v>
      </c>
      <c r="B7">
        <v>18.887109982860999</v>
      </c>
      <c r="C7">
        <v>19.0068420607859</v>
      </c>
      <c r="D7">
        <v>18.633206879412</v>
      </c>
      <c r="E7">
        <v>19.848431148691901</v>
      </c>
      <c r="F7">
        <v>19.649022304127499</v>
      </c>
      <c r="G7">
        <v>19.727765076452599</v>
      </c>
    </row>
    <row r="8" spans="1:9" x14ac:dyDescent="0.25">
      <c r="A8" t="s">
        <v>6</v>
      </c>
      <c r="B8">
        <v>18.9941657322534</v>
      </c>
      <c r="C8">
        <v>19.006196520364099</v>
      </c>
      <c r="D8">
        <v>18.5871954939788</v>
      </c>
      <c r="E8">
        <v>19.965029552743601</v>
      </c>
      <c r="F8">
        <v>20.006554848347701</v>
      </c>
      <c r="G8">
        <v>19.539991843568401</v>
      </c>
    </row>
    <row r="10" spans="1:9" x14ac:dyDescent="0.25">
      <c r="A10" t="s">
        <v>7</v>
      </c>
      <c r="B10" t="s">
        <v>1</v>
      </c>
      <c r="C10" t="s">
        <v>2</v>
      </c>
      <c r="D10" t="s">
        <v>8</v>
      </c>
      <c r="E10" t="s">
        <v>1</v>
      </c>
      <c r="F10" t="s">
        <v>2</v>
      </c>
      <c r="G10" t="s">
        <v>9</v>
      </c>
      <c r="I10" t="s">
        <v>11</v>
      </c>
    </row>
    <row r="11" spans="1:9" x14ac:dyDescent="0.25">
      <c r="A11" t="s">
        <v>3</v>
      </c>
      <c r="B11">
        <f>AVERAGE(B2:D2)</f>
        <v>15.2199288363768</v>
      </c>
      <c r="C11">
        <f>AVERAGE(E2:G2)</f>
        <v>15.329218044395333</v>
      </c>
    </row>
    <row r="12" spans="1:9" x14ac:dyDescent="0.25">
      <c r="A12" t="s">
        <v>4</v>
      </c>
      <c r="B12">
        <f t="shared" ref="B12:B17" si="0">AVERAGE(B3:D3)</f>
        <v>19.907417929004733</v>
      </c>
      <c r="C12">
        <f t="shared" ref="C12:C17" si="1">AVERAGE(E3:G3)</f>
        <v>20.908210762987732</v>
      </c>
      <c r="E12">
        <f>B12-$B$11</f>
        <v>4.6874890926279331</v>
      </c>
      <c r="F12">
        <f>C12-$C$11</f>
        <v>5.5789927185923993</v>
      </c>
      <c r="H12">
        <f>2^(-(F12-E12))</f>
        <v>0.53905200699511258</v>
      </c>
      <c r="I12">
        <f>LOG(H12,(2))</f>
        <v>-0.8915036259644662</v>
      </c>
    </row>
    <row r="13" spans="1:9" x14ac:dyDescent="0.25">
      <c r="A13" t="s">
        <v>4</v>
      </c>
      <c r="B13">
        <f t="shared" si="0"/>
        <v>19.813579130959535</v>
      </c>
      <c r="C13">
        <f t="shared" si="1"/>
        <v>20.412153260185864</v>
      </c>
      <c r="E13">
        <f t="shared" ref="E13:E17" si="2">B13-$B$11</f>
        <v>4.5936502945827353</v>
      </c>
      <c r="F13">
        <f t="shared" ref="F13:F17" si="3">C13-$C$11</f>
        <v>5.0829352157905312</v>
      </c>
      <c r="H13">
        <f t="shared" ref="H13:H17" si="4">2^(-(F13-E13))</f>
        <v>0.71237810396803469</v>
      </c>
      <c r="I13">
        <f t="shared" ref="I13:I17" si="5">LOG(H13,(2))</f>
        <v>-0.48928492120779576</v>
      </c>
    </row>
    <row r="14" spans="1:9" x14ac:dyDescent="0.25">
      <c r="A14" t="s">
        <v>5</v>
      </c>
      <c r="B14">
        <f t="shared" si="0"/>
        <v>22.128445646962671</v>
      </c>
      <c r="C14">
        <f t="shared" si="1"/>
        <v>22.401285551506632</v>
      </c>
      <c r="E14">
        <f t="shared" si="2"/>
        <v>6.908516810585871</v>
      </c>
      <c r="F14">
        <f t="shared" si="3"/>
        <v>7.0720675071112993</v>
      </c>
      <c r="H14">
        <f t="shared" si="4"/>
        <v>0.89282498373255259</v>
      </c>
      <c r="I14">
        <f t="shared" si="5"/>
        <v>-0.16355069652542839</v>
      </c>
    </row>
    <row r="15" spans="1:9" x14ac:dyDescent="0.25">
      <c r="A15" t="s">
        <v>5</v>
      </c>
      <c r="B15">
        <f t="shared" si="0"/>
        <v>22.287260781991701</v>
      </c>
      <c r="C15">
        <f t="shared" si="1"/>
        <v>22.566742259827503</v>
      </c>
      <c r="E15">
        <f t="shared" si="2"/>
        <v>7.0673319456149013</v>
      </c>
      <c r="F15">
        <f t="shared" si="3"/>
        <v>7.2375242154321704</v>
      </c>
      <c r="H15">
        <f t="shared" si="4"/>
        <v>0.88872423185630078</v>
      </c>
      <c r="I15">
        <f t="shared" si="5"/>
        <v>-0.1701922698172692</v>
      </c>
    </row>
    <row r="16" spans="1:9" x14ac:dyDescent="0.25">
      <c r="A16" t="s">
        <v>6</v>
      </c>
      <c r="B16">
        <f t="shared" si="0"/>
        <v>18.842386307686301</v>
      </c>
      <c r="C16">
        <f t="shared" si="1"/>
        <v>19.741739509757334</v>
      </c>
      <c r="E16">
        <f t="shared" si="2"/>
        <v>3.6224574713095006</v>
      </c>
      <c r="F16">
        <f t="shared" si="3"/>
        <v>4.4125214653620013</v>
      </c>
      <c r="H16">
        <f t="shared" si="4"/>
        <v>0.57831843874090982</v>
      </c>
      <c r="I16">
        <f t="shared" si="5"/>
        <v>-0.79006399405250083</v>
      </c>
    </row>
    <row r="17" spans="1:16" x14ac:dyDescent="0.25">
      <c r="A17" t="s">
        <v>6</v>
      </c>
      <c r="B17">
        <f t="shared" si="0"/>
        <v>18.862519248865436</v>
      </c>
      <c r="C17">
        <f t="shared" si="1"/>
        <v>19.837192081553237</v>
      </c>
      <c r="E17">
        <f t="shared" si="2"/>
        <v>3.6425904124886355</v>
      </c>
      <c r="F17">
        <f t="shared" si="3"/>
        <v>4.5079740371579042</v>
      </c>
      <c r="H17">
        <f t="shared" si="4"/>
        <v>0.54890043027412039</v>
      </c>
      <c r="I17">
        <f t="shared" si="5"/>
        <v>-0.86538362466926877</v>
      </c>
    </row>
    <row r="19" spans="1:16" x14ac:dyDescent="0.25">
      <c r="B19" t="s">
        <v>1</v>
      </c>
      <c r="D19" t="s">
        <v>8</v>
      </c>
      <c r="E19" t="s">
        <v>1</v>
      </c>
      <c r="F19" t="s">
        <v>13</v>
      </c>
      <c r="G19" t="s">
        <v>14</v>
      </c>
      <c r="H19" t="s">
        <v>15</v>
      </c>
      <c r="I19" t="s">
        <v>17</v>
      </c>
      <c r="J19" t="s">
        <v>13</v>
      </c>
      <c r="K19" t="s">
        <v>14</v>
      </c>
      <c r="L19" t="s">
        <v>15</v>
      </c>
      <c r="M19" t="s">
        <v>11</v>
      </c>
      <c r="N19" t="s">
        <v>13</v>
      </c>
      <c r="O19" t="s">
        <v>14</v>
      </c>
      <c r="P19" t="s">
        <v>15</v>
      </c>
    </row>
    <row r="20" spans="1:16" x14ac:dyDescent="0.25">
      <c r="A20" t="s">
        <v>3</v>
      </c>
      <c r="B20">
        <f>AVERAGE(B2:D2)</f>
        <v>15.2199288363768</v>
      </c>
    </row>
    <row r="21" spans="1:16" x14ac:dyDescent="0.25">
      <c r="A21" t="s">
        <v>4</v>
      </c>
      <c r="B21">
        <f t="shared" ref="B21:B26" si="6">AVERAGE(B3:D3)</f>
        <v>19.907417929004733</v>
      </c>
      <c r="E21">
        <f>B21-$B$20</f>
        <v>4.6874890926279331</v>
      </c>
      <c r="F21">
        <f>E3-$E$2</f>
        <v>5.5028528910317984</v>
      </c>
      <c r="G21">
        <f>F3-$F$2</f>
        <v>5.8343707675194985</v>
      </c>
      <c r="H21">
        <f>G3-$G$2</f>
        <v>5.3997544972258993</v>
      </c>
      <c r="J21">
        <f>2^(-(F21-E21))</f>
        <v>0.56826517148604128</v>
      </c>
      <c r="K21">
        <f>2^(-(G21-E21))</f>
        <v>0.45160029232965931</v>
      </c>
      <c r="L21">
        <f>2^(-(H21-E21))</f>
        <v>0.6103609612879306</v>
      </c>
      <c r="N21">
        <f>LOG(J21,(2))</f>
        <v>-0.81536379840386519</v>
      </c>
      <c r="O21">
        <f>LOG(K21,(2))</f>
        <v>-1.1468816748915653</v>
      </c>
      <c r="P21">
        <f>LOG(L21,(2))</f>
        <v>-0.71226540459796639</v>
      </c>
    </row>
    <row r="22" spans="1:16" x14ac:dyDescent="0.25">
      <c r="A22" t="s">
        <v>4</v>
      </c>
      <c r="B22">
        <f t="shared" si="6"/>
        <v>19.813579130959535</v>
      </c>
      <c r="E22">
        <f t="shared" ref="E22:E26" si="7">B22-$B$20</f>
        <v>4.5936502945827353</v>
      </c>
      <c r="F22">
        <f t="shared" ref="F22:F26" si="8">E4-$E$2</f>
        <v>5.0416770149147982</v>
      </c>
      <c r="G22">
        <f t="shared" ref="G22:G26" si="9">F4-$F$2</f>
        <v>5.1146249917089008</v>
      </c>
      <c r="H22">
        <f t="shared" ref="H22:H26" si="10">G4-$G$2</f>
        <v>5.0925036407478999</v>
      </c>
      <c r="J22">
        <f t="shared" ref="J22:J26" si="11">2^(-(F22-E22))</f>
        <v>0.73304480165606123</v>
      </c>
      <c r="K22">
        <f t="shared" ref="K22:K26" si="12">2^(-(G22-E22))</f>
        <v>0.69690084191256918</v>
      </c>
      <c r="L22">
        <f t="shared" ref="L22:L26" si="13">2^(-(H22-E22))</f>
        <v>0.70766901296749285</v>
      </c>
      <c r="N22">
        <f t="shared" ref="N22:P26" si="14">LOG(J22,(2))</f>
        <v>-0.44802672033206309</v>
      </c>
      <c r="O22">
        <f t="shared" si="14"/>
        <v>-0.52097469712616562</v>
      </c>
      <c r="P22">
        <f t="shared" si="14"/>
        <v>-0.49885334616516441</v>
      </c>
    </row>
    <row r="23" spans="1:16" x14ac:dyDescent="0.25">
      <c r="A23" t="s">
        <v>5</v>
      </c>
      <c r="B23">
        <f t="shared" si="6"/>
        <v>22.128445646962671</v>
      </c>
      <c r="E23">
        <f t="shared" si="7"/>
        <v>6.908516810585871</v>
      </c>
      <c r="F23">
        <f t="shared" si="8"/>
        <v>7.0828071054655997</v>
      </c>
      <c r="G23">
        <f t="shared" si="9"/>
        <v>7.1972797872547005</v>
      </c>
      <c r="H23">
        <f t="shared" si="10"/>
        <v>6.9361156286135994</v>
      </c>
      <c r="J23">
        <f t="shared" si="11"/>
        <v>0.88620336200272731</v>
      </c>
      <c r="K23">
        <f t="shared" si="12"/>
        <v>0.81860366062017575</v>
      </c>
      <c r="L23">
        <f t="shared" si="13"/>
        <v>0.98105177512654296</v>
      </c>
      <c r="N23">
        <f t="shared" si="14"/>
        <v>-0.17429029487972861</v>
      </c>
      <c r="O23">
        <f t="shared" si="14"/>
        <v>-0.28876297666882972</v>
      </c>
      <c r="P23">
        <f t="shared" si="14"/>
        <v>-2.7598818027728601E-2</v>
      </c>
    </row>
    <row r="24" spans="1:16" x14ac:dyDescent="0.25">
      <c r="A24" t="s">
        <v>5</v>
      </c>
      <c r="B24">
        <f t="shared" si="6"/>
        <v>22.287260781991701</v>
      </c>
      <c r="E24">
        <f t="shared" si="7"/>
        <v>7.0673319456149013</v>
      </c>
      <c r="F24">
        <f t="shared" si="8"/>
        <v>7.0708734186580013</v>
      </c>
      <c r="G24">
        <f t="shared" si="9"/>
        <v>7.4134927984454002</v>
      </c>
      <c r="H24">
        <f t="shared" si="10"/>
        <v>7.2282064291931007</v>
      </c>
      <c r="J24">
        <f t="shared" si="11"/>
        <v>0.99754824840969047</v>
      </c>
      <c r="K24">
        <f t="shared" si="12"/>
        <v>0.78667473041177338</v>
      </c>
      <c r="L24">
        <f t="shared" si="13"/>
        <v>0.89448271960506109</v>
      </c>
      <c r="N24">
        <f t="shared" si="14"/>
        <v>-3.541473043100219E-3</v>
      </c>
      <c r="O24">
        <f t="shared" si="14"/>
        <v>-0.34616085283049897</v>
      </c>
      <c r="P24">
        <f t="shared" si="14"/>
        <v>-0.16087448357819942</v>
      </c>
    </row>
    <row r="25" spans="1:16" x14ac:dyDescent="0.25">
      <c r="A25" t="s">
        <v>6</v>
      </c>
      <c r="B25">
        <f t="shared" si="6"/>
        <v>18.842386307686301</v>
      </c>
      <c r="E25">
        <f t="shared" si="7"/>
        <v>3.6224574713095006</v>
      </c>
      <c r="F25">
        <f t="shared" si="8"/>
        <v>4.4888343597653009</v>
      </c>
      <c r="G25">
        <f t="shared" si="9"/>
        <v>4.4621260461144985</v>
      </c>
      <c r="H25">
        <f t="shared" si="10"/>
        <v>4.2866039902061992</v>
      </c>
      <c r="J25">
        <f t="shared" si="11"/>
        <v>0.5485226544675128</v>
      </c>
      <c r="K25">
        <f t="shared" si="12"/>
        <v>0.5587719189762872</v>
      </c>
      <c r="L25">
        <f t="shared" si="13"/>
        <v>0.63106192268261085</v>
      </c>
      <c r="N25">
        <f t="shared" si="14"/>
        <v>-0.8663768884558003</v>
      </c>
      <c r="O25">
        <f t="shared" si="14"/>
        <v>-0.8396685748049979</v>
      </c>
      <c r="P25">
        <f t="shared" si="14"/>
        <v>-0.66414651889669873</v>
      </c>
    </row>
    <row r="26" spans="1:16" x14ac:dyDescent="0.25">
      <c r="A26" t="s">
        <v>6</v>
      </c>
      <c r="B26">
        <f t="shared" si="6"/>
        <v>18.862519248865436</v>
      </c>
      <c r="E26">
        <f t="shared" si="7"/>
        <v>3.6425904124886355</v>
      </c>
      <c r="F26">
        <f t="shared" si="8"/>
        <v>4.6054327638170012</v>
      </c>
      <c r="G26">
        <f t="shared" si="9"/>
        <v>4.8196585903347007</v>
      </c>
      <c r="H26">
        <f t="shared" si="10"/>
        <v>4.098830757322002</v>
      </c>
      <c r="J26">
        <f t="shared" si="11"/>
        <v>0.51304513196199886</v>
      </c>
      <c r="K26">
        <f t="shared" si="12"/>
        <v>0.44224931767131498</v>
      </c>
      <c r="L26">
        <f t="shared" si="13"/>
        <v>0.72888325146628685</v>
      </c>
      <c r="N26">
        <f t="shared" si="14"/>
        <v>-0.96284235132836571</v>
      </c>
      <c r="O26">
        <f t="shared" si="14"/>
        <v>-1.1770681778460652</v>
      </c>
      <c r="P26">
        <f t="shared" si="14"/>
        <v>-0.45624034483336634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0C3F-B7D7-46C4-8955-8F88132F4A1E}">
  <dimension ref="A1:P27"/>
  <sheetViews>
    <sheetView tabSelected="1" topLeftCell="A16" workbookViewId="0">
      <selection activeCell="O14" sqref="O14"/>
    </sheetView>
  </sheetViews>
  <sheetFormatPr defaultRowHeight="15" x14ac:dyDescent="0.25"/>
  <sheetData>
    <row r="1" spans="1:9" x14ac:dyDescent="0.25">
      <c r="A1" t="s">
        <v>18</v>
      </c>
      <c r="B1" t="s">
        <v>1</v>
      </c>
      <c r="C1" t="s">
        <v>1</v>
      </c>
      <c r="D1" t="s">
        <v>1</v>
      </c>
      <c r="E1" t="s">
        <v>2</v>
      </c>
      <c r="F1" t="s">
        <v>2</v>
      </c>
      <c r="G1" t="s">
        <v>2</v>
      </c>
    </row>
    <row r="2" spans="1:9" x14ac:dyDescent="0.25">
      <c r="A2" t="s">
        <v>3</v>
      </c>
      <c r="B2">
        <v>16.833184850815101</v>
      </c>
      <c r="C2">
        <v>16.574652623454199</v>
      </c>
      <c r="D2">
        <v>16.5185379399765</v>
      </c>
      <c r="E2">
        <v>15.7685656798233</v>
      </c>
      <c r="F2">
        <v>15.6861724720059</v>
      </c>
      <c r="G2">
        <v>15.8102012792935</v>
      </c>
    </row>
    <row r="3" spans="1:9" x14ac:dyDescent="0.25">
      <c r="A3" t="s">
        <v>4</v>
      </c>
      <c r="B3">
        <v>20.594221677975501</v>
      </c>
      <c r="C3">
        <v>20.634632103963501</v>
      </c>
      <c r="D3">
        <v>20.693932966353898</v>
      </c>
      <c r="E3">
        <v>20.960573279100601</v>
      </c>
      <c r="F3">
        <v>21.073371943961899</v>
      </c>
      <c r="G3">
        <v>21.406157345244399</v>
      </c>
    </row>
    <row r="4" spans="1:9" x14ac:dyDescent="0.25">
      <c r="A4" t="s">
        <v>4</v>
      </c>
      <c r="B4">
        <v>20.4901667395938</v>
      </c>
      <c r="C4">
        <v>20.488104238990399</v>
      </c>
      <c r="D4">
        <v>20.619740223325099</v>
      </c>
      <c r="E4">
        <v>21.1040858308941</v>
      </c>
      <c r="F4">
        <v>20.994461320050199</v>
      </c>
      <c r="G4">
        <v>21.208075962257201</v>
      </c>
    </row>
    <row r="5" spans="1:9" x14ac:dyDescent="0.25">
      <c r="A5" t="s">
        <v>5</v>
      </c>
      <c r="B5">
        <v>21.0716027984611</v>
      </c>
      <c r="C5">
        <v>21.275014109020201</v>
      </c>
      <c r="D5">
        <v>21.113362841200001</v>
      </c>
      <c r="E5">
        <v>23.432781838730801</v>
      </c>
      <c r="F5">
        <v>23.393929049282999</v>
      </c>
      <c r="G5">
        <v>23.473627821276299</v>
      </c>
    </row>
    <row r="6" spans="1:9" x14ac:dyDescent="0.25">
      <c r="A6" t="s">
        <v>5</v>
      </c>
      <c r="B6">
        <v>21.306743274750399</v>
      </c>
      <c r="C6">
        <v>21.426443443514501</v>
      </c>
      <c r="D6">
        <v>21.467406823726801</v>
      </c>
      <c r="E6">
        <v>23.5091937237591</v>
      </c>
      <c r="F6">
        <v>23.2791897098936</v>
      </c>
      <c r="G6">
        <v>23.482775031841001</v>
      </c>
    </row>
    <row r="7" spans="1:9" x14ac:dyDescent="0.25">
      <c r="A7" t="s">
        <v>6</v>
      </c>
      <c r="B7">
        <v>17.540765035868802</v>
      </c>
      <c r="C7">
        <v>17.598078730238999</v>
      </c>
      <c r="D7">
        <v>17.559281807388501</v>
      </c>
      <c r="E7">
        <v>18.192028783082499</v>
      </c>
      <c r="F7">
        <v>18.689612295902801</v>
      </c>
      <c r="G7">
        <v>18.557974880485599</v>
      </c>
    </row>
    <row r="8" spans="1:9" x14ac:dyDescent="0.25">
      <c r="A8" t="s">
        <v>6</v>
      </c>
      <c r="B8">
        <v>17.618951706219299</v>
      </c>
      <c r="C8">
        <v>18.028840473154201</v>
      </c>
      <c r="D8">
        <v>17.812758024872998</v>
      </c>
      <c r="E8">
        <v>18.436393364479901</v>
      </c>
      <c r="F8">
        <v>18.473275593887799</v>
      </c>
      <c r="G8">
        <v>18.94493319115</v>
      </c>
    </row>
    <row r="11" spans="1:9" x14ac:dyDescent="0.25">
      <c r="A11" t="s">
        <v>7</v>
      </c>
      <c r="B11" t="s">
        <v>1</v>
      </c>
      <c r="C11" t="s">
        <v>2</v>
      </c>
      <c r="D11" t="s">
        <v>8</v>
      </c>
      <c r="E11" t="s">
        <v>1</v>
      </c>
      <c r="F11" t="s">
        <v>2</v>
      </c>
      <c r="G11" t="s">
        <v>9</v>
      </c>
      <c r="I11" t="s">
        <v>11</v>
      </c>
    </row>
    <row r="12" spans="1:9" x14ac:dyDescent="0.25">
      <c r="A12" t="s">
        <v>3</v>
      </c>
      <c r="B12">
        <f t="shared" ref="B12:B18" si="0">AVERAGE(B2:D2)</f>
        <v>16.642125138081933</v>
      </c>
      <c r="C12">
        <f t="shared" ref="C12:C18" si="1">AVERAGE(E2:G2)</f>
        <v>15.754979810374232</v>
      </c>
    </row>
    <row r="13" spans="1:9" x14ac:dyDescent="0.25">
      <c r="A13" t="s">
        <v>4</v>
      </c>
      <c r="B13">
        <f t="shared" si="0"/>
        <v>20.640928916097632</v>
      </c>
      <c r="C13">
        <f t="shared" si="1"/>
        <v>21.146700856102299</v>
      </c>
      <c r="E13">
        <f>B13-$B$12</f>
        <v>3.9988037780156986</v>
      </c>
      <c r="F13">
        <f>C13-$C$12</f>
        <v>5.3917210457280671</v>
      </c>
      <c r="H13">
        <f>2^(-(F13-E13))</f>
        <v>0.3807940211810914</v>
      </c>
      <c r="I13">
        <f>LOG(H13,(2))</f>
        <v>-1.3929172677123687</v>
      </c>
    </row>
    <row r="14" spans="1:9" x14ac:dyDescent="0.25">
      <c r="A14" t="s">
        <v>4</v>
      </c>
      <c r="B14">
        <f t="shared" si="0"/>
        <v>20.532670400636434</v>
      </c>
      <c r="C14">
        <f t="shared" si="1"/>
        <v>21.102207704400499</v>
      </c>
      <c r="E14">
        <f t="shared" ref="E14:E18" si="2">B14-$B$12</f>
        <v>3.8905452625545003</v>
      </c>
      <c r="F14">
        <f t="shared" ref="F14:F18" si="3">C14-$C$12</f>
        <v>5.3472278940262665</v>
      </c>
      <c r="H14">
        <f t="shared" ref="H14:H18" si="4">2^(-(F14-E14))</f>
        <v>0.36432991608428067</v>
      </c>
      <c r="I14">
        <f t="shared" ref="I14:I18" si="5">LOG(H14,(2))</f>
        <v>-1.4566826314717662</v>
      </c>
    </row>
    <row r="15" spans="1:9" x14ac:dyDescent="0.25">
      <c r="A15" t="s">
        <v>5</v>
      </c>
      <c r="B15">
        <f t="shared" si="0"/>
        <v>21.153326582893769</v>
      </c>
      <c r="C15">
        <f t="shared" si="1"/>
        <v>23.433446236430033</v>
      </c>
      <c r="E15">
        <f t="shared" si="2"/>
        <v>4.5112014448118352</v>
      </c>
      <c r="F15">
        <f t="shared" si="3"/>
        <v>7.6784664260558007</v>
      </c>
      <c r="H15">
        <f t="shared" si="4"/>
        <v>0.11131616514648408</v>
      </c>
      <c r="I15">
        <f t="shared" si="5"/>
        <v>-3.1672649812439655</v>
      </c>
    </row>
    <row r="16" spans="1:9" x14ac:dyDescent="0.25">
      <c r="A16" t="s">
        <v>5</v>
      </c>
      <c r="B16">
        <f t="shared" si="0"/>
        <v>21.400197847330571</v>
      </c>
      <c r="C16">
        <f t="shared" si="1"/>
        <v>23.423719488497898</v>
      </c>
      <c r="E16">
        <f t="shared" si="2"/>
        <v>4.758072709248637</v>
      </c>
      <c r="F16">
        <f t="shared" si="3"/>
        <v>7.6687396781236661</v>
      </c>
      <c r="H16">
        <f t="shared" si="4"/>
        <v>0.13298477871991898</v>
      </c>
      <c r="I16">
        <f t="shared" si="5"/>
        <v>-2.9106669688750295</v>
      </c>
    </row>
    <row r="17" spans="1:16" x14ac:dyDescent="0.25">
      <c r="A17" t="s">
        <v>6</v>
      </c>
      <c r="B17">
        <f t="shared" si="0"/>
        <v>17.566041857832101</v>
      </c>
      <c r="C17">
        <f t="shared" si="1"/>
        <v>18.479871986490298</v>
      </c>
      <c r="E17">
        <f t="shared" si="2"/>
        <v>0.9239167197501672</v>
      </c>
      <c r="F17">
        <f t="shared" si="3"/>
        <v>2.7248921761160663</v>
      </c>
      <c r="H17">
        <f t="shared" si="4"/>
        <v>0.28698048563490974</v>
      </c>
      <c r="I17">
        <f t="shared" si="5"/>
        <v>-1.8009754563658993</v>
      </c>
    </row>
    <row r="18" spans="1:16" x14ac:dyDescent="0.25">
      <c r="A18" t="s">
        <v>6</v>
      </c>
      <c r="B18">
        <f t="shared" si="0"/>
        <v>17.820183401415498</v>
      </c>
      <c r="C18">
        <f t="shared" si="1"/>
        <v>18.6182007165059</v>
      </c>
      <c r="E18">
        <f t="shared" si="2"/>
        <v>1.1780582633335648</v>
      </c>
      <c r="F18">
        <f t="shared" si="3"/>
        <v>2.8632209061316676</v>
      </c>
      <c r="H18">
        <f t="shared" si="4"/>
        <v>0.31096785426396872</v>
      </c>
      <c r="I18">
        <f t="shared" si="5"/>
        <v>-1.685162642798103</v>
      </c>
    </row>
    <row r="20" spans="1:16" x14ac:dyDescent="0.25">
      <c r="B20" t="s">
        <v>1</v>
      </c>
      <c r="E20" t="s">
        <v>1</v>
      </c>
      <c r="F20" t="s">
        <v>13</v>
      </c>
      <c r="G20" t="s">
        <v>14</v>
      </c>
      <c r="H20" t="s">
        <v>15</v>
      </c>
      <c r="I20" t="s">
        <v>9</v>
      </c>
      <c r="J20" t="s">
        <v>13</v>
      </c>
      <c r="K20" t="s">
        <v>14</v>
      </c>
      <c r="L20" t="s">
        <v>15</v>
      </c>
      <c r="M20" t="s">
        <v>11</v>
      </c>
      <c r="N20" t="s">
        <v>13</v>
      </c>
      <c r="O20" t="s">
        <v>14</v>
      </c>
      <c r="P20" t="s">
        <v>15</v>
      </c>
    </row>
    <row r="21" spans="1:16" x14ac:dyDescent="0.25">
      <c r="A21" t="s">
        <v>3</v>
      </c>
      <c r="B21">
        <f>AVERAGE(B2:D2)</f>
        <v>16.642125138081933</v>
      </c>
    </row>
    <row r="22" spans="1:16" x14ac:dyDescent="0.25">
      <c r="A22" t="s">
        <v>4</v>
      </c>
      <c r="B22">
        <f t="shared" ref="B22:B27" si="6">AVERAGE(B3:D3)</f>
        <v>20.640928916097632</v>
      </c>
      <c r="E22">
        <f>B22-$B$21</f>
        <v>3.9988037780156986</v>
      </c>
      <c r="F22">
        <f>E3-$E$2</f>
        <v>5.1920075992773</v>
      </c>
      <c r="G22">
        <f>F3-$F$2</f>
        <v>5.3871994719559986</v>
      </c>
      <c r="H22">
        <f>G3-$G$2</f>
        <v>5.5959560659508991</v>
      </c>
      <c r="J22">
        <f>2^(-(F22-E22))</f>
        <v>0.43733059283867293</v>
      </c>
      <c r="K22">
        <f>2^(-(G22-E22))</f>
        <v>0.38198934602313522</v>
      </c>
      <c r="L22">
        <f>2^(-(H22-E22))</f>
        <v>0.33052875950488997</v>
      </c>
      <c r="N22">
        <f>LOG(J22,(2))</f>
        <v>-1.1932038212616014</v>
      </c>
      <c r="O22">
        <f>LOG(K22,(2))</f>
        <v>-1.3883956939402999</v>
      </c>
      <c r="P22">
        <f>LOG(L22,(2))</f>
        <v>-1.5971522879352003</v>
      </c>
    </row>
    <row r="23" spans="1:16" x14ac:dyDescent="0.25">
      <c r="A23" t="s">
        <v>4</v>
      </c>
      <c r="B23">
        <f t="shared" si="6"/>
        <v>20.532670400636434</v>
      </c>
      <c r="E23">
        <f t="shared" ref="E23:E27" si="7">B23-$B$21</f>
        <v>3.8905452625545003</v>
      </c>
      <c r="F23">
        <f t="shared" ref="F23:F27" si="8">E4-$E$2</f>
        <v>5.3355201510707992</v>
      </c>
      <c r="G23">
        <f t="shared" ref="G23:G27" si="9">F4-$F$2</f>
        <v>5.3082888480442989</v>
      </c>
      <c r="H23">
        <f t="shared" ref="H23:H27" si="10">G4-$G$2</f>
        <v>5.3978746829637014</v>
      </c>
      <c r="J23">
        <f t="shared" ref="J23:J27" si="11">2^(-(F23-E23))</f>
        <v>0.3672985514456753</v>
      </c>
      <c r="K23">
        <f t="shared" ref="K23:K27" si="12">2^(-(G23-E23))</f>
        <v>0.37429726576067102</v>
      </c>
      <c r="L23">
        <f t="shared" ref="L23:L27" si="13">2^(-(H23-E23))</f>
        <v>0.35176176449515945</v>
      </c>
      <c r="N23">
        <f t="shared" ref="N23:P27" si="14">LOG(J23,(2))</f>
        <v>-1.444974888516299</v>
      </c>
      <c r="O23">
        <f t="shared" si="14"/>
        <v>-1.4177435854897986</v>
      </c>
      <c r="P23">
        <f t="shared" si="14"/>
        <v>-1.5073294204092011</v>
      </c>
    </row>
    <row r="24" spans="1:16" x14ac:dyDescent="0.25">
      <c r="A24" t="s">
        <v>5</v>
      </c>
      <c r="B24">
        <f t="shared" si="6"/>
        <v>21.153326582893769</v>
      </c>
      <c r="E24">
        <f t="shared" si="7"/>
        <v>4.5112014448118352</v>
      </c>
      <c r="F24">
        <f t="shared" si="8"/>
        <v>7.6642161589075002</v>
      </c>
      <c r="G24">
        <f t="shared" si="9"/>
        <v>7.7077565772770988</v>
      </c>
      <c r="H24">
        <f t="shared" si="10"/>
        <v>7.6634265419827994</v>
      </c>
      <c r="J24">
        <f t="shared" si="11"/>
        <v>0.11242114242557648</v>
      </c>
      <c r="K24">
        <f t="shared" si="12"/>
        <v>0.10907896848244308</v>
      </c>
      <c r="L24">
        <f t="shared" si="13"/>
        <v>0.1124826896905225</v>
      </c>
      <c r="N24">
        <f t="shared" si="14"/>
        <v>-3.1530147140956655</v>
      </c>
      <c r="O24">
        <f t="shared" si="14"/>
        <v>-3.1965551324652637</v>
      </c>
      <c r="P24">
        <f t="shared" si="14"/>
        <v>-3.1522250971709642</v>
      </c>
    </row>
    <row r="25" spans="1:16" x14ac:dyDescent="0.25">
      <c r="A25" t="s">
        <v>5</v>
      </c>
      <c r="B25">
        <f t="shared" si="6"/>
        <v>21.400197847330571</v>
      </c>
      <c r="E25">
        <f t="shared" si="7"/>
        <v>4.758072709248637</v>
      </c>
      <c r="F25">
        <f t="shared" si="8"/>
        <v>7.7406280439358</v>
      </c>
      <c r="G25">
        <f t="shared" si="9"/>
        <v>7.5930172378877003</v>
      </c>
      <c r="H25">
        <f t="shared" si="10"/>
        <v>7.6725737525475015</v>
      </c>
      <c r="J25">
        <f t="shared" si="11"/>
        <v>0.12652064012225381</v>
      </c>
      <c r="K25">
        <f t="shared" si="12"/>
        <v>0.14015114843603671</v>
      </c>
      <c r="L25">
        <f t="shared" si="13"/>
        <v>0.13263183051542454</v>
      </c>
      <c r="N25">
        <f t="shared" si="14"/>
        <v>-2.9825553346871629</v>
      </c>
      <c r="O25">
        <f t="shared" si="14"/>
        <v>-2.8349445286390633</v>
      </c>
      <c r="P25">
        <f t="shared" si="14"/>
        <v>-2.9145010432988645</v>
      </c>
    </row>
    <row r="26" spans="1:16" x14ac:dyDescent="0.25">
      <c r="A26" t="s">
        <v>6</v>
      </c>
      <c r="B26">
        <f t="shared" si="6"/>
        <v>17.566041857832101</v>
      </c>
      <c r="E26">
        <f t="shared" si="7"/>
        <v>0.9239167197501672</v>
      </c>
      <c r="F26">
        <f t="shared" si="8"/>
        <v>2.4234631032591984</v>
      </c>
      <c r="G26">
        <f t="shared" si="9"/>
        <v>3.0034398238969011</v>
      </c>
      <c r="H26">
        <f t="shared" si="10"/>
        <v>2.7477736011920992</v>
      </c>
      <c r="J26">
        <f t="shared" si="11"/>
        <v>0.35366457338639196</v>
      </c>
      <c r="K26">
        <f t="shared" si="12"/>
        <v>0.23659260657592238</v>
      </c>
      <c r="L26">
        <f t="shared" si="13"/>
        <v>0.2824648233916649</v>
      </c>
      <c r="N26">
        <f t="shared" si="14"/>
        <v>-1.4995463835090312</v>
      </c>
      <c r="O26">
        <f t="shared" si="14"/>
        <v>-2.0795231041467339</v>
      </c>
      <c r="P26">
        <f t="shared" si="14"/>
        <v>-1.823856881441932</v>
      </c>
    </row>
    <row r="27" spans="1:16" x14ac:dyDescent="0.25">
      <c r="A27" t="s">
        <v>6</v>
      </c>
      <c r="B27">
        <f t="shared" si="6"/>
        <v>17.820183401415498</v>
      </c>
      <c r="E27">
        <f t="shared" si="7"/>
        <v>1.1780582633335648</v>
      </c>
      <c r="F27">
        <f t="shared" si="8"/>
        <v>2.6678276846566007</v>
      </c>
      <c r="G27">
        <f t="shared" si="9"/>
        <v>2.7871031218818985</v>
      </c>
      <c r="H27">
        <f t="shared" si="10"/>
        <v>3.1347319118565</v>
      </c>
      <c r="J27">
        <f t="shared" si="11"/>
        <v>0.35606945313783417</v>
      </c>
      <c r="K27">
        <f t="shared" si="12"/>
        <v>0.32781531044507434</v>
      </c>
      <c r="L27">
        <f t="shared" si="13"/>
        <v>0.25762175833066198</v>
      </c>
      <c r="N27">
        <f t="shared" si="14"/>
        <v>-1.4897694213230361</v>
      </c>
      <c r="O27">
        <f t="shared" si="14"/>
        <v>-1.6090448585483339</v>
      </c>
      <c r="P27">
        <f t="shared" si="14"/>
        <v>-1.9566736485229352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iOvCa147</vt:lpstr>
      <vt:lpstr>TOV1946</vt:lpstr>
      <vt:lpstr>OVCAR8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2024-05-03T14:44:13Z</dcterms:created>
  <dcterms:modified xsi:type="dcterms:W3CDTF">2024-05-03T14:59:15Z</dcterms:modified>
</cp:coreProperties>
</file>