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1/"/>
    </mc:Choice>
  </mc:AlternateContent>
  <xr:revisionPtr revIDLastSave="0" documentId="8_{E0DAFB34-9A07-3243-A87B-AF530A7DD5F3}" xr6:coauthVersionLast="47" xr6:coauthVersionMax="47" xr10:uidLastSave="{00000000-0000-0000-0000-000000000000}"/>
  <bookViews>
    <workbookView xWindow="19920" yWindow="7260" windowWidth="26840" windowHeight="15940" xr2:uid="{6528AF1F-52AA-1047-A6F1-309E6B42A6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D36" i="1"/>
  <c r="E36" i="1" s="1"/>
  <c r="D35" i="1"/>
  <c r="D34" i="1"/>
  <c r="E34" i="1" s="1"/>
  <c r="D33" i="1"/>
  <c r="E33" i="1" s="1"/>
  <c r="E32" i="1"/>
  <c r="D32" i="1"/>
  <c r="E35" i="1" s="1"/>
  <c r="J25" i="1"/>
  <c r="H25" i="1"/>
  <c r="J24" i="1"/>
  <c r="G24" i="1"/>
  <c r="I24" i="1" s="1"/>
  <c r="J23" i="1"/>
  <c r="H23" i="1"/>
  <c r="J22" i="1"/>
  <c r="G22" i="1"/>
  <c r="I22" i="1" s="1"/>
  <c r="J21" i="1"/>
  <c r="H21" i="1"/>
  <c r="J20" i="1"/>
  <c r="G20" i="1"/>
  <c r="I20" i="1" s="1"/>
  <c r="J19" i="1"/>
  <c r="H19" i="1"/>
  <c r="J18" i="1"/>
  <c r="G18" i="1"/>
  <c r="I18" i="1" s="1"/>
  <c r="J17" i="1"/>
  <c r="H17" i="1"/>
  <c r="J16" i="1"/>
  <c r="I16" i="1"/>
  <c r="G16" i="1"/>
  <c r="J15" i="1"/>
  <c r="H15" i="1"/>
  <c r="J14" i="1"/>
  <c r="G14" i="1"/>
  <c r="I14" i="1" s="1"/>
  <c r="J13" i="1"/>
  <c r="H13" i="1"/>
  <c r="J12" i="1"/>
  <c r="G12" i="1"/>
  <c r="I12" i="1" s="1"/>
  <c r="J11" i="1"/>
  <c r="H11" i="1"/>
  <c r="J10" i="1"/>
  <c r="G10" i="1"/>
  <c r="I10" i="1" s="1"/>
  <c r="J9" i="1"/>
  <c r="H9" i="1"/>
  <c r="J8" i="1"/>
  <c r="G8" i="1"/>
  <c r="I8" i="1" s="1"/>
  <c r="J7" i="1"/>
  <c r="H7" i="1"/>
  <c r="J6" i="1"/>
  <c r="G6" i="1"/>
  <c r="I6" i="1" s="1"/>
  <c r="J5" i="1"/>
  <c r="H5" i="1"/>
  <c r="J4" i="1"/>
  <c r="G4" i="1"/>
  <c r="I4" i="1" s="1"/>
  <c r="J3" i="1"/>
  <c r="H3" i="1"/>
  <c r="J2" i="1"/>
  <c r="G2" i="1"/>
  <c r="I2" i="1" s="1"/>
</calcChain>
</file>

<file path=xl/sharedStrings.xml><?xml version="1.0" encoding="utf-8"?>
<sst xmlns="http://schemas.openxmlformats.org/spreadsheetml/2006/main" count="55" uniqueCount="22">
  <si>
    <t>RNAi</t>
  </si>
  <si>
    <t>PCR Transcript</t>
  </si>
  <si>
    <t>Read 1</t>
  </si>
  <si>
    <t>Read 2</t>
  </si>
  <si>
    <t>Read 3</t>
  </si>
  <si>
    <t>Ave Mean</t>
  </si>
  <si>
    <t>Ave Bkgrd</t>
  </si>
  <si>
    <t>Adj Mean</t>
  </si>
  <si>
    <t>Std. Dev.</t>
  </si>
  <si>
    <t>3.1Lsp2-Gal4[ts]</t>
  </si>
  <si>
    <t>GFP</t>
  </si>
  <si>
    <t>Bkgrnd.</t>
  </si>
  <si>
    <t>0 mM Auxin</t>
  </si>
  <si>
    <t>1 mM Auxin</t>
  </si>
  <si>
    <t>2.5 mM Auxin</t>
  </si>
  <si>
    <t>5 mM Auxin</t>
  </si>
  <si>
    <t>10 mM Auxin</t>
  </si>
  <si>
    <t>Rp49</t>
  </si>
  <si>
    <t>Rp49 Intensity</t>
  </si>
  <si>
    <t>GFP Intensity</t>
  </si>
  <si>
    <t>Adjusted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</si>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</sst>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6" xfId="0" applyBorder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ECAB-DBC4-D641-BE91-5626D226CF1A}">
  <dimension ref="A1:J43"/>
  <sheetViews>
    <sheetView tabSelected="1" workbookViewId="0">
      <selection sqref="A1:XFD1048576"/>
    </sheetView>
  </sheetViews>
  <sheetFormatPr baseColWidth="10" defaultRowHeight="16" x14ac:dyDescent="0.2"/>
  <cols>
    <col min="1" max="1" width="17" bestFit="1" customWidth="1"/>
    <col min="2" max="2" width="15.6640625" bestFit="1" customWidth="1"/>
    <col min="3" max="3" width="16.83203125" bestFit="1" customWidth="1"/>
    <col min="4" max="4" width="11.6640625" bestFit="1" customWidth="1"/>
    <col min="5" max="5" width="11.83203125" bestFit="1" customWidth="1"/>
    <col min="6" max="6" width="11.6640625" bestFit="1" customWidth="1"/>
  </cols>
  <sheetData>
    <row r="1" spans="1:10" x14ac:dyDescent="0.2">
      <c r="A1" s="1" t="s">
        <v>0</v>
      </c>
      <c r="B1" s="2" t="s">
        <v>1</v>
      </c>
      <c r="C1" s="3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 t="s">
        <v>8</v>
      </c>
    </row>
    <row r="2" spans="1:10" x14ac:dyDescent="0.2">
      <c r="A2" s="5" t="s">
        <v>9</v>
      </c>
      <c r="B2" s="6" t="s">
        <v>10</v>
      </c>
      <c r="C2" s="6"/>
      <c r="D2">
        <v>54228.919000000002</v>
      </c>
      <c r="E2">
        <v>54196.207999999999</v>
      </c>
      <c r="F2">
        <v>54150.457999999999</v>
      </c>
      <c r="G2" s="7">
        <f>AVERAGE(D2:F2)</f>
        <v>54191.861666666671</v>
      </c>
      <c r="H2" s="7"/>
      <c r="I2" s="7">
        <f>ABS(G2-H3)</f>
        <v>9841.5503333333327</v>
      </c>
      <c r="J2" s="8">
        <f t="shared" ref="J2:J25" si="0">STDEV(D2:F2)</f>
        <v>39.410659602871952</v>
      </c>
    </row>
    <row r="3" spans="1:10" x14ac:dyDescent="0.2">
      <c r="A3" s="5"/>
      <c r="B3" s="6"/>
      <c r="C3" s="6" t="s">
        <v>11</v>
      </c>
      <c r="D3">
        <v>64036.048999999999</v>
      </c>
      <c r="E3">
        <v>64060.591</v>
      </c>
      <c r="F3">
        <v>64003.595999999998</v>
      </c>
      <c r="G3" s="7"/>
      <c r="H3" s="7">
        <f>AVERAGE(D3:F3)</f>
        <v>64033.412000000004</v>
      </c>
      <c r="I3" s="7"/>
      <c r="J3" s="8">
        <f t="shared" si="0"/>
        <v>28.588858546644964</v>
      </c>
    </row>
    <row r="4" spans="1:10" x14ac:dyDescent="0.2">
      <c r="A4" s="5" t="s">
        <v>12</v>
      </c>
      <c r="B4" s="6" t="s">
        <v>10</v>
      </c>
      <c r="C4" s="6"/>
      <c r="D4">
        <v>63246.790999999997</v>
      </c>
      <c r="E4">
        <v>63246.790999999997</v>
      </c>
      <c r="F4">
        <v>63246.790999999997</v>
      </c>
      <c r="G4" s="7">
        <f>AVERAGE(D4:F4)</f>
        <v>63246.790999999997</v>
      </c>
      <c r="H4" s="7"/>
      <c r="I4" s="7">
        <f>ABS(G4-H5)</f>
        <v>930.83999999999651</v>
      </c>
      <c r="J4" s="8">
        <f t="shared" si="0"/>
        <v>0</v>
      </c>
    </row>
    <row r="5" spans="1:10" x14ac:dyDescent="0.2">
      <c r="A5" s="5"/>
      <c r="B5" s="6"/>
      <c r="C5" s="6" t="s">
        <v>11</v>
      </c>
      <c r="D5">
        <v>64180.493000000002</v>
      </c>
      <c r="E5">
        <v>64166.404000000002</v>
      </c>
      <c r="F5">
        <v>64185.995999999999</v>
      </c>
      <c r="G5" s="7"/>
      <c r="H5" s="7">
        <f>AVERAGE(D5:F5)</f>
        <v>64177.630999999994</v>
      </c>
      <c r="I5" s="7"/>
      <c r="J5" s="8">
        <f t="shared" si="0"/>
        <v>10.104696878183631</v>
      </c>
    </row>
    <row r="6" spans="1:10" x14ac:dyDescent="0.2">
      <c r="A6" s="5" t="s">
        <v>13</v>
      </c>
      <c r="B6" s="6" t="s">
        <v>10</v>
      </c>
      <c r="C6" s="6"/>
      <c r="D6">
        <v>58289.955999999998</v>
      </c>
      <c r="E6">
        <v>58269.343000000001</v>
      </c>
      <c r="F6">
        <v>58258.968000000001</v>
      </c>
      <c r="G6" s="7">
        <f>AVERAGE(D6:F6)</f>
        <v>58272.755666666664</v>
      </c>
      <c r="H6" s="7"/>
      <c r="I6" s="7">
        <f>ABS(G6-H7)</f>
        <v>5749.5036666666638</v>
      </c>
      <c r="J6" s="8">
        <f t="shared" si="0"/>
        <v>15.773355899531694</v>
      </c>
    </row>
    <row r="7" spans="1:10" x14ac:dyDescent="0.2">
      <c r="A7" s="5"/>
      <c r="B7" s="6"/>
      <c r="C7" s="6" t="s">
        <v>11</v>
      </c>
      <c r="D7">
        <v>64022.307000000001</v>
      </c>
      <c r="E7">
        <v>64030.733</v>
      </c>
      <c r="F7">
        <v>64013.737999999998</v>
      </c>
      <c r="G7" s="7"/>
      <c r="H7" s="7">
        <f>AVERAGE(D7:F7)</f>
        <v>64022.259333333328</v>
      </c>
      <c r="I7" s="7"/>
      <c r="J7" s="8">
        <f t="shared" si="0"/>
        <v>8.4976002690968979</v>
      </c>
    </row>
    <row r="8" spans="1:10" x14ac:dyDescent="0.2">
      <c r="A8" s="5" t="s">
        <v>14</v>
      </c>
      <c r="B8" s="6" t="s">
        <v>10</v>
      </c>
      <c r="C8" s="6"/>
      <c r="D8">
        <v>55964.125</v>
      </c>
      <c r="E8">
        <v>55952.082999999999</v>
      </c>
      <c r="F8">
        <v>55952.887999999999</v>
      </c>
      <c r="G8" s="7">
        <f>AVERAGE(D8:F8)</f>
        <v>55956.365333333328</v>
      </c>
      <c r="H8" s="7"/>
      <c r="I8" s="7">
        <f>ABS(G8-H9)</f>
        <v>7904.6603333333333</v>
      </c>
      <c r="J8" s="8">
        <f t="shared" si="0"/>
        <v>6.7321115805772456</v>
      </c>
    </row>
    <row r="9" spans="1:10" x14ac:dyDescent="0.2">
      <c r="A9" s="5"/>
      <c r="B9" s="6"/>
      <c r="C9" s="6" t="s">
        <v>11</v>
      </c>
      <c r="D9">
        <v>63932.161</v>
      </c>
      <c r="E9">
        <v>63790.108</v>
      </c>
      <c r="F9">
        <v>63860.807999999997</v>
      </c>
      <c r="G9" s="7"/>
      <c r="H9" s="7">
        <f>AVERAGE(D9:F9)</f>
        <v>63861.025666666661</v>
      </c>
      <c r="I9" s="7"/>
      <c r="J9" s="8">
        <f t="shared" si="0"/>
        <v>71.026750146218333</v>
      </c>
    </row>
    <row r="10" spans="1:10" x14ac:dyDescent="0.2">
      <c r="A10" s="5" t="s">
        <v>15</v>
      </c>
      <c r="B10" s="6" t="s">
        <v>10</v>
      </c>
      <c r="C10" s="6"/>
      <c r="D10">
        <v>54214.557000000001</v>
      </c>
      <c r="E10">
        <v>54212.79</v>
      </c>
      <c r="F10">
        <v>54210.468999999997</v>
      </c>
      <c r="G10" s="7">
        <f>AVERAGE(D10:F10)</f>
        <v>54212.605333333333</v>
      </c>
      <c r="H10" s="7"/>
      <c r="I10" s="7">
        <f>ABS(G10-H11)</f>
        <v>9670.4476666666596</v>
      </c>
      <c r="J10" s="8">
        <f t="shared" si="0"/>
        <v>2.0502468957031925</v>
      </c>
    </row>
    <row r="11" spans="1:10" x14ac:dyDescent="0.2">
      <c r="A11" s="5"/>
      <c r="B11" s="6"/>
      <c r="C11" s="6" t="s">
        <v>11</v>
      </c>
      <c r="D11">
        <v>63812.868000000002</v>
      </c>
      <c r="E11">
        <v>63868.561999999998</v>
      </c>
      <c r="F11">
        <v>63967.728999999999</v>
      </c>
      <c r="G11" s="7"/>
      <c r="H11" s="7">
        <f>AVERAGE(D11:F11)</f>
        <v>63883.052999999993</v>
      </c>
      <c r="I11" s="7"/>
      <c r="J11" s="8">
        <f t="shared" si="0"/>
        <v>78.440895845214683</v>
      </c>
    </row>
    <row r="12" spans="1:10" x14ac:dyDescent="0.2">
      <c r="A12" s="5" t="s">
        <v>16</v>
      </c>
      <c r="B12" s="6" t="s">
        <v>10</v>
      </c>
      <c r="C12" s="6"/>
      <c r="D12">
        <v>52460.353999999999</v>
      </c>
      <c r="E12">
        <v>52509.305</v>
      </c>
      <c r="F12">
        <v>52451.908000000003</v>
      </c>
      <c r="G12" s="7">
        <f>AVERAGE(D12:F12)</f>
        <v>52473.85566666667</v>
      </c>
      <c r="H12" s="7"/>
      <c r="I12" s="7">
        <f>ABS(G12-H13)</f>
        <v>11448.882666666672</v>
      </c>
      <c r="J12" s="8">
        <f t="shared" si="0"/>
        <v>30.989113480919144</v>
      </c>
    </row>
    <row r="13" spans="1:10" ht="17" thickBot="1" x14ac:dyDescent="0.25">
      <c r="A13" s="9"/>
      <c r="B13" s="10"/>
      <c r="C13" s="10" t="s">
        <v>11</v>
      </c>
      <c r="D13" s="11">
        <v>63833.298999999999</v>
      </c>
      <c r="E13" s="11">
        <v>63873.624000000003</v>
      </c>
      <c r="F13" s="11">
        <v>64061.292000000001</v>
      </c>
      <c r="G13" s="12"/>
      <c r="H13" s="12">
        <f>AVERAGE(D13:F13)</f>
        <v>63922.738333333342</v>
      </c>
      <c r="I13" s="12"/>
      <c r="J13" s="13">
        <f t="shared" si="0"/>
        <v>121.67319062280492</v>
      </c>
    </row>
    <row r="14" spans="1:10" x14ac:dyDescent="0.2">
      <c r="A14" s="5" t="s">
        <v>9</v>
      </c>
      <c r="B14" s="6" t="s">
        <v>17</v>
      </c>
      <c r="C14" s="6"/>
      <c r="D14">
        <v>53742.345000000001</v>
      </c>
      <c r="E14">
        <v>53742.345000000001</v>
      </c>
      <c r="F14">
        <v>53744.635999999999</v>
      </c>
      <c r="G14" s="7">
        <f>AVERAGE(D14:F14)</f>
        <v>53743.108666666667</v>
      </c>
      <c r="H14" s="7"/>
      <c r="I14" s="7">
        <f>ABS(G14-H15)</f>
        <v>10451.571333333333</v>
      </c>
      <c r="J14" s="8">
        <f t="shared" si="0"/>
        <v>1.3227094667119539</v>
      </c>
    </row>
    <row r="15" spans="1:10" x14ac:dyDescent="0.2">
      <c r="A15" s="5"/>
      <c r="B15" s="6"/>
      <c r="C15" s="6" t="s">
        <v>11</v>
      </c>
      <c r="D15">
        <v>64147.142</v>
      </c>
      <c r="E15">
        <v>64211.675999999999</v>
      </c>
      <c r="F15">
        <v>64225.222000000002</v>
      </c>
      <c r="G15" s="7"/>
      <c r="H15" s="7">
        <f>AVERAGE(D15:F15)</f>
        <v>64194.68</v>
      </c>
      <c r="I15" s="7"/>
      <c r="J15" s="8">
        <f t="shared" si="0"/>
        <v>41.722531227144493</v>
      </c>
    </row>
    <row r="16" spans="1:10" x14ac:dyDescent="0.2">
      <c r="A16" s="5" t="s">
        <v>12</v>
      </c>
      <c r="B16" s="6" t="s">
        <v>17</v>
      </c>
      <c r="C16" s="6"/>
      <c r="D16">
        <v>53698.497000000003</v>
      </c>
      <c r="E16">
        <v>53713.296000000002</v>
      </c>
      <c r="F16">
        <v>53713.296000000002</v>
      </c>
      <c r="G16" s="7">
        <f>AVERAGE(D16:F16)</f>
        <v>53708.363000000005</v>
      </c>
      <c r="H16" s="7"/>
      <c r="I16" s="7">
        <f>ABS(G16-H17)</f>
        <v>10432.277999999998</v>
      </c>
      <c r="J16" s="8">
        <f t="shared" si="0"/>
        <v>8.5442066337367333</v>
      </c>
    </row>
    <row r="17" spans="1:10" x14ac:dyDescent="0.2">
      <c r="A17" s="5"/>
      <c r="B17" s="6"/>
      <c r="C17" s="6" t="s">
        <v>11</v>
      </c>
      <c r="D17">
        <v>64117.968000000001</v>
      </c>
      <c r="E17">
        <v>64127.567999999999</v>
      </c>
      <c r="F17">
        <v>64176.387000000002</v>
      </c>
      <c r="G17" s="7"/>
      <c r="H17" s="7">
        <f>AVERAGE(D17:F17)</f>
        <v>64140.641000000003</v>
      </c>
      <c r="I17" s="7"/>
      <c r="J17" s="8">
        <f t="shared" si="0"/>
        <v>31.326863663636669</v>
      </c>
    </row>
    <row r="18" spans="1:10" x14ac:dyDescent="0.2">
      <c r="A18" s="5" t="s">
        <v>13</v>
      </c>
      <c r="B18" s="6" t="s">
        <v>17</v>
      </c>
      <c r="C18" s="6"/>
      <c r="D18">
        <v>53374.082999999999</v>
      </c>
      <c r="E18">
        <v>53379.078000000001</v>
      </c>
      <c r="F18">
        <v>53549.66</v>
      </c>
      <c r="G18" s="7">
        <f>AVERAGE(D18:F18)</f>
        <v>53434.273666666668</v>
      </c>
      <c r="H18" s="7"/>
      <c r="I18" s="7">
        <f>ABS(G18-H19)</f>
        <v>10720.077333333335</v>
      </c>
      <c r="J18" s="8">
        <f t="shared" si="0"/>
        <v>99.958701203715819</v>
      </c>
    </row>
    <row r="19" spans="1:10" x14ac:dyDescent="0.2">
      <c r="A19" s="5"/>
      <c r="B19" s="6"/>
      <c r="C19" s="6" t="s">
        <v>11</v>
      </c>
      <c r="D19">
        <v>64145.4</v>
      </c>
      <c r="E19">
        <v>64181.409</v>
      </c>
      <c r="F19">
        <v>64136.243999999999</v>
      </c>
      <c r="G19" s="7"/>
      <c r="H19" s="7">
        <f>AVERAGE(D19:F19)</f>
        <v>64154.351000000002</v>
      </c>
      <c r="I19" s="7"/>
      <c r="J19" s="8">
        <f t="shared" si="0"/>
        <v>23.87592107123827</v>
      </c>
    </row>
    <row r="20" spans="1:10" x14ac:dyDescent="0.2">
      <c r="A20" s="5" t="s">
        <v>14</v>
      </c>
      <c r="B20" s="6" t="s">
        <v>17</v>
      </c>
      <c r="C20" s="6"/>
      <c r="D20">
        <v>52962.593999999997</v>
      </c>
      <c r="E20">
        <v>53000.576999999997</v>
      </c>
      <c r="F20">
        <v>53000.576999999997</v>
      </c>
      <c r="G20" s="7">
        <f>AVERAGE(D20:F20)</f>
        <v>52987.915999999997</v>
      </c>
      <c r="H20" s="7"/>
      <c r="I20" s="7">
        <f>ABS(G20-H21)</f>
        <v>11237.975666666665</v>
      </c>
      <c r="J20" s="8">
        <f t="shared" si="0"/>
        <v>21.929495274629655</v>
      </c>
    </row>
    <row r="21" spans="1:10" x14ac:dyDescent="0.2">
      <c r="A21" s="5"/>
      <c r="B21" s="6"/>
      <c r="C21" s="6" t="s">
        <v>11</v>
      </c>
      <c r="D21">
        <v>64203.550999999999</v>
      </c>
      <c r="E21">
        <v>64217.381999999998</v>
      </c>
      <c r="F21">
        <v>64256.741999999998</v>
      </c>
      <c r="G21" s="7"/>
      <c r="H21" s="7">
        <f>AVERAGE(D21:F21)</f>
        <v>64225.891666666663</v>
      </c>
      <c r="I21" s="7"/>
      <c r="J21" s="8">
        <f t="shared" si="0"/>
        <v>27.597670922259248</v>
      </c>
    </row>
    <row r="22" spans="1:10" x14ac:dyDescent="0.2">
      <c r="A22" s="5" t="s">
        <v>15</v>
      </c>
      <c r="B22" s="6" t="s">
        <v>17</v>
      </c>
      <c r="C22" s="6"/>
      <c r="D22">
        <v>52885.821000000004</v>
      </c>
      <c r="E22">
        <v>52882.491999999998</v>
      </c>
      <c r="F22">
        <v>52922.902000000002</v>
      </c>
      <c r="G22" s="7">
        <f>AVERAGE(D22:F22)</f>
        <v>52897.071666666663</v>
      </c>
      <c r="H22" s="7"/>
      <c r="I22" s="7">
        <f>ABS(G22-H23)</f>
        <v>11352.754999999997</v>
      </c>
      <c r="J22" s="8">
        <f t="shared" si="0"/>
        <v>22.431565935827248</v>
      </c>
    </row>
    <row r="23" spans="1:10" x14ac:dyDescent="0.2">
      <c r="A23" s="5"/>
      <c r="B23" s="6"/>
      <c r="C23" s="6" t="s">
        <v>11</v>
      </c>
      <c r="D23">
        <v>64257.089</v>
      </c>
      <c r="E23">
        <v>64254.057999999997</v>
      </c>
      <c r="F23">
        <v>64238.332999999999</v>
      </c>
      <c r="G23" s="7"/>
      <c r="H23" s="7">
        <f>AVERAGE(D23:F23)</f>
        <v>64249.82666666666</v>
      </c>
      <c r="I23" s="7"/>
      <c r="J23" s="8">
        <f t="shared" si="0"/>
        <v>10.068516292549566</v>
      </c>
    </row>
    <row r="24" spans="1:10" x14ac:dyDescent="0.2">
      <c r="A24" s="5" t="s">
        <v>16</v>
      </c>
      <c r="B24" s="6" t="s">
        <v>17</v>
      </c>
      <c r="C24" s="6"/>
      <c r="D24">
        <v>52020.97</v>
      </c>
      <c r="E24">
        <v>51929.953000000001</v>
      </c>
      <c r="F24">
        <v>51912.432999999997</v>
      </c>
      <c r="G24" s="7">
        <f>AVERAGE(D24:F24)</f>
        <v>51954.451999999997</v>
      </c>
      <c r="H24" s="7"/>
      <c r="I24" s="7">
        <f>ABS(G24-H25)</f>
        <v>12354.832333333339</v>
      </c>
      <c r="J24" s="8">
        <f t="shared" si="0"/>
        <v>58.268523604087996</v>
      </c>
    </row>
    <row r="25" spans="1:10" ht="17" thickBot="1" x14ac:dyDescent="0.25">
      <c r="A25" s="14"/>
      <c r="B25" s="11"/>
      <c r="C25" s="10" t="s">
        <v>11</v>
      </c>
      <c r="D25" s="11">
        <v>64268.92</v>
      </c>
      <c r="E25" s="11">
        <v>64324.129000000001</v>
      </c>
      <c r="F25" s="11">
        <v>64334.803999999996</v>
      </c>
      <c r="G25" s="12"/>
      <c r="H25" s="12">
        <f>AVERAGE(D25:F25)</f>
        <v>64309.284333333337</v>
      </c>
      <c r="I25" s="12"/>
      <c r="J25" s="13">
        <f t="shared" si="0"/>
        <v>35.361680677441299</v>
      </c>
    </row>
    <row r="31" spans="1:10" x14ac:dyDescent="0.2">
      <c r="B31" s="15" t="s">
        <v>18</v>
      </c>
      <c r="C31" s="15" t="s">
        <v>19</v>
      </c>
      <c r="D31" s="15" t="s">
        <v>20</v>
      </c>
      <c r="E31" s="15" t="s">
        <v>21</v>
      </c>
    </row>
    <row r="32" spans="1:10" x14ac:dyDescent="0.2">
      <c r="A32" s="5" t="s">
        <v>9</v>
      </c>
      <c r="B32" s="7">
        <v>10451.571333333333</v>
      </c>
      <c r="C32" s="7">
        <v>9841.5503333333327</v>
      </c>
      <c r="D32" s="7">
        <f>C32/B32</f>
        <v>0.94163356106517182</v>
      </c>
      <c r="E32" s="7">
        <f>D32/D32</f>
        <v>1</v>
      </c>
    </row>
    <row r="33" spans="1:5" x14ac:dyDescent="0.2">
      <c r="A33" s="5" t="s">
        <v>12</v>
      </c>
      <c r="B33" s="7">
        <v>10432.277999999998</v>
      </c>
      <c r="C33" s="7">
        <v>930.83999999999651</v>
      </c>
      <c r="D33" s="7">
        <f t="shared" ref="D33:D37" si="1">C33/B33</f>
        <v>8.9226916690678365E-2</v>
      </c>
      <c r="E33" s="7">
        <f>D33/D32</f>
        <v>9.4757579147609461E-2</v>
      </c>
    </row>
    <row r="34" spans="1:5" x14ac:dyDescent="0.2">
      <c r="A34" s="5" t="s">
        <v>13</v>
      </c>
      <c r="B34" s="7">
        <v>10720.077333333335</v>
      </c>
      <c r="C34" s="7">
        <v>5749.5036666666638</v>
      </c>
      <c r="D34" s="7">
        <f t="shared" si="1"/>
        <v>0.53633042821332844</v>
      </c>
      <c r="E34" s="7">
        <f>D34/D32</f>
        <v>0.56957446122314692</v>
      </c>
    </row>
    <row r="35" spans="1:5" x14ac:dyDescent="0.2">
      <c r="A35" s="5" t="s">
        <v>14</v>
      </c>
      <c r="B35" s="7">
        <v>11237.975666666665</v>
      </c>
      <c r="C35" s="7">
        <v>7904.6603333333333</v>
      </c>
      <c r="D35" s="7">
        <f t="shared" si="1"/>
        <v>0.70338827630492295</v>
      </c>
      <c r="E35" s="7">
        <f>D35/D32</f>
        <v>0.74698726276201666</v>
      </c>
    </row>
    <row r="36" spans="1:5" x14ac:dyDescent="0.2">
      <c r="A36" s="5" t="s">
        <v>15</v>
      </c>
      <c r="B36" s="7">
        <v>11352.754999999997</v>
      </c>
      <c r="C36" s="7">
        <v>9670.4476666666596</v>
      </c>
      <c r="D36" s="7">
        <f t="shared" si="1"/>
        <v>0.85181505869426954</v>
      </c>
      <c r="E36" s="7">
        <f>D36/D32</f>
        <v>0.904614166184455</v>
      </c>
    </row>
    <row r="37" spans="1:5" x14ac:dyDescent="0.2">
      <c r="A37" s="5" t="s">
        <v>16</v>
      </c>
      <c r="B37" s="7">
        <v>12354.832333333339</v>
      </c>
      <c r="C37" s="7">
        <v>11448.882666666672</v>
      </c>
      <c r="D37" s="7">
        <f t="shared" si="1"/>
        <v>0.9266724434436544</v>
      </c>
      <c r="E37" s="7">
        <f>D37/D32</f>
        <v>0.98411152890027254</v>
      </c>
    </row>
    <row r="39" spans="1:5" x14ac:dyDescent="0.2">
      <c r="A39" s="5"/>
      <c r="B39" s="16"/>
      <c r="C39" s="16"/>
    </row>
    <row r="41" spans="1:5" x14ac:dyDescent="0.2">
      <c r="A41" s="5"/>
      <c r="B41" s="16"/>
      <c r="C41" s="16"/>
    </row>
    <row r="43" spans="1:5" x14ac:dyDescent="0.2">
      <c r="B4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2023-12-28T16:37:53Z</dcterms:created>
  <dcterms:modified xsi:type="dcterms:W3CDTF">2023-12-28T16:38:36Z</dcterms:modified>
</cp:coreProperties>
</file>