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2-supplementary figure 2/"/>
    </mc:Choice>
  </mc:AlternateContent>
  <xr:revisionPtr revIDLastSave="0" documentId="8_{D940CE9D-6726-4547-AF1B-890E233F08C9}" xr6:coauthVersionLast="47" xr6:coauthVersionMax="47" xr10:uidLastSave="{00000000-0000-0000-0000-000000000000}"/>
  <bookViews>
    <workbookView xWindow="4260" yWindow="4180" windowWidth="27240" windowHeight="16440" xr2:uid="{F0825AE4-14B9-9248-B3E3-250B6110050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J61" i="1"/>
  <c r="I60" i="1"/>
  <c r="H60" i="1"/>
  <c r="G59" i="1"/>
  <c r="F59" i="1"/>
  <c r="E58" i="1"/>
  <c r="D58" i="1"/>
  <c r="C57" i="1"/>
  <c r="B57" i="1"/>
  <c r="K55" i="1"/>
  <c r="J55" i="1"/>
  <c r="K40" i="1"/>
  <c r="K62" i="1" s="1"/>
  <c r="J40" i="1"/>
  <c r="J62" i="1" s="1"/>
  <c r="I40" i="1"/>
  <c r="I62" i="1" s="1"/>
  <c r="H40" i="1"/>
  <c r="H62" i="1" s="1"/>
  <c r="K39" i="1"/>
  <c r="J39" i="1"/>
  <c r="I39" i="1"/>
  <c r="I61" i="1" s="1"/>
  <c r="H39" i="1"/>
  <c r="H61" i="1" s="1"/>
  <c r="G39" i="1"/>
  <c r="G61" i="1" s="1"/>
  <c r="F39" i="1"/>
  <c r="F61" i="1" s="1"/>
  <c r="I38" i="1"/>
  <c r="H38" i="1"/>
  <c r="G38" i="1"/>
  <c r="G60" i="1" s="1"/>
  <c r="F38" i="1"/>
  <c r="F60" i="1" s="1"/>
  <c r="E38" i="1"/>
  <c r="E60" i="1" s="1"/>
  <c r="D38" i="1"/>
  <c r="D60" i="1" s="1"/>
  <c r="G37" i="1"/>
  <c r="F37" i="1"/>
  <c r="E37" i="1"/>
  <c r="E59" i="1" s="1"/>
  <c r="D37" i="1"/>
  <c r="D59" i="1" s="1"/>
  <c r="C37" i="1"/>
  <c r="C59" i="1" s="1"/>
  <c r="B37" i="1"/>
  <c r="B59" i="1" s="1"/>
  <c r="E36" i="1"/>
  <c r="D36" i="1"/>
  <c r="C36" i="1"/>
  <c r="C58" i="1" s="1"/>
  <c r="B36" i="1"/>
  <c r="B58" i="1" s="1"/>
  <c r="K35" i="1"/>
  <c r="K57" i="1" s="1"/>
  <c r="J35" i="1"/>
  <c r="J57" i="1" s="1"/>
  <c r="C35" i="1"/>
  <c r="B35" i="1"/>
  <c r="K34" i="1"/>
  <c r="K56" i="1" s="1"/>
  <c r="J34" i="1"/>
  <c r="J56" i="1" s="1"/>
  <c r="I34" i="1"/>
  <c r="I56" i="1" s="1"/>
  <c r="H34" i="1"/>
  <c r="H56" i="1" s="1"/>
  <c r="K33" i="1"/>
  <c r="J33" i="1"/>
  <c r="I33" i="1"/>
  <c r="I55" i="1" s="1"/>
  <c r="H33" i="1"/>
  <c r="H55" i="1" s="1"/>
  <c r="G33" i="1"/>
  <c r="G55" i="1" s="1"/>
  <c r="F33" i="1"/>
  <c r="F55" i="1" s="1"/>
  <c r="K29" i="1"/>
  <c r="J29" i="1"/>
  <c r="I29" i="1"/>
  <c r="H29" i="1"/>
  <c r="G29" i="1"/>
  <c r="G40" i="1" s="1"/>
  <c r="G62" i="1" s="1"/>
  <c r="F29" i="1"/>
  <c r="F40" i="1" s="1"/>
  <c r="F62" i="1" s="1"/>
  <c r="E29" i="1"/>
  <c r="E40" i="1" s="1"/>
  <c r="E62" i="1" s="1"/>
  <c r="D29" i="1"/>
  <c r="D40" i="1" s="1"/>
  <c r="D62" i="1" s="1"/>
  <c r="C29" i="1"/>
  <c r="C40" i="1" s="1"/>
  <c r="C62" i="1" s="1"/>
  <c r="B29" i="1"/>
  <c r="B40" i="1" s="1"/>
  <c r="B62" i="1" s="1"/>
  <c r="K28" i="1"/>
  <c r="J28" i="1"/>
  <c r="I28" i="1"/>
  <c r="H28" i="1"/>
  <c r="G28" i="1"/>
  <c r="F28" i="1"/>
  <c r="E28" i="1"/>
  <c r="E39" i="1" s="1"/>
  <c r="E61" i="1" s="1"/>
  <c r="D28" i="1"/>
  <c r="D39" i="1" s="1"/>
  <c r="D61" i="1" s="1"/>
  <c r="C28" i="1"/>
  <c r="C39" i="1" s="1"/>
  <c r="C61" i="1" s="1"/>
  <c r="B28" i="1"/>
  <c r="B39" i="1" s="1"/>
  <c r="B61" i="1" s="1"/>
  <c r="K27" i="1"/>
  <c r="K38" i="1" s="1"/>
  <c r="K60" i="1" s="1"/>
  <c r="J27" i="1"/>
  <c r="J38" i="1" s="1"/>
  <c r="J60" i="1" s="1"/>
  <c r="I27" i="1"/>
  <c r="H27" i="1"/>
  <c r="G27" i="1"/>
  <c r="F27" i="1"/>
  <c r="E27" i="1"/>
  <c r="D27" i="1"/>
  <c r="C27" i="1"/>
  <c r="C38" i="1" s="1"/>
  <c r="C60" i="1" s="1"/>
  <c r="B27" i="1"/>
  <c r="B38" i="1" s="1"/>
  <c r="B60" i="1" s="1"/>
  <c r="K26" i="1"/>
  <c r="K37" i="1" s="1"/>
  <c r="K59" i="1" s="1"/>
  <c r="J26" i="1"/>
  <c r="J37" i="1" s="1"/>
  <c r="J59" i="1" s="1"/>
  <c r="I26" i="1"/>
  <c r="I37" i="1" s="1"/>
  <c r="I59" i="1" s="1"/>
  <c r="H26" i="1"/>
  <c r="H37" i="1" s="1"/>
  <c r="H59" i="1" s="1"/>
  <c r="G26" i="1"/>
  <c r="F26" i="1"/>
  <c r="E26" i="1"/>
  <c r="D26" i="1"/>
  <c r="C26" i="1"/>
  <c r="B26" i="1"/>
  <c r="K25" i="1"/>
  <c r="K36" i="1" s="1"/>
  <c r="K58" i="1" s="1"/>
  <c r="J25" i="1"/>
  <c r="J36" i="1" s="1"/>
  <c r="J58" i="1" s="1"/>
  <c r="I25" i="1"/>
  <c r="I36" i="1" s="1"/>
  <c r="I58" i="1" s="1"/>
  <c r="H25" i="1"/>
  <c r="H36" i="1" s="1"/>
  <c r="H58" i="1" s="1"/>
  <c r="G25" i="1"/>
  <c r="G36" i="1" s="1"/>
  <c r="G58" i="1" s="1"/>
  <c r="F25" i="1"/>
  <c r="F36" i="1" s="1"/>
  <c r="F58" i="1" s="1"/>
  <c r="E25" i="1"/>
  <c r="D25" i="1"/>
  <c r="C25" i="1"/>
  <c r="B25" i="1"/>
  <c r="K24" i="1"/>
  <c r="J24" i="1"/>
  <c r="I24" i="1"/>
  <c r="I35" i="1" s="1"/>
  <c r="I57" i="1" s="1"/>
  <c r="H24" i="1"/>
  <c r="H35" i="1" s="1"/>
  <c r="H57" i="1" s="1"/>
  <c r="G24" i="1"/>
  <c r="G35" i="1" s="1"/>
  <c r="G57" i="1" s="1"/>
  <c r="F24" i="1"/>
  <c r="F35" i="1" s="1"/>
  <c r="F57" i="1" s="1"/>
  <c r="E24" i="1"/>
  <c r="E35" i="1" s="1"/>
  <c r="E57" i="1" s="1"/>
  <c r="D24" i="1"/>
  <c r="D35" i="1" s="1"/>
  <c r="D57" i="1" s="1"/>
  <c r="C24" i="1"/>
  <c r="B24" i="1"/>
  <c r="K23" i="1"/>
  <c r="J23" i="1"/>
  <c r="I23" i="1"/>
  <c r="H23" i="1"/>
  <c r="G23" i="1"/>
  <c r="G34" i="1" s="1"/>
  <c r="G56" i="1" s="1"/>
  <c r="F23" i="1"/>
  <c r="F34" i="1" s="1"/>
  <c r="F56" i="1" s="1"/>
  <c r="E23" i="1"/>
  <c r="E34" i="1" s="1"/>
  <c r="E56" i="1" s="1"/>
  <c r="D23" i="1"/>
  <c r="D34" i="1" s="1"/>
  <c r="D56" i="1" s="1"/>
  <c r="C23" i="1"/>
  <c r="C34" i="1" s="1"/>
  <c r="C56" i="1" s="1"/>
  <c r="B23" i="1"/>
  <c r="B34" i="1" s="1"/>
  <c r="B56" i="1" s="1"/>
  <c r="K22" i="1"/>
  <c r="J22" i="1"/>
  <c r="I22" i="1"/>
  <c r="H22" i="1"/>
  <c r="G22" i="1"/>
  <c r="F22" i="1"/>
  <c r="E22" i="1"/>
  <c r="E33" i="1" s="1"/>
  <c r="E55" i="1" s="1"/>
  <c r="D22" i="1"/>
  <c r="D33" i="1" s="1"/>
  <c r="D55" i="1" s="1"/>
  <c r="C22" i="1"/>
  <c r="C33" i="1" s="1"/>
  <c r="C55" i="1" s="1"/>
  <c r="B22" i="1"/>
  <c r="B33" i="1" s="1"/>
  <c r="B55" i="1" s="1"/>
</calcChain>
</file>

<file path=xl/sharedStrings.xml><?xml version="1.0" encoding="utf-8"?>
<sst xmlns="http://schemas.openxmlformats.org/spreadsheetml/2006/main" count="73" uniqueCount="33">
  <si>
    <t>(+) auxin = 10mM Auxin. (-) auxin = 0mM auxin</t>
  </si>
  <si>
    <t>(+/-) auxin_d10 = flies were on (+) auxin food for 5 days after eclosion, then kept back to (-) auxin food for another 5 days, and then collected these (+/-) auxin_d10 flies</t>
  </si>
  <si>
    <t xml:space="preserve">3 flies/sample (last time we used 5 flies/sample). 8 samples/treatment. </t>
  </si>
  <si>
    <t>w1118 flies</t>
  </si>
  <si>
    <t>150uL 1xPBST was used to make homoginate (last time we used 350uL 1xPBST)</t>
  </si>
  <si>
    <t>There is no technical replicate this time like last time</t>
  </si>
  <si>
    <t>Plate format:</t>
  </si>
  <si>
    <t>96 Wells</t>
  </si>
  <si>
    <t>Absorbances     Filter 1: 540nm</t>
  </si>
  <si>
    <t>standard calculation</t>
  </si>
  <si>
    <t>F_(-)auxin_day 5</t>
  </si>
  <si>
    <t>M_(-)auxin_day 5</t>
  </si>
  <si>
    <t>F_(+)auxin_day 5</t>
  </si>
  <si>
    <t>M_(+)auxin_day 5</t>
  </si>
  <si>
    <t>F_(-)auxin_day 10</t>
  </si>
  <si>
    <t>M_(-)auxin_day 10</t>
  </si>
  <si>
    <t>F_(+)auxin_day 10</t>
  </si>
  <si>
    <t>M_(+)auxin_day 10</t>
  </si>
  <si>
    <t>F_(+/-)auxin_day10</t>
  </si>
  <si>
    <t>M_(+/-)auxin_day10</t>
  </si>
  <si>
    <t>std1</t>
  </si>
  <si>
    <t>std2</t>
  </si>
  <si>
    <t>avg std</t>
  </si>
  <si>
    <t>conc (mg/ml)</t>
  </si>
  <si>
    <t>abs</t>
  </si>
  <si>
    <t>set1</t>
  </si>
  <si>
    <t>set2</t>
  </si>
  <si>
    <t>Conc from equation</t>
  </si>
  <si>
    <t>150 ul 1xPBST used</t>
  </si>
  <si>
    <t>3 flies/ tube</t>
  </si>
  <si>
    <t>6 flies/tube, then divided by 6 to get body-weight per fly</t>
  </si>
  <si>
    <t>body weight per fly</t>
  </si>
  <si>
    <t>percent body 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</si>
</sst>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'[1]raw data with calculation'!$P$10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'[1]raw data with calculation'!$O$11:$O$18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0.125</c:v>
                </c:pt>
                <c:pt idx="4">
                  <c:v>0.25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</c:numCache>
            </c:numRef>
          </c:xVal>
          <c:yVal>
            <c:numRef>
              <c:f>'[1]raw data with calculation'!$P$11:$P$18</c:f>
              <c:numCache>
                <c:formatCode>General</c:formatCode>
                <c:ptCount val="8"/>
                <c:pt idx="0">
                  <c:v>0</c:v>
                </c:pt>
                <c:pt idx="1">
                  <c:v>8.5000000000000006E-3</c:v>
                </c:pt>
                <c:pt idx="2">
                  <c:v>1.8499999999999996E-2</c:v>
                </c:pt>
                <c:pt idx="3">
                  <c:v>3.6499999999999998E-2</c:v>
                </c:pt>
                <c:pt idx="4">
                  <c:v>7.5000000000000011E-2</c:v>
                </c:pt>
                <c:pt idx="5">
                  <c:v>0.151</c:v>
                </c:pt>
                <c:pt idx="6">
                  <c:v>0.30049999999999999</c:v>
                </c:pt>
                <c:pt idx="7">
                  <c:v>0.59799999999999998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CA-4D46-A8FF-A0851AE1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20655"/>
        <c:axId val="388731135"/>
      </c:scatterChart>
      <c:valAx>
        <c:axId val="21222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31135"/>
        <c:crosses val="autoZero"/>
        <c:crossBetween val="midCat"/>
      </c:valAx>
      <c:valAx>
        <c:axId val="38873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20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268007</xdr:colOff>
      <xdr:row>19</xdr:row>
      <xdr:rowOff>164540</xdr:rowOff>
    </xdr:from>
    <xdr:to>
      <xdr:col>16</xdr:col>
      <xdr:colOff>578970</xdr:colOff>
      <xdr:row>33</xdr:row>
      <xdr:rowOff>9339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110E7-A4BB-7B43-B623-EC9A16BBC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35</xdr:row>
      <xdr:rowOff>0</xdr:rowOff>
    </xdr:from>
    <xdr:to>
      <xdr:col>17</xdr:col>
      <xdr:colOff>399671</xdr:colOff>
      <xdr:row>53</xdr:row>
      <xdr:rowOff>24699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F85938-4E74-8549-AFA3-80C8B677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1400" y="6667500"/>
          <a:ext cx="4527171" cy="3885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nweaver/Desktop/Lab/Faculty/Lab/Data/Auxin/20231114_w1118_0mM%20or%2010mM%20auxin_d5_d10_TAG%20assay_with%20stats.xlsx" TargetMode="External"/><Relationship Id="rId1" Type="http://schemas.openxmlformats.org/officeDocument/2006/relationships/externalLinkPath" Target="/Users/lnweaver/Desktop/Lab/Faculty/Lab/Data/Auxin/20231114_w1118_0mM%20or%2010mM%20auxin_d5_d10_TAG%20assay_with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 data with calculation"/>
      <sheetName val="Data for graph"/>
      <sheetName val="one way ANOVA female"/>
      <sheetName val="one way ANOVA male"/>
      <sheetName val="2-way ANOVA_Day5"/>
      <sheetName val="2-way ANOVA_Day10"/>
    </sheetNames>
    <sheetDataSet>
      <sheetData sheetId="0">
        <row r="10">
          <cell r="P10" t="str">
            <v>abs</v>
          </cell>
        </row>
        <row r="11">
          <cell r="O11">
            <v>0</v>
          </cell>
          <cell r="P11">
            <v>0</v>
          </cell>
        </row>
        <row r="12">
          <cell r="O12">
            <v>0.03</v>
          </cell>
          <cell r="P12">
            <v>8.5000000000000006E-3</v>
          </cell>
        </row>
        <row r="13">
          <cell r="O13">
            <v>0.06</v>
          </cell>
          <cell r="P13">
            <v>1.8499999999999996E-2</v>
          </cell>
        </row>
        <row r="14">
          <cell r="O14">
            <v>0.125</v>
          </cell>
          <cell r="P14">
            <v>3.6499999999999998E-2</v>
          </cell>
        </row>
        <row r="15">
          <cell r="O15">
            <v>0.25</v>
          </cell>
          <cell r="P15">
            <v>7.5000000000000011E-2</v>
          </cell>
        </row>
        <row r="16">
          <cell r="O16">
            <v>0.5</v>
          </cell>
          <cell r="P16">
            <v>0.151</v>
          </cell>
        </row>
        <row r="17">
          <cell r="O17">
            <v>1</v>
          </cell>
          <cell r="P17">
            <v>0.30049999999999999</v>
          </cell>
        </row>
        <row r="18">
          <cell r="O18">
            <v>2</v>
          </cell>
          <cell r="P18">
            <v>0.59799999999999998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0C18-C70D-374E-8170-F2054234723A}">
  <dimension ref="A1:P62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19.5" customWidth="1"/>
    <col min="2" max="9" width="16.5" customWidth="1"/>
    <col min="10" max="11" width="18.33203125" customWidth="1"/>
  </cols>
  <sheetData>
    <row r="1" spans="1:16" x14ac:dyDescent="0.2"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2"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">
      <c r="D3" s="1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">
      <c r="A4" s="2" t="s">
        <v>3</v>
      </c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x14ac:dyDescent="0.2">
      <c r="D5" s="1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">
      <c r="A6" t="s">
        <v>6</v>
      </c>
      <c r="B6" t="s">
        <v>7</v>
      </c>
    </row>
    <row r="8" spans="1:16" x14ac:dyDescent="0.2">
      <c r="A8" t="s">
        <v>8</v>
      </c>
    </row>
    <row r="9" spans="1:16" x14ac:dyDescent="0.2">
      <c r="L9" s="3" t="s">
        <v>9</v>
      </c>
      <c r="M9" s="3"/>
      <c r="N9" s="3"/>
      <c r="O9" s="3"/>
      <c r="P9" s="3"/>
    </row>
    <row r="10" spans="1:16" x14ac:dyDescent="0.2"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s="4" t="s">
        <v>20</v>
      </c>
      <c r="M10" s="4" t="s">
        <v>21</v>
      </c>
      <c r="N10" s="4" t="s">
        <v>22</v>
      </c>
      <c r="O10" s="4" t="s">
        <v>23</v>
      </c>
      <c r="P10" s="4" t="s">
        <v>24</v>
      </c>
    </row>
    <row r="11" spans="1:16" x14ac:dyDescent="0.2">
      <c r="A11" s="5" t="s">
        <v>25</v>
      </c>
      <c r="B11">
        <v>0.434</v>
      </c>
      <c r="C11">
        <v>0.217</v>
      </c>
      <c r="D11">
        <v>0.35899999999999999</v>
      </c>
      <c r="E11">
        <v>0.20499999999999999</v>
      </c>
      <c r="F11">
        <v>0.378</v>
      </c>
      <c r="G11">
        <v>0.20799999999999999</v>
      </c>
      <c r="H11">
        <v>0.30199999999999999</v>
      </c>
      <c r="I11">
        <v>0.19900000000000001</v>
      </c>
      <c r="J11">
        <v>0.27300000000000002</v>
      </c>
      <c r="K11">
        <v>0.23499999999999999</v>
      </c>
      <c r="L11" s="4">
        <v>5.5E-2</v>
      </c>
      <c r="M11" s="4">
        <v>5.6000000000000001E-2</v>
      </c>
      <c r="N11" s="4">
        <v>5.5500000000000001E-2</v>
      </c>
      <c r="O11" s="4">
        <v>0</v>
      </c>
      <c r="P11" s="4">
        <v>0</v>
      </c>
    </row>
    <row r="12" spans="1:16" x14ac:dyDescent="0.2">
      <c r="A12" s="5"/>
      <c r="B12">
        <v>0.36099999999999999</v>
      </c>
      <c r="C12">
        <v>0.223</v>
      </c>
      <c r="D12">
        <v>0.29599999999999999</v>
      </c>
      <c r="E12">
        <v>0.19700000000000001</v>
      </c>
      <c r="F12">
        <v>0.35099999999999998</v>
      </c>
      <c r="G12">
        <v>0.21099999999999999</v>
      </c>
      <c r="H12">
        <v>0.26800000000000002</v>
      </c>
      <c r="I12">
        <v>0.19900000000000001</v>
      </c>
      <c r="J12">
        <v>0.38800000000000001</v>
      </c>
      <c r="K12">
        <v>0.192</v>
      </c>
      <c r="L12" s="4">
        <v>6.4000000000000001E-2</v>
      </c>
      <c r="M12" s="4">
        <v>6.4000000000000001E-2</v>
      </c>
      <c r="N12" s="4">
        <v>6.4000000000000001E-2</v>
      </c>
      <c r="O12" s="4">
        <v>0.03</v>
      </c>
      <c r="P12" s="4">
        <v>8.5000000000000006E-3</v>
      </c>
    </row>
    <row r="13" spans="1:16" x14ac:dyDescent="0.2">
      <c r="A13" s="5"/>
      <c r="B13">
        <v>0.38700000000000001</v>
      </c>
      <c r="C13">
        <v>0.20399999999999999</v>
      </c>
      <c r="D13">
        <v>0.32</v>
      </c>
      <c r="E13">
        <v>0.182</v>
      </c>
      <c r="F13">
        <v>0.375</v>
      </c>
      <c r="G13">
        <v>0.22700000000000001</v>
      </c>
      <c r="H13">
        <v>0.253</v>
      </c>
      <c r="I13">
        <v>0.23400000000000001</v>
      </c>
      <c r="J13">
        <v>0.28499999999999998</v>
      </c>
      <c r="K13">
        <v>0.22900000000000001</v>
      </c>
      <c r="L13" s="4">
        <v>7.3999999999999996E-2</v>
      </c>
      <c r="M13" s="4">
        <v>7.3999999999999996E-2</v>
      </c>
      <c r="N13" s="4">
        <v>7.3999999999999996E-2</v>
      </c>
      <c r="O13" s="4">
        <v>0.06</v>
      </c>
      <c r="P13" s="4">
        <v>1.8499999999999996E-2</v>
      </c>
    </row>
    <row r="14" spans="1:16" x14ac:dyDescent="0.2">
      <c r="A14" s="5"/>
      <c r="B14">
        <v>0.41</v>
      </c>
      <c r="C14">
        <v>0.219</v>
      </c>
      <c r="D14">
        <v>0.3</v>
      </c>
      <c r="E14">
        <v>0.191</v>
      </c>
      <c r="F14">
        <v>0.34499999999999997</v>
      </c>
      <c r="G14">
        <v>0.224</v>
      </c>
      <c r="H14">
        <v>0.29699999999999999</v>
      </c>
      <c r="I14">
        <v>0.191</v>
      </c>
      <c r="J14">
        <v>0.315</v>
      </c>
      <c r="K14">
        <v>0.20799999999999999</v>
      </c>
      <c r="L14" s="4">
        <v>9.1999999999999998E-2</v>
      </c>
      <c r="M14" s="4">
        <v>9.1999999999999998E-2</v>
      </c>
      <c r="N14" s="4">
        <v>9.1999999999999998E-2</v>
      </c>
      <c r="O14" s="4">
        <v>0.125</v>
      </c>
      <c r="P14" s="4">
        <v>3.6499999999999998E-2</v>
      </c>
    </row>
    <row r="15" spans="1:16" x14ac:dyDescent="0.2">
      <c r="A15" s="5" t="s">
        <v>26</v>
      </c>
      <c r="B15">
        <v>0.40300000000000002</v>
      </c>
      <c r="C15">
        <v>0.21299999999999999</v>
      </c>
      <c r="D15">
        <v>0.311</v>
      </c>
      <c r="E15">
        <v>0.182</v>
      </c>
      <c r="F15">
        <v>0.376</v>
      </c>
      <c r="G15">
        <v>0.20699999999999999</v>
      </c>
      <c r="H15">
        <v>0.29599999999999999</v>
      </c>
      <c r="I15">
        <v>0.20300000000000001</v>
      </c>
      <c r="J15">
        <v>0.33</v>
      </c>
      <c r="K15">
        <v>0.17599999999999999</v>
      </c>
      <c r="L15" s="4">
        <v>0.13</v>
      </c>
      <c r="M15" s="4">
        <v>0.13100000000000001</v>
      </c>
      <c r="N15" s="4">
        <v>0.1305</v>
      </c>
      <c r="O15" s="4">
        <v>0.25</v>
      </c>
      <c r="P15" s="4">
        <v>7.5000000000000011E-2</v>
      </c>
    </row>
    <row r="16" spans="1:16" x14ac:dyDescent="0.2">
      <c r="A16" s="5"/>
      <c r="B16">
        <v>0.39200000000000002</v>
      </c>
      <c r="C16">
        <v>0.20499999999999999</v>
      </c>
      <c r="D16">
        <v>0.32900000000000001</v>
      </c>
      <c r="E16">
        <v>0.20899999999999999</v>
      </c>
      <c r="F16">
        <v>0.41399999999999998</v>
      </c>
      <c r="G16">
        <v>0.17299999999999999</v>
      </c>
      <c r="H16">
        <v>0.317</v>
      </c>
      <c r="I16">
        <v>0.23</v>
      </c>
      <c r="J16">
        <v>0.3</v>
      </c>
      <c r="K16">
        <v>0.185</v>
      </c>
      <c r="L16" s="4">
        <v>0.20399999999999999</v>
      </c>
      <c r="M16" s="4">
        <v>0.20899999999999999</v>
      </c>
      <c r="N16" s="4">
        <v>0.20649999999999999</v>
      </c>
      <c r="O16" s="4">
        <v>0.5</v>
      </c>
      <c r="P16" s="4">
        <v>0.151</v>
      </c>
    </row>
    <row r="17" spans="1:16" x14ac:dyDescent="0.2">
      <c r="A17" s="5"/>
      <c r="B17">
        <v>0.41</v>
      </c>
      <c r="C17">
        <v>0.215</v>
      </c>
      <c r="D17">
        <v>0.25700000000000001</v>
      </c>
      <c r="E17">
        <v>0.19600000000000001</v>
      </c>
      <c r="F17">
        <v>0.35499999999999998</v>
      </c>
      <c r="G17">
        <v>0.24099999999999999</v>
      </c>
      <c r="H17">
        <v>0.24399999999999999</v>
      </c>
      <c r="I17">
        <v>0.18</v>
      </c>
      <c r="J17">
        <v>0.36499999999999999</v>
      </c>
      <c r="K17">
        <v>0.22</v>
      </c>
      <c r="L17" s="4">
        <v>0.35299999999999998</v>
      </c>
      <c r="M17" s="4">
        <v>0.35899999999999999</v>
      </c>
      <c r="N17" s="4">
        <v>0.35599999999999998</v>
      </c>
      <c r="O17" s="4">
        <v>1</v>
      </c>
      <c r="P17" s="4">
        <v>0.30049999999999999</v>
      </c>
    </row>
    <row r="18" spans="1:16" x14ac:dyDescent="0.2">
      <c r="A18" s="5"/>
      <c r="B18">
        <v>0.39900000000000002</v>
      </c>
      <c r="C18">
        <v>0.218</v>
      </c>
      <c r="D18">
        <v>0.32</v>
      </c>
      <c r="E18">
        <v>0.187</v>
      </c>
      <c r="F18">
        <v>0.36499999999999999</v>
      </c>
      <c r="G18">
        <v>0.22600000000000001</v>
      </c>
      <c r="H18">
        <v>0.247</v>
      </c>
      <c r="I18">
        <v>0.19800000000000001</v>
      </c>
      <c r="J18">
        <v>0.29799999999999999</v>
      </c>
      <c r="K18">
        <v>0.20799999999999999</v>
      </c>
      <c r="L18" s="4">
        <v>0.64700000000000002</v>
      </c>
      <c r="M18" s="4">
        <v>0.66</v>
      </c>
      <c r="N18" s="4">
        <v>0.65349999999999997</v>
      </c>
      <c r="O18" s="4">
        <v>2</v>
      </c>
      <c r="P18" s="4">
        <v>0.59799999999999998</v>
      </c>
    </row>
    <row r="21" spans="1:16" x14ac:dyDescent="0.2">
      <c r="A21" s="6" t="s">
        <v>27</v>
      </c>
      <c r="B21" t="s">
        <v>10</v>
      </c>
      <c r="C21" t="s">
        <v>11</v>
      </c>
      <c r="D21" t="s">
        <v>12</v>
      </c>
      <c r="E21" t="s">
        <v>13</v>
      </c>
      <c r="F21" t="s">
        <v>14</v>
      </c>
      <c r="G21" t="s">
        <v>15</v>
      </c>
      <c r="H21" t="s">
        <v>16</v>
      </c>
      <c r="I21" t="s">
        <v>17</v>
      </c>
      <c r="J21" t="s">
        <v>18</v>
      </c>
      <c r="K21" t="s">
        <v>19</v>
      </c>
    </row>
    <row r="22" spans="1:16" x14ac:dyDescent="0.2">
      <c r="B22">
        <f>(B11-0.0002)/0.2993</f>
        <v>1.4493818910791847</v>
      </c>
      <c r="C22">
        <f t="shared" ref="C22:K22" si="0">(C11-0.0002)/0.2993</f>
        <v>0.72435683260942196</v>
      </c>
      <c r="D22">
        <f t="shared" si="0"/>
        <v>1.1987971934513866</v>
      </c>
      <c r="E22">
        <f t="shared" si="0"/>
        <v>0.68426328098897415</v>
      </c>
      <c r="F22">
        <f t="shared" si="0"/>
        <v>1.2622786501837622</v>
      </c>
      <c r="G22">
        <f t="shared" si="0"/>
        <v>0.69428666889408608</v>
      </c>
      <c r="H22">
        <f t="shared" si="0"/>
        <v>1.00835282325426</v>
      </c>
      <c r="I22">
        <f t="shared" si="0"/>
        <v>0.66421650517875042</v>
      </c>
      <c r="J22">
        <f t="shared" si="0"/>
        <v>0.9114600735048447</v>
      </c>
      <c r="K22">
        <f t="shared" si="0"/>
        <v>0.78449716004009351</v>
      </c>
    </row>
    <row r="23" spans="1:16" x14ac:dyDescent="0.2">
      <c r="B23">
        <f t="shared" ref="B23:K29" si="1">(B12-0.0002)/0.2993</f>
        <v>1.2054794520547945</v>
      </c>
      <c r="C23">
        <f t="shared" si="1"/>
        <v>0.74440360841964581</v>
      </c>
      <c r="D23">
        <f t="shared" si="1"/>
        <v>0.98830604744403605</v>
      </c>
      <c r="E23">
        <f t="shared" si="1"/>
        <v>0.65753424657534243</v>
      </c>
      <c r="F23">
        <f t="shared" si="1"/>
        <v>1.1720681590377546</v>
      </c>
      <c r="G23">
        <f t="shared" si="1"/>
        <v>0.70431005679919811</v>
      </c>
      <c r="H23">
        <f t="shared" si="1"/>
        <v>0.8947544269963249</v>
      </c>
      <c r="I23">
        <f t="shared" si="1"/>
        <v>0.66421650517875042</v>
      </c>
      <c r="J23">
        <f t="shared" si="1"/>
        <v>1.295689943200802</v>
      </c>
      <c r="K23">
        <f t="shared" si="1"/>
        <v>0.64082860006682252</v>
      </c>
    </row>
    <row r="24" spans="1:16" x14ac:dyDescent="0.2">
      <c r="B24">
        <f t="shared" si="1"/>
        <v>1.2923488138990979</v>
      </c>
      <c r="C24">
        <f t="shared" si="1"/>
        <v>0.68092215168727022</v>
      </c>
      <c r="D24">
        <f t="shared" si="1"/>
        <v>1.0684931506849316</v>
      </c>
      <c r="E24">
        <f t="shared" si="1"/>
        <v>0.60741730704978281</v>
      </c>
      <c r="F24">
        <f t="shared" si="1"/>
        <v>1.2522552622786502</v>
      </c>
      <c r="G24">
        <f t="shared" si="1"/>
        <v>0.75776812562646167</v>
      </c>
      <c r="H24">
        <f t="shared" si="1"/>
        <v>0.84463748747076517</v>
      </c>
      <c r="I24">
        <f t="shared" si="1"/>
        <v>0.78115603073838957</v>
      </c>
      <c r="J24">
        <f t="shared" si="1"/>
        <v>0.95155362512529229</v>
      </c>
      <c r="K24">
        <f t="shared" si="1"/>
        <v>0.76445038422986966</v>
      </c>
    </row>
    <row r="25" spans="1:16" x14ac:dyDescent="0.2">
      <c r="B25">
        <f t="shared" si="1"/>
        <v>1.3691947878382893</v>
      </c>
      <c r="C25">
        <f t="shared" si="1"/>
        <v>0.73103909121282984</v>
      </c>
      <c r="D25">
        <f t="shared" si="1"/>
        <v>1.0016705646508519</v>
      </c>
      <c r="E25">
        <f t="shared" si="1"/>
        <v>0.63748747076511858</v>
      </c>
      <c r="F25">
        <f t="shared" si="1"/>
        <v>1.1520213832275308</v>
      </c>
      <c r="G25">
        <f t="shared" si="1"/>
        <v>0.74774473772134975</v>
      </c>
      <c r="H25">
        <f t="shared" si="1"/>
        <v>0.9916471767457401</v>
      </c>
      <c r="I25">
        <f t="shared" si="1"/>
        <v>0.63748747076511858</v>
      </c>
      <c r="J25">
        <f t="shared" si="1"/>
        <v>1.0517875041764118</v>
      </c>
      <c r="K25">
        <f t="shared" si="1"/>
        <v>0.69428666889408608</v>
      </c>
    </row>
    <row r="26" spans="1:16" x14ac:dyDescent="0.2">
      <c r="B26">
        <f t="shared" si="1"/>
        <v>1.3458068827263616</v>
      </c>
      <c r="C26">
        <f t="shared" si="1"/>
        <v>0.71099231540260599</v>
      </c>
      <c r="D26">
        <f t="shared" si="1"/>
        <v>1.0384229869695958</v>
      </c>
      <c r="E26">
        <f t="shared" si="1"/>
        <v>0.60741730704978281</v>
      </c>
      <c r="F26">
        <f t="shared" si="1"/>
        <v>1.2555963915803543</v>
      </c>
      <c r="G26">
        <f t="shared" si="1"/>
        <v>0.69094553959238214</v>
      </c>
      <c r="H26">
        <f t="shared" si="1"/>
        <v>0.98830604744403605</v>
      </c>
      <c r="I26">
        <f t="shared" si="1"/>
        <v>0.67758102238556628</v>
      </c>
      <c r="J26">
        <f t="shared" si="1"/>
        <v>1.1019044437019714</v>
      </c>
      <c r="K26">
        <f t="shared" si="1"/>
        <v>0.58737053123955885</v>
      </c>
    </row>
    <row r="27" spans="1:16" x14ac:dyDescent="0.2">
      <c r="B27">
        <f t="shared" si="1"/>
        <v>1.3090544604076177</v>
      </c>
      <c r="C27">
        <f t="shared" si="1"/>
        <v>0.68426328098897415</v>
      </c>
      <c r="D27">
        <f t="shared" si="1"/>
        <v>1.0985633144002673</v>
      </c>
      <c r="E27">
        <f t="shared" si="1"/>
        <v>0.69762779819579013</v>
      </c>
      <c r="F27">
        <f t="shared" si="1"/>
        <v>1.3825593050451053</v>
      </c>
      <c r="G27">
        <f t="shared" si="1"/>
        <v>0.57734714333444692</v>
      </c>
      <c r="H27">
        <f t="shared" si="1"/>
        <v>1.0584697627798196</v>
      </c>
      <c r="I27">
        <f t="shared" si="1"/>
        <v>0.76779151353157371</v>
      </c>
      <c r="J27">
        <f t="shared" si="1"/>
        <v>1.0016705646508519</v>
      </c>
      <c r="K27">
        <f t="shared" si="1"/>
        <v>0.61744069495489473</v>
      </c>
    </row>
    <row r="28" spans="1:16" x14ac:dyDescent="0.2">
      <c r="B28">
        <f t="shared" si="1"/>
        <v>1.3691947878382893</v>
      </c>
      <c r="C28">
        <f t="shared" si="1"/>
        <v>0.71767457400601398</v>
      </c>
      <c r="D28">
        <f t="shared" si="1"/>
        <v>0.85800200467758103</v>
      </c>
      <c r="E28">
        <f t="shared" si="1"/>
        <v>0.65419311727363849</v>
      </c>
      <c r="F28">
        <f t="shared" si="1"/>
        <v>1.1854326762445706</v>
      </c>
      <c r="G28">
        <f t="shared" si="1"/>
        <v>0.80454393585031736</v>
      </c>
      <c r="H28">
        <f t="shared" si="1"/>
        <v>0.81456732375542928</v>
      </c>
      <c r="I28">
        <f t="shared" si="1"/>
        <v>0.60073504844637482</v>
      </c>
      <c r="J28">
        <f t="shared" si="1"/>
        <v>1.2188439692616104</v>
      </c>
      <c r="K28">
        <f t="shared" si="1"/>
        <v>0.73438022051453389</v>
      </c>
    </row>
    <row r="29" spans="1:16" x14ac:dyDescent="0.2">
      <c r="B29">
        <f t="shared" si="1"/>
        <v>1.3324423655195456</v>
      </c>
      <c r="C29">
        <f t="shared" si="1"/>
        <v>0.7276979619111259</v>
      </c>
      <c r="D29">
        <f t="shared" si="1"/>
        <v>1.0684931506849316</v>
      </c>
      <c r="E29">
        <f t="shared" si="1"/>
        <v>0.62412295355830272</v>
      </c>
      <c r="F29">
        <f t="shared" si="1"/>
        <v>1.2188439692616104</v>
      </c>
      <c r="G29">
        <f t="shared" si="1"/>
        <v>0.75442699632475774</v>
      </c>
      <c r="H29">
        <f t="shared" si="1"/>
        <v>0.82459071166054121</v>
      </c>
      <c r="I29">
        <f t="shared" si="1"/>
        <v>0.66087537587704648</v>
      </c>
      <c r="J29">
        <f t="shared" si="1"/>
        <v>0.99498830604744404</v>
      </c>
      <c r="K29">
        <f t="shared" si="1"/>
        <v>0.69428666889408608</v>
      </c>
    </row>
    <row r="32" spans="1:16" x14ac:dyDescent="0.2">
      <c r="A32" s="6" t="s">
        <v>28</v>
      </c>
      <c r="B32" t="s">
        <v>10</v>
      </c>
      <c r="C32" t="s">
        <v>11</v>
      </c>
      <c r="D32" t="s">
        <v>12</v>
      </c>
      <c r="E32" t="s">
        <v>13</v>
      </c>
      <c r="F32" t="s">
        <v>14</v>
      </c>
      <c r="G32" t="s">
        <v>15</v>
      </c>
      <c r="H32" t="s">
        <v>16</v>
      </c>
      <c r="I32" t="s">
        <v>17</v>
      </c>
      <c r="J32" t="s">
        <v>18</v>
      </c>
      <c r="K32" t="s">
        <v>19</v>
      </c>
    </row>
    <row r="33" spans="1:11" x14ac:dyDescent="0.2">
      <c r="A33" s="6" t="s">
        <v>29</v>
      </c>
      <c r="B33">
        <f>(B22*0.15)/3</f>
        <v>7.2469094553959237E-2</v>
      </c>
      <c r="C33">
        <f t="shared" ref="C33:K33" si="2">(C22*0.15)/3</f>
        <v>3.62178416304711E-2</v>
      </c>
      <c r="D33">
        <f t="shared" si="2"/>
        <v>5.9939859672569325E-2</v>
      </c>
      <c r="E33">
        <f t="shared" si="2"/>
        <v>3.4213164049448706E-2</v>
      </c>
      <c r="F33">
        <f t="shared" si="2"/>
        <v>6.3113932509188106E-2</v>
      </c>
      <c r="G33">
        <f t="shared" si="2"/>
        <v>3.4714333444704301E-2</v>
      </c>
      <c r="H33">
        <f t="shared" si="2"/>
        <v>5.0417641162712995E-2</v>
      </c>
      <c r="I33">
        <f t="shared" si="2"/>
        <v>3.3210825258937517E-2</v>
      </c>
      <c r="J33">
        <f t="shared" si="2"/>
        <v>4.5573003675242231E-2</v>
      </c>
      <c r="K33">
        <f t="shared" si="2"/>
        <v>3.9224858002004676E-2</v>
      </c>
    </row>
    <row r="34" spans="1:11" x14ac:dyDescent="0.2">
      <c r="B34">
        <f t="shared" ref="B34:K40" si="3">(B23*0.15)/3</f>
        <v>6.0273972602739721E-2</v>
      </c>
      <c r="C34">
        <f t="shared" si="3"/>
        <v>3.7220180420982289E-2</v>
      </c>
      <c r="D34">
        <f t="shared" si="3"/>
        <v>4.9415302372201798E-2</v>
      </c>
      <c r="E34">
        <f t="shared" si="3"/>
        <v>3.287671232876712E-2</v>
      </c>
      <c r="F34">
        <f t="shared" si="3"/>
        <v>5.8603407951887732E-2</v>
      </c>
      <c r="G34">
        <f t="shared" si="3"/>
        <v>3.5215502839959903E-2</v>
      </c>
      <c r="H34">
        <f t="shared" si="3"/>
        <v>4.473772134981624E-2</v>
      </c>
      <c r="I34">
        <f t="shared" si="3"/>
        <v>3.3210825258937517E-2</v>
      </c>
      <c r="J34">
        <f t="shared" si="3"/>
        <v>6.4784497160040103E-2</v>
      </c>
      <c r="K34">
        <f t="shared" si="3"/>
        <v>3.2041430003341122E-2</v>
      </c>
    </row>
    <row r="35" spans="1:11" x14ac:dyDescent="0.2">
      <c r="B35">
        <f t="shared" si="3"/>
        <v>6.4617440694954897E-2</v>
      </c>
      <c r="C35">
        <f t="shared" si="3"/>
        <v>3.4046107584363508E-2</v>
      </c>
      <c r="D35">
        <f t="shared" si="3"/>
        <v>5.3424657534246578E-2</v>
      </c>
      <c r="E35">
        <f t="shared" si="3"/>
        <v>3.0370865352489142E-2</v>
      </c>
      <c r="F35">
        <f t="shared" si="3"/>
        <v>6.2612763113932504E-2</v>
      </c>
      <c r="G35">
        <f t="shared" si="3"/>
        <v>3.7888406281323082E-2</v>
      </c>
      <c r="H35">
        <f t="shared" si="3"/>
        <v>4.2231874373538258E-2</v>
      </c>
      <c r="I35">
        <f t="shared" si="3"/>
        <v>3.9057801536919477E-2</v>
      </c>
      <c r="J35">
        <f t="shared" si="3"/>
        <v>4.757768125626461E-2</v>
      </c>
      <c r="K35">
        <f t="shared" si="3"/>
        <v>3.8222519211493479E-2</v>
      </c>
    </row>
    <row r="36" spans="1:11" x14ac:dyDescent="0.2">
      <c r="B36">
        <f t="shared" si="3"/>
        <v>6.8459739391914465E-2</v>
      </c>
      <c r="C36">
        <f t="shared" si="3"/>
        <v>3.6551954560641489E-2</v>
      </c>
      <c r="D36">
        <f t="shared" si="3"/>
        <v>5.0083528232542592E-2</v>
      </c>
      <c r="E36">
        <f t="shared" si="3"/>
        <v>3.187437353825593E-2</v>
      </c>
      <c r="F36">
        <f t="shared" si="3"/>
        <v>5.7601069161376535E-2</v>
      </c>
      <c r="G36">
        <f t="shared" si="3"/>
        <v>3.7387236886067488E-2</v>
      </c>
      <c r="H36">
        <f t="shared" si="3"/>
        <v>4.9582358837287004E-2</v>
      </c>
      <c r="I36">
        <f t="shared" si="3"/>
        <v>3.187437353825593E-2</v>
      </c>
      <c r="J36">
        <f t="shared" si="3"/>
        <v>5.2589375208820587E-2</v>
      </c>
      <c r="K36">
        <f t="shared" si="3"/>
        <v>3.4714333444704301E-2</v>
      </c>
    </row>
    <row r="37" spans="1:11" x14ac:dyDescent="0.2">
      <c r="B37">
        <f t="shared" si="3"/>
        <v>6.7290344136318084E-2</v>
      </c>
      <c r="C37">
        <f t="shared" si="3"/>
        <v>3.5549615770130299E-2</v>
      </c>
      <c r="D37">
        <f t="shared" si="3"/>
        <v>5.1921149348479793E-2</v>
      </c>
      <c r="E37">
        <f t="shared" si="3"/>
        <v>3.0370865352489142E-2</v>
      </c>
      <c r="F37">
        <f t="shared" si="3"/>
        <v>6.2779819579017709E-2</v>
      </c>
      <c r="G37">
        <f t="shared" si="3"/>
        <v>3.4547276979619103E-2</v>
      </c>
      <c r="H37">
        <f t="shared" si="3"/>
        <v>4.9415302372201798E-2</v>
      </c>
      <c r="I37">
        <f t="shared" si="3"/>
        <v>3.387905111927831E-2</v>
      </c>
      <c r="J37">
        <f t="shared" si="3"/>
        <v>5.5095222185098568E-2</v>
      </c>
      <c r="K37">
        <f t="shared" si="3"/>
        <v>2.9368526561977942E-2</v>
      </c>
    </row>
    <row r="38" spans="1:11" x14ac:dyDescent="0.2">
      <c r="B38">
        <f t="shared" si="3"/>
        <v>6.5452723020380882E-2</v>
      </c>
      <c r="C38">
        <f t="shared" si="3"/>
        <v>3.4213164049448706E-2</v>
      </c>
      <c r="D38">
        <f t="shared" si="3"/>
        <v>5.4928165720013362E-2</v>
      </c>
      <c r="E38">
        <f t="shared" si="3"/>
        <v>3.4881389909789506E-2</v>
      </c>
      <c r="F38">
        <f t="shared" si="3"/>
        <v>6.9127965252255258E-2</v>
      </c>
      <c r="G38">
        <f t="shared" si="3"/>
        <v>2.8867357166722344E-2</v>
      </c>
      <c r="H38">
        <f t="shared" si="3"/>
        <v>5.2923488138990976E-2</v>
      </c>
      <c r="I38">
        <f t="shared" si="3"/>
        <v>3.8389575676578684E-2</v>
      </c>
      <c r="J38">
        <f t="shared" si="3"/>
        <v>5.0083528232542592E-2</v>
      </c>
      <c r="K38">
        <f t="shared" si="3"/>
        <v>3.0872034747744734E-2</v>
      </c>
    </row>
    <row r="39" spans="1:11" x14ac:dyDescent="0.2">
      <c r="B39">
        <f t="shared" si="3"/>
        <v>6.8459739391914465E-2</v>
      </c>
      <c r="C39">
        <f t="shared" si="3"/>
        <v>3.5883728700300696E-2</v>
      </c>
      <c r="D39">
        <f t="shared" si="3"/>
        <v>4.2900100233879052E-2</v>
      </c>
      <c r="E39">
        <f t="shared" si="3"/>
        <v>3.2709655863681922E-2</v>
      </c>
      <c r="F39">
        <f t="shared" si="3"/>
        <v>5.9271633812228525E-2</v>
      </c>
      <c r="G39">
        <f t="shared" si="3"/>
        <v>4.0227196792515865E-2</v>
      </c>
      <c r="H39">
        <f t="shared" si="3"/>
        <v>4.072836618777146E-2</v>
      </c>
      <c r="I39">
        <f t="shared" si="3"/>
        <v>3.0036752422318739E-2</v>
      </c>
      <c r="J39">
        <f t="shared" si="3"/>
        <v>6.0942198463080521E-2</v>
      </c>
      <c r="K39">
        <f t="shared" si="3"/>
        <v>3.6719011025726694E-2</v>
      </c>
    </row>
    <row r="40" spans="1:11" x14ac:dyDescent="0.2">
      <c r="B40">
        <f t="shared" si="3"/>
        <v>6.6622118275977277E-2</v>
      </c>
      <c r="C40">
        <f t="shared" si="3"/>
        <v>3.6384898095556291E-2</v>
      </c>
      <c r="D40">
        <f t="shared" si="3"/>
        <v>5.3424657534246578E-2</v>
      </c>
      <c r="E40">
        <f t="shared" si="3"/>
        <v>3.1206147677915134E-2</v>
      </c>
      <c r="F40">
        <f t="shared" si="3"/>
        <v>6.0942198463080521E-2</v>
      </c>
      <c r="G40">
        <f t="shared" si="3"/>
        <v>3.7721349816237884E-2</v>
      </c>
      <c r="H40">
        <f t="shared" si="3"/>
        <v>4.1229535583027062E-2</v>
      </c>
      <c r="I40">
        <f t="shared" si="3"/>
        <v>3.3043768793852325E-2</v>
      </c>
      <c r="J40">
        <f t="shared" si="3"/>
        <v>4.9749415302372202E-2</v>
      </c>
      <c r="K40">
        <f t="shared" si="3"/>
        <v>3.4714333444704301E-2</v>
      </c>
    </row>
    <row r="42" spans="1:11" x14ac:dyDescent="0.2">
      <c r="A42" s="7" t="s">
        <v>30</v>
      </c>
    </row>
    <row r="43" spans="1:11" x14ac:dyDescent="0.2">
      <c r="A43" s="6" t="s">
        <v>31</v>
      </c>
      <c r="B43" t="s">
        <v>10</v>
      </c>
      <c r="C43" t="s">
        <v>11</v>
      </c>
      <c r="D43" t="s">
        <v>12</v>
      </c>
      <c r="E43" t="s">
        <v>13</v>
      </c>
      <c r="F43" t="s">
        <v>14</v>
      </c>
      <c r="G43" t="s">
        <v>15</v>
      </c>
      <c r="H43" t="s">
        <v>16</v>
      </c>
      <c r="I43" t="s">
        <v>17</v>
      </c>
      <c r="J43" t="s">
        <v>18</v>
      </c>
      <c r="K43" t="s">
        <v>19</v>
      </c>
    </row>
    <row r="44" spans="1:11" x14ac:dyDescent="0.2">
      <c r="B44">
        <v>1.0166666666666666</v>
      </c>
      <c r="C44">
        <v>0.75</v>
      </c>
      <c r="D44">
        <v>1.05</v>
      </c>
      <c r="E44">
        <v>0.75</v>
      </c>
      <c r="F44">
        <v>1.0333333333333334</v>
      </c>
      <c r="G44">
        <v>0.70000000000000007</v>
      </c>
      <c r="H44">
        <v>1.0666666666666667</v>
      </c>
      <c r="I44">
        <v>0.71666666666666667</v>
      </c>
      <c r="J44">
        <v>1.05</v>
      </c>
      <c r="K44">
        <v>0.70000000000000007</v>
      </c>
    </row>
    <row r="45" spans="1:11" x14ac:dyDescent="0.2">
      <c r="B45">
        <v>1.0166666666666666</v>
      </c>
      <c r="C45">
        <v>0.75</v>
      </c>
      <c r="D45">
        <v>1.05</v>
      </c>
      <c r="E45">
        <v>0.75</v>
      </c>
      <c r="F45">
        <v>1.0333333333333334</v>
      </c>
      <c r="G45">
        <v>0.70000000000000007</v>
      </c>
      <c r="H45">
        <v>1.0666666666666667</v>
      </c>
      <c r="I45">
        <v>0.71666666666666667</v>
      </c>
      <c r="J45">
        <v>1.05</v>
      </c>
      <c r="K45">
        <v>0.70000000000000007</v>
      </c>
    </row>
    <row r="46" spans="1:11" x14ac:dyDescent="0.2">
      <c r="B46">
        <v>1.0166666666666666</v>
      </c>
      <c r="C46">
        <v>0.73333333333333339</v>
      </c>
      <c r="D46">
        <v>1.05</v>
      </c>
      <c r="E46">
        <v>0.70000000000000007</v>
      </c>
      <c r="F46">
        <v>1.0833333333333333</v>
      </c>
      <c r="G46">
        <v>0.73333333333333339</v>
      </c>
      <c r="H46">
        <v>1.0333333333333334</v>
      </c>
      <c r="I46">
        <v>0.76666666666666661</v>
      </c>
      <c r="J46">
        <v>1.1333333333333333</v>
      </c>
      <c r="K46">
        <v>0.73333333333333339</v>
      </c>
    </row>
    <row r="47" spans="1:11" x14ac:dyDescent="0.2">
      <c r="B47">
        <v>1.0166666666666666</v>
      </c>
      <c r="C47">
        <v>0.73333333333333339</v>
      </c>
      <c r="D47">
        <v>1.05</v>
      </c>
      <c r="E47">
        <v>0.70000000000000007</v>
      </c>
      <c r="F47">
        <v>1.0833333333333333</v>
      </c>
      <c r="G47">
        <v>0.73333333333333339</v>
      </c>
      <c r="H47">
        <v>1.0333333333333334</v>
      </c>
      <c r="I47">
        <v>0.76666666666666661</v>
      </c>
      <c r="J47">
        <v>1.1333333333333333</v>
      </c>
      <c r="K47">
        <v>0.73333333333333339</v>
      </c>
    </row>
    <row r="48" spans="1:11" x14ac:dyDescent="0.2">
      <c r="B48">
        <v>1</v>
      </c>
      <c r="C48">
        <v>0.73333333333333339</v>
      </c>
      <c r="D48">
        <v>1.05</v>
      </c>
      <c r="E48">
        <v>0.71666666666666667</v>
      </c>
      <c r="F48">
        <v>1.0333333333333334</v>
      </c>
      <c r="G48">
        <v>0.70000000000000007</v>
      </c>
      <c r="H48">
        <v>1.0833333333333333</v>
      </c>
      <c r="I48">
        <v>0.75</v>
      </c>
      <c r="J48">
        <v>1</v>
      </c>
      <c r="K48">
        <v>0.76666666666666661</v>
      </c>
    </row>
    <row r="49" spans="1:11" x14ac:dyDescent="0.2">
      <c r="B49">
        <v>1</v>
      </c>
      <c r="C49">
        <v>0.73333333333333339</v>
      </c>
      <c r="D49">
        <v>1.05</v>
      </c>
      <c r="E49">
        <v>0.71666666666666667</v>
      </c>
      <c r="F49">
        <v>1.0333333333333334</v>
      </c>
      <c r="G49">
        <v>0.70000000000000007</v>
      </c>
      <c r="H49">
        <v>1.0833333333333333</v>
      </c>
      <c r="I49">
        <v>0.75</v>
      </c>
      <c r="J49">
        <v>1</v>
      </c>
      <c r="K49">
        <v>0.76666666666666661</v>
      </c>
    </row>
    <row r="50" spans="1:11" x14ac:dyDescent="0.2">
      <c r="B50">
        <v>1.0333333333333334</v>
      </c>
      <c r="C50">
        <v>0.73333333333333339</v>
      </c>
      <c r="D50">
        <v>1.0333333333333334</v>
      </c>
      <c r="E50">
        <v>0.73333333333333339</v>
      </c>
      <c r="F50">
        <v>1.0333333333333334</v>
      </c>
      <c r="G50">
        <v>0.73333333333333339</v>
      </c>
      <c r="H50">
        <v>1.0666666666666667</v>
      </c>
      <c r="I50">
        <v>0.76666666666666661</v>
      </c>
      <c r="J50">
        <v>1.05</v>
      </c>
      <c r="K50">
        <v>0.75</v>
      </c>
    </row>
    <row r="51" spans="1:11" x14ac:dyDescent="0.2">
      <c r="B51">
        <v>1.0333333333333334</v>
      </c>
      <c r="C51">
        <v>0.73333333333333339</v>
      </c>
      <c r="D51">
        <v>1.0333333333333334</v>
      </c>
      <c r="E51">
        <v>0.73333333333333339</v>
      </c>
      <c r="F51">
        <v>1.0333333333333334</v>
      </c>
      <c r="G51">
        <v>0.73333333333333339</v>
      </c>
      <c r="H51">
        <v>1.0666666666666667</v>
      </c>
      <c r="I51">
        <v>0.76666666666666661</v>
      </c>
      <c r="J51">
        <v>1.05</v>
      </c>
      <c r="K51">
        <v>0.75</v>
      </c>
    </row>
    <row r="54" spans="1:11" x14ac:dyDescent="0.2">
      <c r="A54" s="6" t="s">
        <v>32</v>
      </c>
      <c r="B54" t="s">
        <v>10</v>
      </c>
      <c r="C54" t="s">
        <v>11</v>
      </c>
      <c r="D54" t="s">
        <v>12</v>
      </c>
      <c r="E54" t="s">
        <v>13</v>
      </c>
      <c r="F54" t="s">
        <v>14</v>
      </c>
      <c r="G54" t="s">
        <v>15</v>
      </c>
      <c r="H54" t="s">
        <v>16</v>
      </c>
      <c r="I54" t="s">
        <v>17</v>
      </c>
      <c r="J54" t="s">
        <v>18</v>
      </c>
      <c r="K54" t="s">
        <v>19</v>
      </c>
    </row>
    <row r="55" spans="1:11" x14ac:dyDescent="0.2">
      <c r="B55">
        <f>(B33*100)/B44</f>
        <v>7.1281076610451715</v>
      </c>
      <c r="C55">
        <f t="shared" ref="C55:K55" si="4">(C33*100)/C44</f>
        <v>4.8290455507294796</v>
      </c>
      <c r="D55">
        <f t="shared" si="4"/>
        <v>5.7085580640542215</v>
      </c>
      <c r="E55">
        <f t="shared" si="4"/>
        <v>4.561755206593161</v>
      </c>
      <c r="F55">
        <f t="shared" si="4"/>
        <v>6.1077999202440099</v>
      </c>
      <c r="G55">
        <f t="shared" si="4"/>
        <v>4.959190492100614</v>
      </c>
      <c r="H55">
        <f t="shared" si="4"/>
        <v>4.7266538590043439</v>
      </c>
      <c r="I55">
        <f t="shared" si="4"/>
        <v>4.6340686407819796</v>
      </c>
      <c r="J55">
        <f t="shared" si="4"/>
        <v>4.3402860643087839</v>
      </c>
      <c r="K55">
        <f t="shared" si="4"/>
        <v>5.603551143143525</v>
      </c>
    </row>
    <row r="56" spans="1:11" x14ac:dyDescent="0.2">
      <c r="B56">
        <f t="shared" ref="B56:K62" si="5">(B34*100)/B45</f>
        <v>5.9285874691219398</v>
      </c>
      <c r="C56">
        <f t="shared" si="5"/>
        <v>4.962690722797638</v>
      </c>
      <c r="D56">
        <f t="shared" si="5"/>
        <v>4.7062192735430282</v>
      </c>
      <c r="E56">
        <f t="shared" si="5"/>
        <v>4.3835616438356162</v>
      </c>
      <c r="F56">
        <f t="shared" si="5"/>
        <v>5.6712975437310709</v>
      </c>
      <c r="G56">
        <f t="shared" si="5"/>
        <v>5.0307861199942714</v>
      </c>
      <c r="H56">
        <f t="shared" si="5"/>
        <v>4.1941613765452725</v>
      </c>
      <c r="I56">
        <f t="shared" si="5"/>
        <v>4.6340686407819796</v>
      </c>
      <c r="J56">
        <f t="shared" si="5"/>
        <v>6.1699521104800095</v>
      </c>
      <c r="K56">
        <f t="shared" si="5"/>
        <v>4.5773471433344453</v>
      </c>
    </row>
    <row r="57" spans="1:11" x14ac:dyDescent="0.2">
      <c r="B57">
        <f t="shared" si="5"/>
        <v>6.3558138388480234</v>
      </c>
      <c r="C57">
        <f t="shared" si="5"/>
        <v>4.6426510342313874</v>
      </c>
      <c r="D57">
        <f t="shared" si="5"/>
        <v>5.0880626223091978</v>
      </c>
      <c r="E57">
        <f t="shared" si="5"/>
        <v>4.3386950503555912</v>
      </c>
      <c r="F57">
        <f t="shared" si="5"/>
        <v>5.7796396720553087</v>
      </c>
      <c r="G57">
        <f t="shared" si="5"/>
        <v>5.1666008565440569</v>
      </c>
      <c r="H57">
        <f t="shared" si="5"/>
        <v>4.0869555845359598</v>
      </c>
      <c r="I57">
        <f t="shared" si="5"/>
        <v>5.0944958526416713</v>
      </c>
      <c r="J57">
        <f t="shared" si="5"/>
        <v>4.198030699082171</v>
      </c>
      <c r="K57">
        <f t="shared" si="5"/>
        <v>5.2121617106582017</v>
      </c>
    </row>
    <row r="58" spans="1:11" x14ac:dyDescent="0.2">
      <c r="B58">
        <f t="shared" si="5"/>
        <v>6.7337448582210948</v>
      </c>
      <c r="C58">
        <f t="shared" si="5"/>
        <v>4.9843574400874759</v>
      </c>
      <c r="D58">
        <f t="shared" si="5"/>
        <v>4.7698598316707228</v>
      </c>
      <c r="E58">
        <f t="shared" si="5"/>
        <v>4.5534819340365607</v>
      </c>
      <c r="F58">
        <f t="shared" si="5"/>
        <v>5.3170217687424497</v>
      </c>
      <c r="G58">
        <f t="shared" si="5"/>
        <v>5.0982595753728388</v>
      </c>
      <c r="H58">
        <f t="shared" si="5"/>
        <v>4.7982927907051929</v>
      </c>
      <c r="I58">
        <f t="shared" si="5"/>
        <v>4.157526983250774</v>
      </c>
      <c r="J58">
        <f t="shared" si="5"/>
        <v>4.6402389890135813</v>
      </c>
      <c r="K58">
        <f t="shared" si="5"/>
        <v>4.7337727424596769</v>
      </c>
    </row>
    <row r="59" spans="1:11" x14ac:dyDescent="0.2">
      <c r="B59">
        <f t="shared" si="5"/>
        <v>6.7290344136318083</v>
      </c>
      <c r="C59">
        <f t="shared" si="5"/>
        <v>4.8476748777450407</v>
      </c>
      <c r="D59">
        <f t="shared" si="5"/>
        <v>4.9448713665218849</v>
      </c>
      <c r="E59">
        <f t="shared" si="5"/>
        <v>4.2377951654636012</v>
      </c>
      <c r="F59">
        <f t="shared" si="5"/>
        <v>6.0754664108726812</v>
      </c>
      <c r="G59">
        <f t="shared" si="5"/>
        <v>4.9353252828027285</v>
      </c>
      <c r="H59">
        <f t="shared" si="5"/>
        <v>4.5614125266647818</v>
      </c>
      <c r="I59">
        <f t="shared" si="5"/>
        <v>4.5172068159037746</v>
      </c>
      <c r="J59">
        <f t="shared" si="5"/>
        <v>5.5095222185098569</v>
      </c>
      <c r="K59">
        <f t="shared" si="5"/>
        <v>3.8306773776492973</v>
      </c>
    </row>
    <row r="60" spans="1:11" x14ac:dyDescent="0.2">
      <c r="B60">
        <f t="shared" si="5"/>
        <v>6.5452723020380885</v>
      </c>
      <c r="C60">
        <f t="shared" si="5"/>
        <v>4.6654314612884598</v>
      </c>
      <c r="D60">
        <f t="shared" si="5"/>
        <v>5.2312538780965108</v>
      </c>
      <c r="E60">
        <f t="shared" si="5"/>
        <v>4.8671706850869079</v>
      </c>
      <c r="F60">
        <f t="shared" si="5"/>
        <v>6.6898030889279276</v>
      </c>
      <c r="G60">
        <f t="shared" si="5"/>
        <v>4.12390816667462</v>
      </c>
      <c r="H60">
        <f t="shared" si="5"/>
        <v>4.8852450589837835</v>
      </c>
      <c r="I60">
        <f t="shared" si="5"/>
        <v>5.118610090210491</v>
      </c>
      <c r="J60">
        <f t="shared" si="5"/>
        <v>5.0083528232542589</v>
      </c>
      <c r="K60">
        <f t="shared" si="5"/>
        <v>4.0267871410101828</v>
      </c>
    </row>
    <row r="61" spans="1:11" x14ac:dyDescent="0.2">
      <c r="B61">
        <f t="shared" si="5"/>
        <v>6.6251360701852695</v>
      </c>
      <c r="C61">
        <f t="shared" si="5"/>
        <v>4.8932357318591855</v>
      </c>
      <c r="D61">
        <f t="shared" si="5"/>
        <v>4.1516226032786179</v>
      </c>
      <c r="E61">
        <f t="shared" si="5"/>
        <v>4.4604076177748073</v>
      </c>
      <c r="F61">
        <f t="shared" si="5"/>
        <v>5.7359645624737281</v>
      </c>
      <c r="G61">
        <f t="shared" si="5"/>
        <v>5.4855268353430731</v>
      </c>
      <c r="H61">
        <f t="shared" si="5"/>
        <v>3.818284330103574</v>
      </c>
      <c r="I61">
        <f t="shared" si="5"/>
        <v>3.9178372724763575</v>
      </c>
      <c r="J61">
        <f t="shared" si="5"/>
        <v>5.8040189012457635</v>
      </c>
      <c r="K61">
        <f t="shared" si="5"/>
        <v>4.8958681367635597</v>
      </c>
    </row>
    <row r="62" spans="1:11" x14ac:dyDescent="0.2">
      <c r="B62">
        <f>(B40*100)/B51</f>
        <v>6.4473017686429612</v>
      </c>
      <c r="C62">
        <f t="shared" si="5"/>
        <v>4.9615770130304027</v>
      </c>
      <c r="D62">
        <f t="shared" si="5"/>
        <v>5.1701281484754746</v>
      </c>
      <c r="E62">
        <f t="shared" si="5"/>
        <v>4.255383774261154</v>
      </c>
      <c r="F62">
        <f t="shared" si="5"/>
        <v>5.8976321093303721</v>
      </c>
      <c r="G62">
        <f t="shared" si="5"/>
        <v>5.1438204294869836</v>
      </c>
      <c r="H62">
        <f t="shared" si="5"/>
        <v>3.8652689609087871</v>
      </c>
      <c r="I62">
        <f t="shared" si="5"/>
        <v>4.3100567991981302</v>
      </c>
      <c r="J62">
        <f t="shared" si="5"/>
        <v>4.7380395526068764</v>
      </c>
      <c r="K62">
        <f t="shared" si="5"/>
        <v>4.6285777926272402</v>
      </c>
    </row>
  </sheetData>
  <mergeCells count="3">
    <mergeCell ref="L9:P9"/>
    <mergeCell ref="A11:A14"/>
    <mergeCell ref="A15:A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2023-12-28T17:49:18Z</dcterms:created>
  <dcterms:modified xsi:type="dcterms:W3CDTF">2023-12-28T17:49:38Z</dcterms:modified>
</cp:coreProperties>
</file>