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lnweaver/Desktop/Lab/Faculty/Manuscripts/In prep/Auxin/eLife/Version of Record/To upload/Source Data/Figure 4-supplementary figure 2/"/>
    </mc:Choice>
  </mc:AlternateContent>
  <xr:revisionPtr revIDLastSave="0" documentId="8_{5D8ED4C2-CD4E-EA47-BF2B-093E077FED82}" xr6:coauthVersionLast="47" xr6:coauthVersionMax="47" xr10:uidLastSave="{00000000-0000-0000-0000-000000000000}"/>
  <bookViews>
    <workbookView xWindow="9780" yWindow="500" windowWidth="28280" windowHeight="17060" xr2:uid="{510888FD-6DC9-B54B-90BC-209C28575A89}"/>
  </bookViews>
  <sheets>
    <sheet name="1d 2023_0623" sheetId="1" r:id="rId1"/>
    <sheet name="2d 2023_0624" sheetId="2" r:id="rId2"/>
    <sheet name="3d 2023_0625" sheetId="3" r:id="rId3"/>
    <sheet name="4d 2023_0626" sheetId="4" r:id="rId4"/>
    <sheet name="5d 2023_0627" sheetId="5" r:id="rId5"/>
    <sheet name="6d 2023_0628" sheetId="6" r:id="rId6"/>
    <sheet name="7d 2023_0629" sheetId="7" r:id="rId7"/>
    <sheet name="8d 2023_0630" sheetId="8" r:id="rId8"/>
    <sheet name="9d 2023_0701" sheetId="9" r:id="rId9"/>
    <sheet name="10d 2023_0702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5" i="10" l="1"/>
  <c r="K35" i="10"/>
  <c r="J35" i="10"/>
  <c r="I35" i="10"/>
  <c r="H35" i="10"/>
  <c r="F35" i="10"/>
  <c r="E35" i="10"/>
  <c r="D35" i="10"/>
  <c r="C35" i="10"/>
  <c r="B35" i="10"/>
  <c r="L22" i="10"/>
  <c r="K22" i="10"/>
  <c r="J22" i="10"/>
  <c r="I22" i="10"/>
  <c r="H22" i="10"/>
  <c r="F22" i="10"/>
  <c r="E22" i="10"/>
  <c r="D22" i="10"/>
  <c r="C22" i="10"/>
  <c r="B22" i="10"/>
  <c r="H12" i="10"/>
  <c r="H13" i="10" s="1"/>
  <c r="L9" i="10"/>
  <c r="K9" i="10"/>
  <c r="J9" i="10"/>
  <c r="I9" i="10"/>
  <c r="H9" i="10"/>
  <c r="F9" i="10"/>
  <c r="E9" i="10"/>
  <c r="D9" i="10"/>
  <c r="C9" i="10"/>
  <c r="B9" i="10"/>
  <c r="B37" i="9"/>
  <c r="L35" i="9"/>
  <c r="K35" i="9"/>
  <c r="J35" i="9"/>
  <c r="I35" i="9"/>
  <c r="H35" i="9"/>
  <c r="F35" i="9"/>
  <c r="E35" i="9"/>
  <c r="D35" i="9"/>
  <c r="C35" i="9"/>
  <c r="B35" i="9"/>
  <c r="L22" i="9"/>
  <c r="K22" i="9"/>
  <c r="J22" i="9"/>
  <c r="I22" i="9"/>
  <c r="H22" i="9"/>
  <c r="F22" i="9"/>
  <c r="E22" i="9"/>
  <c r="D22" i="9"/>
  <c r="C22" i="9"/>
  <c r="B22" i="9"/>
  <c r="L9" i="9"/>
  <c r="K9" i="9"/>
  <c r="J9" i="9"/>
  <c r="I9" i="9"/>
  <c r="H9" i="9"/>
  <c r="F9" i="9"/>
  <c r="E9" i="9"/>
  <c r="D9" i="9"/>
  <c r="C9" i="9"/>
  <c r="B9" i="9"/>
  <c r="L35" i="8"/>
  <c r="K35" i="8"/>
  <c r="J35" i="8"/>
  <c r="I35" i="8"/>
  <c r="H35" i="8"/>
  <c r="F35" i="8"/>
  <c r="E35" i="8"/>
  <c r="D35" i="8"/>
  <c r="C35" i="8"/>
  <c r="B35" i="8"/>
  <c r="L22" i="8"/>
  <c r="K22" i="8"/>
  <c r="J22" i="8"/>
  <c r="I22" i="8"/>
  <c r="H22" i="8"/>
  <c r="F22" i="8"/>
  <c r="E22" i="8"/>
  <c r="D22" i="8"/>
  <c r="C22" i="8"/>
  <c r="B22" i="8"/>
  <c r="L9" i="8"/>
  <c r="K9" i="8"/>
  <c r="J9" i="8"/>
  <c r="I9" i="8"/>
  <c r="H9" i="8"/>
  <c r="F9" i="8"/>
  <c r="E9" i="8"/>
  <c r="D9" i="8"/>
  <c r="C9" i="8"/>
  <c r="B9" i="8"/>
  <c r="H38" i="7"/>
  <c r="H39" i="7" s="1"/>
  <c r="B38" i="7"/>
  <c r="B39" i="7" s="1"/>
  <c r="H37" i="7"/>
  <c r="B37" i="7"/>
  <c r="L35" i="7"/>
  <c r="K35" i="7"/>
  <c r="J35" i="7"/>
  <c r="I35" i="7"/>
  <c r="H35" i="7"/>
  <c r="F35" i="7"/>
  <c r="E35" i="7"/>
  <c r="D35" i="7"/>
  <c r="C35" i="7"/>
  <c r="B35" i="7"/>
  <c r="C45" i="7" s="1"/>
  <c r="L22" i="7"/>
  <c r="K22" i="7"/>
  <c r="J22" i="7"/>
  <c r="I22" i="7"/>
  <c r="H22" i="7"/>
  <c r="H25" i="7" s="1"/>
  <c r="H26" i="7" s="1"/>
  <c r="F22" i="7"/>
  <c r="E22" i="7"/>
  <c r="D22" i="7"/>
  <c r="B24" i="7" s="1"/>
  <c r="C22" i="7"/>
  <c r="B22" i="7"/>
  <c r="B25" i="7" s="1"/>
  <c r="B26" i="7" s="1"/>
  <c r="B11" i="7"/>
  <c r="L9" i="7"/>
  <c r="K9" i="7"/>
  <c r="J9" i="7"/>
  <c r="I9" i="7"/>
  <c r="H12" i="7" s="1"/>
  <c r="H13" i="7" s="1"/>
  <c r="H9" i="7"/>
  <c r="F9" i="7"/>
  <c r="E9" i="7"/>
  <c r="D9" i="7"/>
  <c r="C9" i="7"/>
  <c r="B9" i="7"/>
  <c r="C43" i="7" s="1"/>
  <c r="H38" i="9" l="1"/>
  <c r="H39" i="9" s="1"/>
  <c r="H37" i="9"/>
  <c r="C45" i="9"/>
  <c r="H25" i="9"/>
  <c r="H26" i="9" s="1"/>
  <c r="B25" i="9"/>
  <c r="B26" i="9" s="1"/>
  <c r="B24" i="9"/>
  <c r="C43" i="9"/>
  <c r="B11" i="9"/>
  <c r="B43" i="9"/>
  <c r="H38" i="8"/>
  <c r="H39" i="8" s="1"/>
  <c r="C45" i="8"/>
  <c r="B25" i="8"/>
  <c r="B26" i="8" s="1"/>
  <c r="H24" i="8"/>
  <c r="H25" i="8"/>
  <c r="H26" i="8" s="1"/>
  <c r="C44" i="8"/>
  <c r="H12" i="8"/>
  <c r="H13" i="8" s="1"/>
  <c r="C43" i="8"/>
  <c r="B12" i="8"/>
  <c r="B13" i="8" s="1"/>
  <c r="H38" i="10"/>
  <c r="H39" i="10" s="1"/>
  <c r="H37" i="10"/>
  <c r="B37" i="10"/>
  <c r="H25" i="10"/>
  <c r="H26" i="10" s="1"/>
  <c r="B25" i="10"/>
  <c r="B26" i="10" s="1"/>
  <c r="B24" i="10"/>
  <c r="C45" i="10"/>
  <c r="C43" i="10"/>
  <c r="B43" i="10"/>
  <c r="B11" i="10"/>
  <c r="B44" i="10"/>
  <c r="H11" i="10"/>
  <c r="B12" i="10"/>
  <c r="B13" i="10" s="1"/>
  <c r="H24" i="10"/>
  <c r="C44" i="10"/>
  <c r="B38" i="10"/>
  <c r="B39" i="10" s="1"/>
  <c r="B45" i="10"/>
  <c r="B38" i="9"/>
  <c r="B39" i="9" s="1"/>
  <c r="H11" i="9"/>
  <c r="B12" i="9"/>
  <c r="B13" i="9" s="1"/>
  <c r="H12" i="9"/>
  <c r="H13" i="9" s="1"/>
  <c r="B44" i="9"/>
  <c r="H24" i="9"/>
  <c r="C44" i="9"/>
  <c r="B45" i="9"/>
  <c r="B37" i="8"/>
  <c r="H37" i="8"/>
  <c r="B38" i="8"/>
  <c r="B39" i="8" s="1"/>
  <c r="B11" i="8"/>
  <c r="H11" i="8"/>
  <c r="B43" i="8"/>
  <c r="B24" i="8"/>
  <c r="B44" i="8"/>
  <c r="B45" i="8"/>
  <c r="H11" i="7"/>
  <c r="B43" i="7"/>
  <c r="H24" i="7"/>
  <c r="C44" i="7"/>
  <c r="B45" i="7"/>
  <c r="B12" i="7"/>
  <c r="B13" i="7" s="1"/>
  <c r="B44" i="7"/>
  <c r="L35" i="6"/>
  <c r="K35" i="6"/>
  <c r="J35" i="6"/>
  <c r="I35" i="6"/>
  <c r="H35" i="6"/>
  <c r="F35" i="6"/>
  <c r="E35" i="6"/>
  <c r="D35" i="6"/>
  <c r="C35" i="6"/>
  <c r="B35" i="6"/>
  <c r="L22" i="6"/>
  <c r="K22" i="6"/>
  <c r="J22" i="6"/>
  <c r="I22" i="6"/>
  <c r="H22" i="6"/>
  <c r="F22" i="6"/>
  <c r="E22" i="6"/>
  <c r="D22" i="6"/>
  <c r="C22" i="6"/>
  <c r="B22" i="6"/>
  <c r="L9" i="6"/>
  <c r="K9" i="6"/>
  <c r="J9" i="6"/>
  <c r="I9" i="6"/>
  <c r="H9" i="6"/>
  <c r="F9" i="6"/>
  <c r="E9" i="6"/>
  <c r="D9" i="6"/>
  <c r="C9" i="6"/>
  <c r="B9" i="6"/>
  <c r="L35" i="5"/>
  <c r="K35" i="5"/>
  <c r="J35" i="5"/>
  <c r="I35" i="5"/>
  <c r="H35" i="5"/>
  <c r="F35" i="5"/>
  <c r="E35" i="5"/>
  <c r="D35" i="5"/>
  <c r="C35" i="5"/>
  <c r="B35" i="5"/>
  <c r="L22" i="5"/>
  <c r="K22" i="5"/>
  <c r="J22" i="5"/>
  <c r="I22" i="5"/>
  <c r="H22" i="5"/>
  <c r="F22" i="5"/>
  <c r="E22" i="5"/>
  <c r="D22" i="5"/>
  <c r="C22" i="5"/>
  <c r="B22" i="5"/>
  <c r="L9" i="5"/>
  <c r="K9" i="5"/>
  <c r="J9" i="5"/>
  <c r="I9" i="5"/>
  <c r="H9" i="5"/>
  <c r="F9" i="5"/>
  <c r="E9" i="5"/>
  <c r="D9" i="5"/>
  <c r="C9" i="5"/>
  <c r="B9" i="5"/>
  <c r="L35" i="4"/>
  <c r="K35" i="4"/>
  <c r="J35" i="4"/>
  <c r="I35" i="4"/>
  <c r="H35" i="4"/>
  <c r="F35" i="4"/>
  <c r="E35" i="4"/>
  <c r="D35" i="4"/>
  <c r="C35" i="4"/>
  <c r="B35" i="4"/>
  <c r="L22" i="4"/>
  <c r="K22" i="4"/>
  <c r="J22" i="4"/>
  <c r="I22" i="4"/>
  <c r="H22" i="4"/>
  <c r="F22" i="4"/>
  <c r="E22" i="4"/>
  <c r="D22" i="4"/>
  <c r="C22" i="4"/>
  <c r="B22" i="4"/>
  <c r="B25" i="4" s="1"/>
  <c r="B26" i="4" s="1"/>
  <c r="L9" i="4"/>
  <c r="K9" i="4"/>
  <c r="J9" i="4"/>
  <c r="I9" i="4"/>
  <c r="H9" i="4"/>
  <c r="F9" i="4"/>
  <c r="E9" i="4"/>
  <c r="D9" i="4"/>
  <c r="C9" i="4"/>
  <c r="B9" i="4"/>
  <c r="L35" i="3"/>
  <c r="K35" i="3"/>
  <c r="J35" i="3"/>
  <c r="I35" i="3"/>
  <c r="H35" i="3"/>
  <c r="F35" i="3"/>
  <c r="E35" i="3"/>
  <c r="D35" i="3"/>
  <c r="C35" i="3"/>
  <c r="B35" i="3"/>
  <c r="L22" i="3"/>
  <c r="K22" i="3"/>
  <c r="J22" i="3"/>
  <c r="I22" i="3"/>
  <c r="H22" i="3"/>
  <c r="H25" i="3" s="1"/>
  <c r="H26" i="3" s="1"/>
  <c r="F22" i="3"/>
  <c r="E22" i="3"/>
  <c r="D22" i="3"/>
  <c r="C22" i="3"/>
  <c r="B22" i="3"/>
  <c r="L9" i="3"/>
  <c r="K9" i="3"/>
  <c r="J9" i="3"/>
  <c r="I9" i="3"/>
  <c r="H9" i="3"/>
  <c r="F9" i="3"/>
  <c r="E9" i="3"/>
  <c r="D9" i="3"/>
  <c r="C9" i="3"/>
  <c r="B9" i="3"/>
  <c r="L35" i="2"/>
  <c r="K35" i="2"/>
  <c r="J35" i="2"/>
  <c r="I35" i="2"/>
  <c r="H35" i="2"/>
  <c r="F35" i="2"/>
  <c r="E35" i="2"/>
  <c r="D35" i="2"/>
  <c r="C35" i="2"/>
  <c r="B35" i="2"/>
  <c r="L22" i="2"/>
  <c r="K22" i="2"/>
  <c r="J22" i="2"/>
  <c r="I22" i="2"/>
  <c r="H22" i="2"/>
  <c r="F22" i="2"/>
  <c r="E22" i="2"/>
  <c r="D22" i="2"/>
  <c r="C22" i="2"/>
  <c r="B22" i="2"/>
  <c r="L9" i="2"/>
  <c r="K9" i="2"/>
  <c r="J9" i="2"/>
  <c r="I9" i="2"/>
  <c r="H9" i="2"/>
  <c r="F9" i="2"/>
  <c r="E9" i="2"/>
  <c r="D9" i="2"/>
  <c r="C9" i="2"/>
  <c r="B9" i="2"/>
  <c r="B43" i="1"/>
  <c r="L35" i="1"/>
  <c r="K35" i="1"/>
  <c r="J35" i="1"/>
  <c r="I35" i="1"/>
  <c r="H35" i="1"/>
  <c r="F35" i="1"/>
  <c r="E35" i="1"/>
  <c r="D35" i="1"/>
  <c r="C35" i="1"/>
  <c r="B35" i="1"/>
  <c r="B45" i="1" s="1"/>
  <c r="L22" i="1"/>
  <c r="K22" i="1"/>
  <c r="B44" i="1" s="1"/>
  <c r="J22" i="1"/>
  <c r="I22" i="1"/>
  <c r="H22" i="1"/>
  <c r="F22" i="1"/>
  <c r="E22" i="1"/>
  <c r="D22" i="1"/>
  <c r="C22" i="1"/>
  <c r="B22" i="1"/>
  <c r="L9" i="1"/>
  <c r="K9" i="1"/>
  <c r="J9" i="1"/>
  <c r="I9" i="1"/>
  <c r="C43" i="1" s="1"/>
  <c r="H9" i="1"/>
  <c r="F9" i="1"/>
  <c r="E9" i="1"/>
  <c r="D9" i="1"/>
  <c r="C9" i="1"/>
  <c r="B9" i="1"/>
  <c r="H38" i="6" l="1"/>
  <c r="H39" i="6" s="1"/>
  <c r="H37" i="6"/>
  <c r="H25" i="6"/>
  <c r="H26" i="6" s="1"/>
  <c r="H11" i="6"/>
  <c r="C45" i="6"/>
  <c r="B37" i="6"/>
  <c r="B25" i="6"/>
  <c r="B26" i="6" s="1"/>
  <c r="B24" i="6"/>
  <c r="B43" i="6"/>
  <c r="B11" i="6"/>
  <c r="B12" i="6"/>
  <c r="B13" i="6" s="1"/>
  <c r="H12" i="6"/>
  <c r="H13" i="6" s="1"/>
  <c r="H24" i="6"/>
  <c r="C44" i="6"/>
  <c r="C43" i="6"/>
  <c r="B45" i="6"/>
  <c r="B38" i="6"/>
  <c r="B39" i="6" s="1"/>
  <c r="B44" i="6"/>
  <c r="H38" i="5"/>
  <c r="H39" i="5" s="1"/>
  <c r="H37" i="5"/>
  <c r="H25" i="5"/>
  <c r="H26" i="5" s="1"/>
  <c r="H12" i="5"/>
  <c r="H13" i="5" s="1"/>
  <c r="H11" i="5"/>
  <c r="B37" i="5"/>
  <c r="C45" i="5"/>
  <c r="B38" i="5"/>
  <c r="B39" i="5" s="1"/>
  <c r="B25" i="5"/>
  <c r="B26" i="5" s="1"/>
  <c r="C43" i="5"/>
  <c r="B11" i="5"/>
  <c r="B12" i="5"/>
  <c r="B13" i="5" s="1"/>
  <c r="B43" i="5"/>
  <c r="B24" i="5"/>
  <c r="B44" i="5"/>
  <c r="H24" i="5"/>
  <c r="C44" i="5"/>
  <c r="B45" i="5"/>
  <c r="C44" i="1"/>
  <c r="C45" i="1"/>
  <c r="C45" i="2"/>
  <c r="H38" i="4"/>
  <c r="H39" i="4" s="1"/>
  <c r="H37" i="4"/>
  <c r="H25" i="4"/>
  <c r="H26" i="4" s="1"/>
  <c r="H11" i="4"/>
  <c r="C45" i="4"/>
  <c r="B37" i="4"/>
  <c r="B24" i="4"/>
  <c r="B11" i="4"/>
  <c r="C43" i="4"/>
  <c r="B43" i="4"/>
  <c r="H12" i="4"/>
  <c r="H13" i="4" s="1"/>
  <c r="C44" i="4"/>
  <c r="B12" i="4"/>
  <c r="B13" i="4" s="1"/>
  <c r="B45" i="4"/>
  <c r="B38" i="4"/>
  <c r="B39" i="4" s="1"/>
  <c r="B44" i="4"/>
  <c r="H24" i="4"/>
  <c r="H38" i="3"/>
  <c r="H39" i="3" s="1"/>
  <c r="H37" i="3"/>
  <c r="H11" i="3"/>
  <c r="B38" i="3"/>
  <c r="B39" i="3" s="1"/>
  <c r="B25" i="3"/>
  <c r="B26" i="3" s="1"/>
  <c r="B24" i="3"/>
  <c r="B43" i="3"/>
  <c r="B12" i="3"/>
  <c r="B13" i="3" s="1"/>
  <c r="B37" i="3"/>
  <c r="C45" i="3"/>
  <c r="B11" i="3"/>
  <c r="H12" i="3"/>
  <c r="H13" i="3" s="1"/>
  <c r="C43" i="3"/>
  <c r="H24" i="3"/>
  <c r="B45" i="3"/>
  <c r="B44" i="3"/>
  <c r="C44" i="3"/>
  <c r="H37" i="2"/>
  <c r="H38" i="2"/>
  <c r="H39" i="2" s="1"/>
  <c r="H25" i="2"/>
  <c r="H26" i="2" s="1"/>
  <c r="H11" i="2"/>
  <c r="B37" i="2"/>
  <c r="B38" i="2"/>
  <c r="B39" i="2" s="1"/>
  <c r="B25" i="2"/>
  <c r="B26" i="2" s="1"/>
  <c r="B24" i="2"/>
  <c r="C43" i="2"/>
  <c r="B11" i="2"/>
  <c r="B43" i="2"/>
  <c r="B44" i="2"/>
  <c r="H24" i="2"/>
  <c r="C44" i="2"/>
  <c r="B12" i="2"/>
  <c r="B13" i="2" s="1"/>
  <c r="H12" i="2"/>
  <c r="H13" i="2" s="1"/>
  <c r="B45" i="2"/>
  <c r="H37" i="1"/>
  <c r="H12" i="1"/>
  <c r="H13" i="1" s="1"/>
  <c r="B38" i="1"/>
  <c r="B39" i="1" s="1"/>
  <c r="B25" i="1"/>
  <c r="B26" i="1" s="1"/>
  <c r="B11" i="1"/>
  <c r="B12" i="1"/>
  <c r="B13" i="1" s="1"/>
  <c r="H25" i="1"/>
  <c r="H26" i="1" s="1"/>
  <c r="B37" i="1"/>
  <c r="B24" i="1"/>
  <c r="H38" i="1"/>
  <c r="H39" i="1" s="1"/>
  <c r="H24" i="1"/>
  <c r="H11" i="1"/>
</calcChain>
</file>

<file path=xl/sharedStrings.xml><?xml version="1.0" encoding="utf-8"?>
<sst xmlns="http://schemas.openxmlformats.org/spreadsheetml/2006/main" count="910" uniqueCount="36">
  <si>
    <t>Bottle 1</t>
  </si>
  <si>
    <t>Bottle 2</t>
  </si>
  <si>
    <t>Bottle 3</t>
  </si>
  <si>
    <t>Bottle 4</t>
  </si>
  <si>
    <t>Bottle 5</t>
  </si>
  <si>
    <t>Eggs - AM</t>
  </si>
  <si>
    <t>Eggs- AM</t>
  </si>
  <si>
    <t>Eggs- PM</t>
  </si>
  <si>
    <t>#Females</t>
  </si>
  <si>
    <t>Eggs/Females</t>
  </si>
  <si>
    <t>Average</t>
  </si>
  <si>
    <t>Std. Dev.</t>
  </si>
  <si>
    <t>Std. Error</t>
  </si>
  <si>
    <t>OreR</t>
  </si>
  <si>
    <t>VK00040</t>
  </si>
  <si>
    <t>AID-tub-AID</t>
  </si>
  <si>
    <t>active yeast paste</t>
  </si>
  <si>
    <t>inactive yeast paste</t>
  </si>
  <si>
    <t>F Test</t>
  </si>
  <si>
    <t>T Test</t>
  </si>
  <si>
    <t>Different?</t>
  </si>
  <si>
    <t>**</t>
  </si>
  <si>
    <t>*</t>
  </si>
  <si>
    <t>no</t>
  </si>
  <si>
    <t>Egg Laying Counts - 3d - 6/25/23</t>
  </si>
  <si>
    <t>Egg Laying Counts - 2d - 6/24/23</t>
  </si>
  <si>
    <t>Egg Laying Counts - 1d - 6/23/23</t>
  </si>
  <si>
    <t>****</t>
  </si>
  <si>
    <t>***</t>
  </si>
  <si>
    <t>Egg Laying Counts - 5d - 6/27/23</t>
  </si>
  <si>
    <t>Egg Laying Counts - 4d - 6/26/23</t>
  </si>
  <si>
    <t>Egg Laying Counts - 6d - 6/28/23</t>
  </si>
  <si>
    <t>Egg Laying Counts - 7d - 6/29/23</t>
  </si>
  <si>
    <t>Egg Laying Counts - 8d - 6/30/23</t>
  </si>
  <si>
    <t>Egg Laying Counts - 9d - 7/01/23</t>
  </si>
  <si>
    <t>Egg Laying Counts - 10d - 7/02/23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</si>
</sst>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b/>
      <i/>
      <sz val="14"/>
      <color theme="1"/>
      <name val="Arial"/>
      <family val="2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Dashed">
        <color auto="1"/>
      </bottom>
      <diagonal/>
    </border>
    <border>
      <left style="medium">
        <color indexed="64"/>
      </left>
      <right/>
      <top/>
      <bottom style="mediumDashed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Dashed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2" fontId="0" fillId="0" borderId="0" xfId="0" applyNumberFormat="1" applyAlignment="1">
      <alignment horizontal="center"/>
    </xf>
    <xf numFmtId="2" fontId="3" fillId="0" borderId="0" xfId="0" applyNumberFormat="1" applyFont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7" xfId="0" applyBorder="1"/>
    <xf numFmtId="0" fontId="5" fillId="0" borderId="8" xfId="0" applyFont="1" applyBorder="1"/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0" borderId="10" xfId="0" applyFont="1" applyBorder="1" applyAlignment="1">
      <alignment horizontal="center"/>
    </xf>
    <xf numFmtId="0" fontId="0" fillId="0" borderId="10" xfId="0" applyBorder="1"/>
    <xf numFmtId="2" fontId="4" fillId="0" borderId="1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3" fillId="0" borderId="1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A6B58-CB2A-E547-92AC-2BC7988AD3FD}">
  <sheetPr codeName="Sheet1"/>
  <dimension ref="A1:M45"/>
  <sheetViews>
    <sheetView tabSelected="1" workbookViewId="0">
      <selection sqref="A1:M1"/>
    </sheetView>
  </sheetViews>
  <sheetFormatPr baseColWidth="10" defaultRowHeight="16" x14ac:dyDescent="0.2"/>
  <sheetData>
    <row r="1" spans="1:13" ht="20" x14ac:dyDescent="0.2">
      <c r="A1" s="17" t="s">
        <v>26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9" thickBot="1" x14ac:dyDescent="0.25">
      <c r="A3" s="13" t="s">
        <v>13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3" x14ac:dyDescent="0.2">
      <c r="A4" s="14" t="s">
        <v>17</v>
      </c>
      <c r="B4" s="14"/>
      <c r="C4" s="14"/>
      <c r="D4" s="14"/>
      <c r="E4" s="14"/>
      <c r="F4" s="15"/>
      <c r="G4" s="16" t="s">
        <v>16</v>
      </c>
      <c r="H4" s="16"/>
      <c r="I4" s="16"/>
      <c r="J4" s="16"/>
      <c r="K4" s="16"/>
      <c r="L4" s="16"/>
    </row>
    <row r="5" spans="1:13" x14ac:dyDescent="0.2">
      <c r="A5" s="2"/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3"/>
      <c r="H5" s="2" t="s">
        <v>0</v>
      </c>
      <c r="I5" s="2" t="s">
        <v>1</v>
      </c>
      <c r="J5" s="2" t="s">
        <v>2</v>
      </c>
      <c r="K5" s="2" t="s">
        <v>3</v>
      </c>
      <c r="L5" s="2" t="s">
        <v>4</v>
      </c>
    </row>
    <row r="6" spans="1:13" x14ac:dyDescent="0.2">
      <c r="A6" s="2" t="s">
        <v>5</v>
      </c>
      <c r="B6" s="1">
        <v>27</v>
      </c>
      <c r="C6" s="1">
        <v>18</v>
      </c>
      <c r="D6" s="1">
        <v>34</v>
      </c>
      <c r="E6" s="1">
        <v>25</v>
      </c>
      <c r="F6" s="1">
        <v>39</v>
      </c>
      <c r="G6" s="3" t="s">
        <v>6</v>
      </c>
      <c r="H6" s="1">
        <v>76</v>
      </c>
      <c r="I6" s="1">
        <v>52</v>
      </c>
      <c r="J6" s="1">
        <v>90</v>
      </c>
      <c r="K6" s="1">
        <v>72</v>
      </c>
      <c r="L6" s="1">
        <v>46</v>
      </c>
      <c r="M6" s="1"/>
    </row>
    <row r="7" spans="1:13" x14ac:dyDescent="0.2">
      <c r="A7" s="2" t="s">
        <v>7</v>
      </c>
      <c r="B7" s="1">
        <v>91</v>
      </c>
      <c r="C7" s="1">
        <v>90</v>
      </c>
      <c r="D7" s="1">
        <v>37</v>
      </c>
      <c r="E7" s="1">
        <v>64</v>
      </c>
      <c r="F7" s="1">
        <v>56</v>
      </c>
      <c r="G7" s="3" t="s">
        <v>7</v>
      </c>
      <c r="H7" s="1">
        <v>75</v>
      </c>
      <c r="I7" s="1">
        <v>84</v>
      </c>
      <c r="J7" s="1">
        <v>62</v>
      </c>
      <c r="K7" s="1">
        <v>74</v>
      </c>
      <c r="L7" s="1">
        <v>78</v>
      </c>
    </row>
    <row r="8" spans="1:13" x14ac:dyDescent="0.2">
      <c r="A8" s="2" t="s">
        <v>8</v>
      </c>
      <c r="B8" s="1">
        <v>5</v>
      </c>
      <c r="C8" s="1">
        <v>5</v>
      </c>
      <c r="D8" s="1">
        <v>5</v>
      </c>
      <c r="E8" s="1">
        <v>5</v>
      </c>
      <c r="F8" s="1">
        <v>5</v>
      </c>
      <c r="G8" s="3" t="s">
        <v>8</v>
      </c>
      <c r="H8" s="1">
        <v>5</v>
      </c>
      <c r="I8" s="1">
        <v>5</v>
      </c>
      <c r="J8" s="1">
        <v>5</v>
      </c>
      <c r="K8" s="1">
        <v>5</v>
      </c>
      <c r="L8" s="1">
        <v>5</v>
      </c>
    </row>
    <row r="9" spans="1:13" x14ac:dyDescent="0.2">
      <c r="A9" s="2" t="s">
        <v>9</v>
      </c>
      <c r="B9" s="1">
        <f>SUM(B6:B7)/B8</f>
        <v>23.6</v>
      </c>
      <c r="C9" s="1">
        <f>SUM(C6:C7)/C8</f>
        <v>21.6</v>
      </c>
      <c r="D9" s="1">
        <f>SUM(D6:D7)/D8</f>
        <v>14.2</v>
      </c>
      <c r="E9" s="1">
        <f>SUM(E6:E7)/E8</f>
        <v>17.8</v>
      </c>
      <c r="F9" s="1">
        <f>SUM(F6:F7)/F8</f>
        <v>19</v>
      </c>
      <c r="G9" s="3" t="s">
        <v>9</v>
      </c>
      <c r="H9" s="1">
        <f>SUM(H6:H7)/H8</f>
        <v>30.2</v>
      </c>
      <c r="I9" s="1">
        <f>SUM(I6:I7)/I8</f>
        <v>27.2</v>
      </c>
      <c r="J9" s="1">
        <f>SUM(J6:J7)/J8</f>
        <v>30.4</v>
      </c>
      <c r="K9" s="1">
        <f>SUM(K6:K7)/K8</f>
        <v>29.2</v>
      </c>
      <c r="L9" s="1">
        <f>SUM(L6:L7)/L8</f>
        <v>24.8</v>
      </c>
    </row>
    <row r="10" spans="1:13" x14ac:dyDescent="0.2">
      <c r="A10" s="2"/>
      <c r="B10" s="1"/>
      <c r="C10" s="1"/>
      <c r="D10" s="1"/>
      <c r="E10" s="1"/>
      <c r="F10" s="1"/>
      <c r="G10" s="3"/>
      <c r="H10" s="1"/>
      <c r="I10" s="1"/>
      <c r="J10" s="1"/>
      <c r="K10" s="1"/>
      <c r="L10" s="1"/>
    </row>
    <row r="11" spans="1:13" x14ac:dyDescent="0.2">
      <c r="A11" s="2" t="s">
        <v>10</v>
      </c>
      <c r="B11" s="1">
        <f>AVERAGE(B9:F9)</f>
        <v>19.240000000000002</v>
      </c>
      <c r="C11" s="1"/>
      <c r="D11" s="1"/>
      <c r="E11" s="1"/>
      <c r="F11" s="1"/>
      <c r="G11" s="3" t="s">
        <v>10</v>
      </c>
      <c r="H11" s="1">
        <f>AVERAGE(H9:L9)</f>
        <v>28.360000000000003</v>
      </c>
      <c r="I11" s="1"/>
      <c r="J11" s="1"/>
      <c r="K11" s="1"/>
      <c r="L11" s="1"/>
    </row>
    <row r="12" spans="1:13" x14ac:dyDescent="0.2">
      <c r="A12" s="2" t="s">
        <v>11</v>
      </c>
      <c r="B12" s="1">
        <f>STDEV(B9:F9)</f>
        <v>3.6094320882931101</v>
      </c>
      <c r="C12" s="1"/>
      <c r="D12" s="1"/>
      <c r="E12" s="1"/>
      <c r="F12" s="1"/>
      <c r="G12" s="3" t="s">
        <v>11</v>
      </c>
      <c r="H12" s="1">
        <f>STDEV(H9:L9)</f>
        <v>2.3596609926004195</v>
      </c>
      <c r="I12" s="1"/>
      <c r="J12" s="1"/>
      <c r="K12" s="1"/>
      <c r="L12" s="1"/>
    </row>
    <row r="13" spans="1:13" x14ac:dyDescent="0.2">
      <c r="A13" s="2" t="s">
        <v>12</v>
      </c>
      <c r="B13" s="1">
        <f>B12/SQRT(5)</f>
        <v>1.6141871019184832</v>
      </c>
      <c r="C13" s="1"/>
      <c r="D13" s="1"/>
      <c r="E13" s="1"/>
      <c r="F13" s="1"/>
      <c r="G13" s="3" t="s">
        <v>12</v>
      </c>
      <c r="H13" s="1">
        <f>H12/SQRT(5)</f>
        <v>1.0552724766618331</v>
      </c>
      <c r="I13" s="1"/>
      <c r="J13" s="1"/>
      <c r="K13" s="1"/>
      <c r="L13" s="1"/>
    </row>
    <row r="14" spans="1:13" ht="17" thickBot="1" x14ac:dyDescent="0.25">
      <c r="A14" s="4"/>
      <c r="B14" s="4"/>
      <c r="C14" s="4"/>
      <c r="D14" s="4"/>
      <c r="E14" s="4"/>
      <c r="F14" s="4"/>
      <c r="G14" s="5"/>
      <c r="H14" s="4"/>
      <c r="I14" s="4"/>
      <c r="J14" s="4"/>
      <c r="K14" s="4"/>
      <c r="L14" s="4"/>
    </row>
    <row r="15" spans="1:13" x14ac:dyDescent="0.2">
      <c r="A15" s="1"/>
      <c r="B15" s="1"/>
      <c r="C15" s="1"/>
      <c r="D15" s="1"/>
      <c r="E15" s="2"/>
      <c r="F15" s="2"/>
      <c r="G15" s="1"/>
      <c r="H15" s="1"/>
      <c r="I15" s="1"/>
      <c r="J15" s="1"/>
      <c r="K15" s="1"/>
      <c r="L15" s="1"/>
    </row>
    <row r="16" spans="1:13" ht="19" thickBot="1" x14ac:dyDescent="0.25">
      <c r="A16" s="13" t="s">
        <v>14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</row>
    <row r="17" spans="1:13" x14ac:dyDescent="0.2">
      <c r="A17" s="14" t="s">
        <v>17</v>
      </c>
      <c r="B17" s="14"/>
      <c r="C17" s="14"/>
      <c r="D17" s="14"/>
      <c r="E17" s="14"/>
      <c r="F17" s="15"/>
      <c r="G17" s="16" t="s">
        <v>16</v>
      </c>
      <c r="H17" s="16"/>
      <c r="I17" s="16"/>
      <c r="J17" s="16"/>
      <c r="K17" s="16"/>
      <c r="L17" s="16"/>
    </row>
    <row r="18" spans="1:13" x14ac:dyDescent="0.2">
      <c r="A18" s="2"/>
      <c r="B18" s="2" t="s">
        <v>0</v>
      </c>
      <c r="C18" s="2" t="s">
        <v>1</v>
      </c>
      <c r="D18" s="2" t="s">
        <v>2</v>
      </c>
      <c r="E18" s="2" t="s">
        <v>3</v>
      </c>
      <c r="F18" s="2" t="s">
        <v>4</v>
      </c>
      <c r="G18" s="3"/>
      <c r="H18" s="2" t="s">
        <v>0</v>
      </c>
      <c r="I18" s="2" t="s">
        <v>1</v>
      </c>
      <c r="J18" s="2" t="s">
        <v>2</v>
      </c>
      <c r="K18" s="2" t="s">
        <v>3</v>
      </c>
      <c r="L18" s="2" t="s">
        <v>4</v>
      </c>
    </row>
    <row r="19" spans="1:13" x14ac:dyDescent="0.2">
      <c r="A19" s="2" t="s">
        <v>5</v>
      </c>
      <c r="B19" s="1">
        <v>0</v>
      </c>
      <c r="C19" s="1">
        <v>0</v>
      </c>
      <c r="D19" s="1">
        <v>1</v>
      </c>
      <c r="E19" s="1">
        <v>0</v>
      </c>
      <c r="F19" s="1">
        <v>1</v>
      </c>
      <c r="G19" s="3" t="s">
        <v>5</v>
      </c>
      <c r="H19" s="1">
        <v>11</v>
      </c>
      <c r="I19" s="1">
        <v>8</v>
      </c>
      <c r="J19" s="1">
        <v>1</v>
      </c>
      <c r="K19" s="1">
        <v>4</v>
      </c>
      <c r="L19" s="1">
        <v>6</v>
      </c>
    </row>
    <row r="20" spans="1:13" x14ac:dyDescent="0.2">
      <c r="A20" s="2" t="s">
        <v>7</v>
      </c>
      <c r="B20" s="1">
        <v>19</v>
      </c>
      <c r="C20" s="1">
        <v>2</v>
      </c>
      <c r="D20" s="1">
        <v>22</v>
      </c>
      <c r="E20" s="1">
        <v>12</v>
      </c>
      <c r="F20" s="1">
        <v>11</v>
      </c>
      <c r="G20" s="3" t="s">
        <v>7</v>
      </c>
      <c r="H20" s="1">
        <v>25</v>
      </c>
      <c r="I20" s="1">
        <v>44</v>
      </c>
      <c r="J20" s="1">
        <v>16</v>
      </c>
      <c r="K20" s="1">
        <v>24</v>
      </c>
      <c r="L20" s="1">
        <v>26</v>
      </c>
    </row>
    <row r="21" spans="1:13" x14ac:dyDescent="0.2">
      <c r="A21" s="2" t="s">
        <v>8</v>
      </c>
      <c r="B21" s="1">
        <v>4</v>
      </c>
      <c r="C21" s="1">
        <v>5</v>
      </c>
      <c r="D21" s="1">
        <v>5</v>
      </c>
      <c r="E21" s="1">
        <v>4</v>
      </c>
      <c r="F21" s="1">
        <v>5</v>
      </c>
      <c r="G21" s="3" t="s">
        <v>8</v>
      </c>
      <c r="H21" s="1">
        <v>5</v>
      </c>
      <c r="I21" s="1">
        <v>5</v>
      </c>
      <c r="J21" s="1">
        <v>5</v>
      </c>
      <c r="K21" s="1">
        <v>5</v>
      </c>
      <c r="L21" s="1">
        <v>5</v>
      </c>
      <c r="M21" s="1"/>
    </row>
    <row r="22" spans="1:13" x14ac:dyDescent="0.2">
      <c r="A22" s="2" t="s">
        <v>9</v>
      </c>
      <c r="B22" s="1">
        <f>SUM(B19,B20)/B21</f>
        <v>4.75</v>
      </c>
      <c r="C22" s="1">
        <f>SUM(C19:C20)/C21</f>
        <v>0.4</v>
      </c>
      <c r="D22" s="1">
        <f>SUM(D19:D20)/D21</f>
        <v>4.5999999999999996</v>
      </c>
      <c r="E22" s="1">
        <f>SUM(E19:E20)/E21</f>
        <v>3</v>
      </c>
      <c r="F22" s="1">
        <f>SUM(F19:F20)/F21</f>
        <v>2.4</v>
      </c>
      <c r="G22" s="3" t="s">
        <v>9</v>
      </c>
      <c r="H22" s="1">
        <f>SUM(H19:H20)/H21</f>
        <v>7.2</v>
      </c>
      <c r="I22" s="1">
        <f>SUM(I19:I20)/I21</f>
        <v>10.4</v>
      </c>
      <c r="J22" s="1">
        <f>SUM(J19:J20)/J21</f>
        <v>3.4</v>
      </c>
      <c r="K22" s="1">
        <f>SUM(K19:K20)/K21</f>
        <v>5.6</v>
      </c>
      <c r="L22" s="1">
        <f>SUM(L19:L20)/L21</f>
        <v>6.4</v>
      </c>
    </row>
    <row r="23" spans="1:13" x14ac:dyDescent="0.2">
      <c r="A23" s="2"/>
      <c r="B23" s="1"/>
      <c r="C23" s="1"/>
      <c r="D23" s="1"/>
      <c r="E23" s="1"/>
      <c r="F23" s="1"/>
      <c r="G23" s="3"/>
      <c r="H23" s="1"/>
      <c r="I23" s="1"/>
      <c r="J23" s="1"/>
      <c r="K23" s="1"/>
      <c r="L23" s="1"/>
    </row>
    <row r="24" spans="1:13" x14ac:dyDescent="0.2">
      <c r="A24" s="2" t="s">
        <v>10</v>
      </c>
      <c r="B24" s="1">
        <f>AVERAGE(B22:F22)</f>
        <v>3.0300000000000002</v>
      </c>
      <c r="C24" s="1"/>
      <c r="D24" s="1"/>
      <c r="E24" s="1"/>
      <c r="F24" s="1"/>
      <c r="G24" s="3" t="s">
        <v>10</v>
      </c>
      <c r="H24" s="1">
        <f>AVERAGE(H22:L22)</f>
        <v>6.6</v>
      </c>
      <c r="I24" s="1"/>
      <c r="J24" s="1"/>
      <c r="K24" s="1"/>
      <c r="L24" s="1"/>
    </row>
    <row r="25" spans="1:13" x14ac:dyDescent="0.2">
      <c r="A25" s="2" t="s">
        <v>11</v>
      </c>
      <c r="B25" s="1">
        <f>STDEV(B22:F22)</f>
        <v>1.7845167413056113</v>
      </c>
      <c r="C25" s="1"/>
      <c r="D25" s="1"/>
      <c r="E25" s="1"/>
      <c r="F25" s="1"/>
      <c r="G25" s="3" t="s">
        <v>11</v>
      </c>
      <c r="H25" s="1">
        <f>STDEV(H22:L22)</f>
        <v>2.55342906696074</v>
      </c>
      <c r="I25" s="1"/>
      <c r="J25" s="1"/>
      <c r="K25" s="1"/>
      <c r="L25" s="1"/>
    </row>
    <row r="26" spans="1:13" x14ac:dyDescent="0.2">
      <c r="A26" s="2" t="s">
        <v>12</v>
      </c>
      <c r="B26" s="1">
        <f>B25/SQRT(5)</f>
        <v>0.79806014810915071</v>
      </c>
      <c r="C26" s="1"/>
      <c r="D26" s="1"/>
      <c r="E26" s="1"/>
      <c r="F26" s="1"/>
      <c r="G26" s="3" t="s">
        <v>12</v>
      </c>
      <c r="H26" s="1">
        <f>H25/SQRT(5)</f>
        <v>1.1419281938896153</v>
      </c>
      <c r="I26" s="1"/>
      <c r="J26" s="1"/>
      <c r="K26" s="1"/>
      <c r="L26" s="1"/>
    </row>
    <row r="27" spans="1:13" ht="17" thickBot="1" x14ac:dyDescent="0.25">
      <c r="A27" s="4"/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</row>
    <row r="29" spans="1:13" ht="19" thickBot="1" x14ac:dyDescent="0.25">
      <c r="A29" s="13" t="s">
        <v>15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</row>
    <row r="30" spans="1:13" x14ac:dyDescent="0.2">
      <c r="A30" s="14" t="s">
        <v>17</v>
      </c>
      <c r="B30" s="14"/>
      <c r="C30" s="14"/>
      <c r="D30" s="14"/>
      <c r="E30" s="14"/>
      <c r="F30" s="15"/>
      <c r="G30" s="16" t="s">
        <v>16</v>
      </c>
      <c r="H30" s="16"/>
      <c r="I30" s="16"/>
      <c r="J30" s="16"/>
      <c r="K30" s="16"/>
      <c r="L30" s="16"/>
    </row>
    <row r="31" spans="1:13" x14ac:dyDescent="0.2">
      <c r="A31" s="2"/>
      <c r="B31" s="2" t="s">
        <v>0</v>
      </c>
      <c r="C31" s="2" t="s">
        <v>1</v>
      </c>
      <c r="D31" s="2" t="s">
        <v>2</v>
      </c>
      <c r="E31" s="2" t="s">
        <v>3</v>
      </c>
      <c r="F31" s="2" t="s">
        <v>4</v>
      </c>
      <c r="G31" s="3"/>
      <c r="H31" s="2" t="s">
        <v>0</v>
      </c>
      <c r="I31" s="2" t="s">
        <v>1</v>
      </c>
      <c r="J31" s="2" t="s">
        <v>2</v>
      </c>
      <c r="K31" s="2" t="s">
        <v>3</v>
      </c>
      <c r="L31" s="2" t="s">
        <v>4</v>
      </c>
    </row>
    <row r="32" spans="1:13" x14ac:dyDescent="0.2">
      <c r="A32" s="2" t="s">
        <v>5</v>
      </c>
      <c r="B32" s="1">
        <v>0</v>
      </c>
      <c r="C32" s="1">
        <v>1</v>
      </c>
      <c r="D32" s="1">
        <v>9</v>
      </c>
      <c r="E32" s="1">
        <v>0</v>
      </c>
      <c r="F32" s="1">
        <v>2</v>
      </c>
      <c r="G32" s="3" t="s">
        <v>5</v>
      </c>
      <c r="H32" s="1">
        <v>1</v>
      </c>
      <c r="I32" s="1">
        <v>9</v>
      </c>
      <c r="J32" s="1">
        <v>0</v>
      </c>
      <c r="K32" s="1">
        <v>0</v>
      </c>
      <c r="L32" s="1">
        <v>10</v>
      </c>
    </row>
    <row r="33" spans="1:12" x14ac:dyDescent="0.2">
      <c r="A33" s="2" t="s">
        <v>7</v>
      </c>
      <c r="B33" s="1">
        <v>26</v>
      </c>
      <c r="C33" s="1">
        <v>24</v>
      </c>
      <c r="D33" s="1">
        <v>29</v>
      </c>
      <c r="E33" s="1">
        <v>34</v>
      </c>
      <c r="F33" s="1">
        <v>27</v>
      </c>
      <c r="G33" s="3" t="s">
        <v>7</v>
      </c>
      <c r="H33" s="1">
        <v>40</v>
      </c>
      <c r="I33" s="1">
        <v>45</v>
      </c>
      <c r="J33" s="1">
        <v>23</v>
      </c>
      <c r="K33" s="1">
        <v>41</v>
      </c>
      <c r="L33" s="1">
        <v>34</v>
      </c>
    </row>
    <row r="34" spans="1:12" x14ac:dyDescent="0.2">
      <c r="A34" s="2" t="s">
        <v>8</v>
      </c>
      <c r="B34" s="1">
        <v>5</v>
      </c>
      <c r="C34" s="1">
        <v>5</v>
      </c>
      <c r="D34" s="1">
        <v>5</v>
      </c>
      <c r="E34" s="1">
        <v>5</v>
      </c>
      <c r="F34" s="1">
        <v>5</v>
      </c>
      <c r="G34" s="3" t="s">
        <v>8</v>
      </c>
      <c r="H34" s="1">
        <v>5</v>
      </c>
      <c r="I34" s="1">
        <v>5</v>
      </c>
      <c r="J34" s="1">
        <v>5</v>
      </c>
      <c r="K34" s="1">
        <v>5</v>
      </c>
      <c r="L34" s="1">
        <v>5</v>
      </c>
    </row>
    <row r="35" spans="1:12" x14ac:dyDescent="0.2">
      <c r="A35" s="2" t="s">
        <v>9</v>
      </c>
      <c r="B35" s="1">
        <f>SUM(B32,B33)/B34</f>
        <v>5.2</v>
      </c>
      <c r="C35" s="1">
        <f>SUM(C32:C33)/C34</f>
        <v>5</v>
      </c>
      <c r="D35" s="1">
        <f>SUM(D32:D33)/D34</f>
        <v>7.6</v>
      </c>
      <c r="E35" s="1">
        <f>SUM(E32:E33)/E34</f>
        <v>6.8</v>
      </c>
      <c r="F35" s="1">
        <f>SUM(F32:F33)/F34</f>
        <v>5.8</v>
      </c>
      <c r="G35" s="3" t="s">
        <v>9</v>
      </c>
      <c r="H35" s="1">
        <f>SUM(H32:H33)/H34</f>
        <v>8.1999999999999993</v>
      </c>
      <c r="I35" s="1">
        <f>SUM(I32:I33)/I34</f>
        <v>10.8</v>
      </c>
      <c r="J35" s="1">
        <f>SUM(J32:J33)/J34</f>
        <v>4.5999999999999996</v>
      </c>
      <c r="K35" s="1">
        <f>SUM(K32:K33)/K34</f>
        <v>8.1999999999999993</v>
      </c>
      <c r="L35" s="1">
        <f>SUM(L32:L33)/L34</f>
        <v>8.8000000000000007</v>
      </c>
    </row>
    <row r="36" spans="1:12" x14ac:dyDescent="0.2">
      <c r="A36" s="2"/>
      <c r="B36" s="1"/>
      <c r="C36" s="1"/>
      <c r="D36" s="1"/>
      <c r="E36" s="1"/>
      <c r="F36" s="1"/>
      <c r="G36" s="3"/>
      <c r="H36" s="1"/>
      <c r="I36" s="1"/>
      <c r="J36" s="1"/>
      <c r="K36" s="1"/>
      <c r="L36" s="1"/>
    </row>
    <row r="37" spans="1:12" x14ac:dyDescent="0.2">
      <c r="A37" s="2" t="s">
        <v>10</v>
      </c>
      <c r="B37" s="1">
        <f>AVERAGE(B35:F35)</f>
        <v>6.08</v>
      </c>
      <c r="C37" s="1"/>
      <c r="D37" s="1"/>
      <c r="E37" s="1"/>
      <c r="F37" s="1"/>
      <c r="G37" s="3" t="s">
        <v>10</v>
      </c>
      <c r="H37" s="1">
        <f>AVERAGE(H35:L35)</f>
        <v>8.120000000000001</v>
      </c>
      <c r="I37" s="1"/>
      <c r="J37" s="1"/>
      <c r="K37" s="1"/>
      <c r="L37" s="1"/>
    </row>
    <row r="38" spans="1:12" x14ac:dyDescent="0.2">
      <c r="A38" s="2" t="s">
        <v>11</v>
      </c>
      <c r="B38" s="1">
        <f>STDEV(B35:F35)</f>
        <v>1.1009087155618322</v>
      </c>
      <c r="C38" s="1"/>
      <c r="D38" s="1"/>
      <c r="E38" s="1"/>
      <c r="F38" s="1"/>
      <c r="G38" s="3" t="s">
        <v>11</v>
      </c>
      <c r="H38" s="1">
        <f>STDEV(H35:L35)</f>
        <v>2.2387496510329123</v>
      </c>
      <c r="I38" s="1"/>
      <c r="J38" s="1"/>
      <c r="K38" s="1"/>
      <c r="L38" s="1"/>
    </row>
    <row r="39" spans="1:12" x14ac:dyDescent="0.2">
      <c r="A39" s="2" t="s">
        <v>12</v>
      </c>
      <c r="B39" s="1">
        <f>B38/SQRT(5)</f>
        <v>0.49234134500364746</v>
      </c>
      <c r="C39" s="1"/>
      <c r="D39" s="1"/>
      <c r="E39" s="1"/>
      <c r="F39" s="1"/>
      <c r="G39" s="3" t="s">
        <v>12</v>
      </c>
      <c r="H39" s="1">
        <f>H38/SQRT(5)</f>
        <v>1.0011992808627048</v>
      </c>
      <c r="I39" s="1"/>
      <c r="J39" s="1"/>
      <c r="K39" s="1"/>
      <c r="L39" s="1"/>
    </row>
    <row r="40" spans="1:12" ht="17" thickBot="1" x14ac:dyDescent="0.25">
      <c r="A40" s="4"/>
      <c r="B40" s="4"/>
      <c r="C40" s="4"/>
      <c r="D40" s="4"/>
      <c r="E40" s="4"/>
      <c r="F40" s="4"/>
      <c r="G40" s="5"/>
      <c r="H40" s="4"/>
      <c r="I40" s="4"/>
      <c r="J40" s="4"/>
      <c r="K40" s="4"/>
      <c r="L40" s="4"/>
    </row>
    <row r="41" spans="1:12" x14ac:dyDescent="0.2">
      <c r="B41" s="10"/>
      <c r="C41" s="10"/>
      <c r="D41" s="10"/>
    </row>
    <row r="42" spans="1:12" x14ac:dyDescent="0.2">
      <c r="A42" s="6"/>
      <c r="B42" s="11" t="s">
        <v>18</v>
      </c>
      <c r="C42" s="8" t="s">
        <v>19</v>
      </c>
      <c r="D42" s="8" t="s">
        <v>20</v>
      </c>
    </row>
    <row r="43" spans="1:12" x14ac:dyDescent="0.2">
      <c r="A43" s="7" t="s">
        <v>13</v>
      </c>
      <c r="B43" s="12">
        <f>_xlfn.F.TEST(B9:F9,H9:L9)</f>
        <v>0.43053726974247092</v>
      </c>
      <c r="C43" s="9">
        <f>_xlfn.T.TEST(B9:F9,H9:L9,2,2)</f>
        <v>1.4848224817476268E-3</v>
      </c>
      <c r="D43" s="9" t="s">
        <v>21</v>
      </c>
    </row>
    <row r="44" spans="1:12" x14ac:dyDescent="0.2">
      <c r="A44" s="7" t="s">
        <v>14</v>
      </c>
      <c r="B44" s="12">
        <f>_xlfn.F.TEST(B22:F22,H22:L22)</f>
        <v>0.50474195210743089</v>
      </c>
      <c r="C44" s="9">
        <f>_xlfn.T.TEST(B22:F22,H22:L22,2,2)</f>
        <v>3.3515497392262998E-2</v>
      </c>
      <c r="D44" s="9" t="s">
        <v>22</v>
      </c>
    </row>
    <row r="45" spans="1:12" x14ac:dyDescent="0.2">
      <c r="A45" s="7" t="s">
        <v>15</v>
      </c>
      <c r="B45" s="12">
        <f>_xlfn.F.TEST(B35:F35,H35:L35)</f>
        <v>0.1979823130127582</v>
      </c>
      <c r="C45" s="9">
        <f>_xlfn.T.TEST(B35:F35,H35:L35,2,2)</f>
        <v>0.10488772432176655</v>
      </c>
      <c r="D45" s="9" t="s">
        <v>23</v>
      </c>
    </row>
  </sheetData>
  <mergeCells count="10">
    <mergeCell ref="A29:L29"/>
    <mergeCell ref="A30:F30"/>
    <mergeCell ref="G30:L30"/>
    <mergeCell ref="A1:M1"/>
    <mergeCell ref="A3:L3"/>
    <mergeCell ref="A4:F4"/>
    <mergeCell ref="G4:L4"/>
    <mergeCell ref="A16:L16"/>
    <mergeCell ref="A17:F17"/>
    <mergeCell ref="G17:L1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DA5FA-9A6A-2243-B4FD-C7619B1443D2}">
  <dimension ref="A1:M45"/>
  <sheetViews>
    <sheetView workbookViewId="0">
      <selection activeCell="D45" sqref="D45"/>
    </sheetView>
  </sheetViews>
  <sheetFormatPr baseColWidth="10" defaultRowHeight="16" x14ac:dyDescent="0.2"/>
  <sheetData>
    <row r="1" spans="1:13" ht="20" x14ac:dyDescent="0.2">
      <c r="A1" s="17" t="s">
        <v>35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9" thickBot="1" x14ac:dyDescent="0.25">
      <c r="A3" s="13" t="s">
        <v>13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3" x14ac:dyDescent="0.2">
      <c r="A4" s="14" t="s">
        <v>17</v>
      </c>
      <c r="B4" s="14"/>
      <c r="C4" s="14"/>
      <c r="D4" s="14"/>
      <c r="E4" s="14"/>
      <c r="F4" s="15"/>
      <c r="G4" s="18" t="s">
        <v>16</v>
      </c>
      <c r="H4" s="14"/>
      <c r="I4" s="14"/>
      <c r="J4" s="14"/>
      <c r="K4" s="14"/>
      <c r="L4" s="14"/>
    </row>
    <row r="5" spans="1:13" x14ac:dyDescent="0.2">
      <c r="A5" s="2"/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3"/>
      <c r="H5" s="2" t="s">
        <v>0</v>
      </c>
      <c r="I5" s="2" t="s">
        <v>1</v>
      </c>
      <c r="J5" s="2" t="s">
        <v>2</v>
      </c>
      <c r="K5" s="2" t="s">
        <v>3</v>
      </c>
      <c r="L5" s="2" t="s">
        <v>4</v>
      </c>
    </row>
    <row r="6" spans="1:13" x14ac:dyDescent="0.2">
      <c r="A6" s="2" t="s">
        <v>5</v>
      </c>
      <c r="B6" s="1">
        <v>27</v>
      </c>
      <c r="C6" s="1">
        <v>44</v>
      </c>
      <c r="D6" s="1">
        <v>53</v>
      </c>
      <c r="E6" s="1">
        <v>66</v>
      </c>
      <c r="F6" s="1">
        <v>101</v>
      </c>
      <c r="G6" s="3" t="s">
        <v>6</v>
      </c>
      <c r="H6" s="1">
        <v>136</v>
      </c>
      <c r="I6" s="1">
        <v>114</v>
      </c>
      <c r="J6" s="1">
        <v>94</v>
      </c>
      <c r="K6" s="1">
        <v>141</v>
      </c>
      <c r="L6" s="1">
        <v>107</v>
      </c>
      <c r="M6" s="1"/>
    </row>
    <row r="7" spans="1:13" x14ac:dyDescent="0.2">
      <c r="A7" s="2" t="s">
        <v>7</v>
      </c>
      <c r="B7" s="1">
        <v>191</v>
      </c>
      <c r="C7" s="1">
        <v>146</v>
      </c>
      <c r="D7" s="1">
        <v>105</v>
      </c>
      <c r="E7" s="1">
        <v>129</v>
      </c>
      <c r="F7" s="1">
        <v>114</v>
      </c>
      <c r="G7" s="3" t="s">
        <v>7</v>
      </c>
      <c r="H7" s="1">
        <v>178</v>
      </c>
      <c r="I7" s="1">
        <v>157</v>
      </c>
      <c r="J7" s="1">
        <v>184</v>
      </c>
      <c r="K7" s="1">
        <v>126</v>
      </c>
      <c r="L7" s="1">
        <v>112</v>
      </c>
      <c r="M7" s="1"/>
    </row>
    <row r="8" spans="1:13" x14ac:dyDescent="0.2">
      <c r="A8" s="2" t="s">
        <v>8</v>
      </c>
      <c r="B8" s="1">
        <v>5</v>
      </c>
      <c r="C8" s="1">
        <v>5</v>
      </c>
      <c r="D8" s="1">
        <v>4</v>
      </c>
      <c r="E8" s="1">
        <v>5</v>
      </c>
      <c r="F8" s="1">
        <v>5</v>
      </c>
      <c r="G8" s="3" t="s">
        <v>8</v>
      </c>
      <c r="H8" s="1">
        <v>5</v>
      </c>
      <c r="I8" s="1">
        <v>4</v>
      </c>
      <c r="J8" s="1">
        <v>5</v>
      </c>
      <c r="K8" s="1">
        <v>5</v>
      </c>
      <c r="L8" s="1">
        <v>5</v>
      </c>
    </row>
    <row r="9" spans="1:13" x14ac:dyDescent="0.2">
      <c r="A9" s="2" t="s">
        <v>9</v>
      </c>
      <c r="B9" s="1">
        <f>SUM(B6:B7)/B8</f>
        <v>43.6</v>
      </c>
      <c r="C9" s="1">
        <f>SUM(C6:C7)/C8</f>
        <v>38</v>
      </c>
      <c r="D9" s="1">
        <f>SUM(D6:D7)/D8</f>
        <v>39.5</v>
      </c>
      <c r="E9" s="1">
        <f>SUM(E6:E7)/E8</f>
        <v>39</v>
      </c>
      <c r="F9" s="1">
        <f>SUM(F6:F7)/F8</f>
        <v>43</v>
      </c>
      <c r="G9" s="3" t="s">
        <v>9</v>
      </c>
      <c r="H9" s="1">
        <f>SUM(H6:H7)/H8</f>
        <v>62.8</v>
      </c>
      <c r="I9" s="1">
        <f>SUM(I6:I7)/I8</f>
        <v>67.75</v>
      </c>
      <c r="J9" s="1">
        <f>SUM(J6:J7)/J8</f>
        <v>55.6</v>
      </c>
      <c r="K9" s="1">
        <f>SUM(K6:K7)/K8</f>
        <v>53.4</v>
      </c>
      <c r="L9" s="1">
        <f>SUM(L6:L7)/L8</f>
        <v>43.8</v>
      </c>
    </row>
    <row r="10" spans="1:13" x14ac:dyDescent="0.2">
      <c r="A10" s="2"/>
      <c r="B10" s="1"/>
      <c r="C10" s="1"/>
      <c r="D10" s="1"/>
      <c r="E10" s="1"/>
      <c r="F10" s="1"/>
      <c r="G10" s="3"/>
      <c r="H10" s="1"/>
      <c r="I10" s="1"/>
      <c r="J10" s="1"/>
      <c r="K10" s="1"/>
      <c r="L10" s="1"/>
    </row>
    <row r="11" spans="1:13" x14ac:dyDescent="0.2">
      <c r="A11" s="2" t="s">
        <v>10</v>
      </c>
      <c r="B11" s="1">
        <f>AVERAGE(B9:F9)</f>
        <v>40.619999999999997</v>
      </c>
      <c r="C11" s="1"/>
      <c r="D11" s="1"/>
      <c r="E11" s="1"/>
      <c r="F11" s="1"/>
      <c r="G11" s="3" t="s">
        <v>10</v>
      </c>
      <c r="H11" s="1">
        <f>AVERAGE(H9:L9)</f>
        <v>56.67</v>
      </c>
      <c r="I11" s="1"/>
      <c r="J11" s="1"/>
      <c r="K11" s="1"/>
      <c r="L11" s="1"/>
    </row>
    <row r="12" spans="1:13" x14ac:dyDescent="0.2">
      <c r="A12" s="2" t="s">
        <v>11</v>
      </c>
      <c r="B12" s="1">
        <f>STDEV(B9:F9)</f>
        <v>2.5143587651725441</v>
      </c>
      <c r="C12" s="1"/>
      <c r="D12" s="1"/>
      <c r="E12" s="1"/>
      <c r="F12" s="1"/>
      <c r="G12" s="3" t="s">
        <v>11</v>
      </c>
      <c r="H12" s="1">
        <f>STDEV(H9:L9)</f>
        <v>9.1899129484451247</v>
      </c>
      <c r="I12" s="1"/>
      <c r="J12" s="1"/>
      <c r="K12" s="1"/>
      <c r="L12" s="1"/>
    </row>
    <row r="13" spans="1:13" x14ac:dyDescent="0.2">
      <c r="A13" s="2" t="s">
        <v>12</v>
      </c>
      <c r="B13" s="1">
        <f>B12/SQRT(5)</f>
        <v>1.1244554237496478</v>
      </c>
      <c r="C13" s="1"/>
      <c r="D13" s="1"/>
      <c r="E13" s="1"/>
      <c r="F13" s="1"/>
      <c r="G13" s="3" t="s">
        <v>12</v>
      </c>
      <c r="H13" s="1">
        <f>H12/SQRT(5)</f>
        <v>4.1098540120057638</v>
      </c>
      <c r="I13" s="1"/>
      <c r="J13" s="1"/>
      <c r="K13" s="1"/>
      <c r="L13" s="1"/>
    </row>
    <row r="14" spans="1:13" ht="17" thickBot="1" x14ac:dyDescent="0.25">
      <c r="A14" s="4"/>
      <c r="B14" s="4"/>
      <c r="C14" s="4"/>
      <c r="D14" s="4"/>
      <c r="E14" s="4"/>
      <c r="F14" s="4"/>
      <c r="G14" s="5"/>
      <c r="H14" s="4"/>
      <c r="I14" s="4"/>
      <c r="J14" s="4"/>
      <c r="K14" s="4"/>
      <c r="L14" s="4"/>
    </row>
    <row r="15" spans="1:13" x14ac:dyDescent="0.2">
      <c r="A15" s="1"/>
      <c r="B15" s="1"/>
      <c r="C15" s="1"/>
      <c r="D15" s="1"/>
      <c r="E15" s="2"/>
      <c r="F15" s="2"/>
      <c r="G15" s="1"/>
      <c r="H15" s="1"/>
      <c r="I15" s="1"/>
      <c r="J15" s="1"/>
      <c r="K15" s="1"/>
      <c r="L15" s="1"/>
    </row>
    <row r="16" spans="1:13" ht="19" thickBot="1" x14ac:dyDescent="0.25">
      <c r="A16" s="13" t="s">
        <v>14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</row>
    <row r="17" spans="1:13" x14ac:dyDescent="0.2">
      <c r="A17" s="14" t="s">
        <v>17</v>
      </c>
      <c r="B17" s="14"/>
      <c r="C17" s="14"/>
      <c r="D17" s="14"/>
      <c r="E17" s="14"/>
      <c r="F17" s="15"/>
      <c r="G17" s="18" t="s">
        <v>16</v>
      </c>
      <c r="H17" s="14"/>
      <c r="I17" s="14"/>
      <c r="J17" s="14"/>
      <c r="K17" s="14"/>
      <c r="L17" s="14"/>
    </row>
    <row r="18" spans="1:13" x14ac:dyDescent="0.2">
      <c r="A18" s="2"/>
      <c r="B18" s="2" t="s">
        <v>0</v>
      </c>
      <c r="C18" s="2" t="s">
        <v>1</v>
      </c>
      <c r="D18" s="2" t="s">
        <v>2</v>
      </c>
      <c r="E18" s="2" t="s">
        <v>3</v>
      </c>
      <c r="F18" s="2" t="s">
        <v>4</v>
      </c>
      <c r="G18" s="3"/>
      <c r="H18" s="2" t="s">
        <v>0</v>
      </c>
      <c r="I18" s="2" t="s">
        <v>1</v>
      </c>
      <c r="J18" s="2" t="s">
        <v>2</v>
      </c>
      <c r="K18" s="2" t="s">
        <v>3</v>
      </c>
      <c r="L18" s="2" t="s">
        <v>4</v>
      </c>
    </row>
    <row r="19" spans="1:13" x14ac:dyDescent="0.2">
      <c r="A19" s="2" t="s">
        <v>5</v>
      </c>
      <c r="B19" s="1">
        <v>23</v>
      </c>
      <c r="C19" s="1">
        <v>55</v>
      </c>
      <c r="D19" s="1">
        <v>46</v>
      </c>
      <c r="E19" s="1">
        <v>48</v>
      </c>
      <c r="F19" s="1">
        <v>44</v>
      </c>
      <c r="G19" s="3" t="s">
        <v>5</v>
      </c>
      <c r="H19" s="1">
        <v>56</v>
      </c>
      <c r="I19" s="1">
        <v>77</v>
      </c>
      <c r="J19" s="1">
        <v>89</v>
      </c>
      <c r="K19" s="1">
        <v>88</v>
      </c>
      <c r="L19" s="1">
        <v>116</v>
      </c>
    </row>
    <row r="20" spans="1:13" x14ac:dyDescent="0.2">
      <c r="A20" s="2" t="s">
        <v>7</v>
      </c>
      <c r="B20" s="1">
        <v>67</v>
      </c>
      <c r="C20" s="1">
        <v>77</v>
      </c>
      <c r="D20" s="1">
        <v>75</v>
      </c>
      <c r="E20" s="1">
        <v>56</v>
      </c>
      <c r="F20" s="1">
        <v>49</v>
      </c>
      <c r="G20" s="3" t="s">
        <v>7</v>
      </c>
      <c r="H20" s="1">
        <v>178</v>
      </c>
      <c r="I20" s="1">
        <v>157</v>
      </c>
      <c r="J20" s="1">
        <v>184</v>
      </c>
      <c r="K20" s="1">
        <v>126</v>
      </c>
      <c r="L20" s="1">
        <v>112</v>
      </c>
    </row>
    <row r="21" spans="1:13" x14ac:dyDescent="0.2">
      <c r="A21" s="2" t="s">
        <v>8</v>
      </c>
      <c r="B21" s="1">
        <v>4</v>
      </c>
      <c r="C21" s="1">
        <v>5</v>
      </c>
      <c r="D21" s="1">
        <v>5</v>
      </c>
      <c r="E21" s="1">
        <v>4</v>
      </c>
      <c r="F21" s="1">
        <v>5</v>
      </c>
      <c r="G21" s="3" t="s">
        <v>8</v>
      </c>
      <c r="H21" s="1">
        <v>3</v>
      </c>
      <c r="I21" s="1">
        <v>5</v>
      </c>
      <c r="J21" s="1">
        <v>4</v>
      </c>
      <c r="K21" s="1">
        <v>5</v>
      </c>
      <c r="L21" s="1">
        <v>5</v>
      </c>
      <c r="M21" s="1"/>
    </row>
    <row r="22" spans="1:13" x14ac:dyDescent="0.2">
      <c r="A22" s="2" t="s">
        <v>9</v>
      </c>
      <c r="B22" s="1">
        <f>SUM(B19,B20)/B21</f>
        <v>22.5</v>
      </c>
      <c r="C22" s="1">
        <f>SUM(C19:C20)/C21</f>
        <v>26.4</v>
      </c>
      <c r="D22" s="1">
        <f>SUM(D19:D20)/D21</f>
        <v>24.2</v>
      </c>
      <c r="E22" s="1">
        <f>SUM(E19:E20)/E21</f>
        <v>26</v>
      </c>
      <c r="F22" s="1">
        <f>SUM(F19:F20)/F21</f>
        <v>18.600000000000001</v>
      </c>
      <c r="G22" s="3" t="s">
        <v>9</v>
      </c>
      <c r="H22" s="1">
        <f>SUM(H19:H20)/H21</f>
        <v>78</v>
      </c>
      <c r="I22" s="1">
        <f>SUM(I19:I20)/I21</f>
        <v>46.8</v>
      </c>
      <c r="J22" s="1">
        <f>SUM(J19:J20)/J21</f>
        <v>68.25</v>
      </c>
      <c r="K22" s="1">
        <f>SUM(K19:K20)/K21</f>
        <v>42.8</v>
      </c>
      <c r="L22" s="1">
        <f>SUM(L19:L20)/L21</f>
        <v>45.6</v>
      </c>
    </row>
    <row r="23" spans="1:13" x14ac:dyDescent="0.2">
      <c r="A23" s="2"/>
      <c r="B23" s="1"/>
      <c r="C23" s="1"/>
      <c r="D23" s="1"/>
      <c r="E23" s="1"/>
      <c r="F23" s="1"/>
      <c r="G23" s="3"/>
      <c r="H23" s="1"/>
      <c r="I23" s="1"/>
      <c r="J23" s="1"/>
      <c r="K23" s="1"/>
      <c r="L23" s="1"/>
    </row>
    <row r="24" spans="1:13" x14ac:dyDescent="0.2">
      <c r="A24" s="2" t="s">
        <v>10</v>
      </c>
      <c r="B24" s="1">
        <f>AVERAGE(B22:F22)</f>
        <v>23.54</v>
      </c>
      <c r="C24" s="1"/>
      <c r="D24" s="1"/>
      <c r="E24" s="1"/>
      <c r="F24" s="1"/>
      <c r="G24" s="3" t="s">
        <v>10</v>
      </c>
      <c r="H24" s="1">
        <f>AVERAGE(H22:L22)</f>
        <v>56.290000000000006</v>
      </c>
      <c r="I24" s="1"/>
      <c r="J24" s="1"/>
      <c r="K24" s="1"/>
      <c r="L24" s="1"/>
    </row>
    <row r="25" spans="1:13" x14ac:dyDescent="0.2">
      <c r="A25" s="2" t="s">
        <v>11</v>
      </c>
      <c r="B25" s="1">
        <f>STDEV(B22:F22)</f>
        <v>3.1682802906308849</v>
      </c>
      <c r="C25" s="1"/>
      <c r="D25" s="1"/>
      <c r="E25" s="1"/>
      <c r="F25" s="1"/>
      <c r="G25" s="3" t="s">
        <v>11</v>
      </c>
      <c r="H25" s="1">
        <f>STDEV(H22:L22)</f>
        <v>15.816779065283752</v>
      </c>
      <c r="I25" s="1"/>
      <c r="J25" s="1"/>
      <c r="K25" s="1"/>
      <c r="L25" s="1"/>
    </row>
    <row r="26" spans="1:13" x14ac:dyDescent="0.2">
      <c r="A26" s="2" t="s">
        <v>12</v>
      </c>
      <c r="B26" s="1">
        <f>B25/SQRT(5)</f>
        <v>1.4168980203246897</v>
      </c>
      <c r="C26" s="1"/>
      <c r="D26" s="1"/>
      <c r="E26" s="1"/>
      <c r="F26" s="1"/>
      <c r="G26" s="3" t="s">
        <v>12</v>
      </c>
      <c r="H26" s="1">
        <f>H25/SQRT(5)</f>
        <v>7.07347863501401</v>
      </c>
      <c r="I26" s="1"/>
      <c r="J26" s="1"/>
      <c r="K26" s="1"/>
      <c r="L26" s="1"/>
    </row>
    <row r="27" spans="1:13" ht="17" thickBot="1" x14ac:dyDescent="0.25">
      <c r="A27" s="4"/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</row>
    <row r="29" spans="1:13" ht="19" thickBot="1" x14ac:dyDescent="0.25">
      <c r="A29" s="13" t="s">
        <v>15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</row>
    <row r="30" spans="1:13" x14ac:dyDescent="0.2">
      <c r="A30" s="14" t="s">
        <v>17</v>
      </c>
      <c r="B30" s="14"/>
      <c r="C30" s="14"/>
      <c r="D30" s="14"/>
      <c r="E30" s="14"/>
      <c r="F30" s="15"/>
      <c r="G30" s="18" t="s">
        <v>16</v>
      </c>
      <c r="H30" s="14"/>
      <c r="I30" s="14"/>
      <c r="J30" s="14"/>
      <c r="K30" s="14"/>
      <c r="L30" s="14"/>
    </row>
    <row r="31" spans="1:13" x14ac:dyDescent="0.2">
      <c r="A31" s="2"/>
      <c r="B31" s="2" t="s">
        <v>0</v>
      </c>
      <c r="C31" s="2" t="s">
        <v>1</v>
      </c>
      <c r="D31" s="2" t="s">
        <v>2</v>
      </c>
      <c r="E31" s="2" t="s">
        <v>3</v>
      </c>
      <c r="F31" s="2" t="s">
        <v>4</v>
      </c>
      <c r="G31" s="3"/>
      <c r="H31" s="2" t="s">
        <v>0</v>
      </c>
      <c r="I31" s="2" t="s">
        <v>1</v>
      </c>
      <c r="J31" s="2" t="s">
        <v>2</v>
      </c>
      <c r="K31" s="2" t="s">
        <v>3</v>
      </c>
      <c r="L31" s="2" t="s">
        <v>4</v>
      </c>
    </row>
    <row r="32" spans="1:13" x14ac:dyDescent="0.2">
      <c r="A32" s="2" t="s">
        <v>5</v>
      </c>
      <c r="B32" s="1">
        <v>24</v>
      </c>
      <c r="C32" s="1">
        <v>59</v>
      </c>
      <c r="D32" s="1">
        <v>56</v>
      </c>
      <c r="E32" s="1">
        <v>51</v>
      </c>
      <c r="F32" s="1">
        <v>37</v>
      </c>
      <c r="G32" s="3" t="s">
        <v>5</v>
      </c>
      <c r="H32" s="1">
        <v>99</v>
      </c>
      <c r="I32" s="1">
        <v>133</v>
      </c>
      <c r="J32" s="1">
        <v>170</v>
      </c>
      <c r="K32" s="1">
        <v>115</v>
      </c>
      <c r="L32" s="1">
        <v>104</v>
      </c>
    </row>
    <row r="33" spans="1:12" x14ac:dyDescent="0.2">
      <c r="A33" s="2" t="s">
        <v>7</v>
      </c>
      <c r="B33" s="1">
        <v>109</v>
      </c>
      <c r="C33" s="1">
        <v>55</v>
      </c>
      <c r="D33" s="1">
        <v>52</v>
      </c>
      <c r="E33" s="1">
        <v>28</v>
      </c>
      <c r="F33" s="1">
        <v>75</v>
      </c>
      <c r="G33" s="3" t="s">
        <v>7</v>
      </c>
      <c r="H33" s="1">
        <v>156</v>
      </c>
      <c r="I33" s="1">
        <v>144</v>
      </c>
      <c r="J33" s="1">
        <v>135</v>
      </c>
      <c r="K33" s="1">
        <v>133</v>
      </c>
      <c r="L33" s="1">
        <v>135</v>
      </c>
    </row>
    <row r="34" spans="1:12" x14ac:dyDescent="0.2">
      <c r="A34" s="2" t="s">
        <v>8</v>
      </c>
      <c r="B34" s="1">
        <v>5</v>
      </c>
      <c r="C34" s="1">
        <v>4</v>
      </c>
      <c r="D34" s="1">
        <v>5</v>
      </c>
      <c r="E34" s="1">
        <v>4</v>
      </c>
      <c r="F34" s="1">
        <v>5</v>
      </c>
      <c r="G34" s="3" t="s">
        <v>8</v>
      </c>
      <c r="H34" s="1">
        <v>5</v>
      </c>
      <c r="I34" s="1">
        <v>5</v>
      </c>
      <c r="J34" s="1">
        <v>5</v>
      </c>
      <c r="K34" s="1">
        <v>5</v>
      </c>
      <c r="L34" s="1">
        <v>5</v>
      </c>
    </row>
    <row r="35" spans="1:12" x14ac:dyDescent="0.2">
      <c r="A35" s="2" t="s">
        <v>9</v>
      </c>
      <c r="B35" s="1">
        <f>SUM(B32,B33)/B34</f>
        <v>26.6</v>
      </c>
      <c r="C35" s="1">
        <f>SUM(C32:C33)/C34</f>
        <v>28.5</v>
      </c>
      <c r="D35" s="1">
        <f>SUM(D32:D33)/D34</f>
        <v>21.6</v>
      </c>
      <c r="E35" s="1">
        <f>SUM(E32:E33)/E34</f>
        <v>19.75</v>
      </c>
      <c r="F35" s="1">
        <f>SUM(F32:F33)/F34</f>
        <v>22.4</v>
      </c>
      <c r="G35" s="3" t="s">
        <v>9</v>
      </c>
      <c r="H35" s="1">
        <f>SUM(H32:H33)/H34</f>
        <v>51</v>
      </c>
      <c r="I35" s="1">
        <f>SUM(I32:I33)/I34</f>
        <v>55.4</v>
      </c>
      <c r="J35" s="1">
        <f>SUM(J32:J33)/J34</f>
        <v>61</v>
      </c>
      <c r="K35" s="1">
        <f>SUM(K32:K33)/K34</f>
        <v>49.6</v>
      </c>
      <c r="L35" s="1">
        <f>SUM(L32:L33)/L34</f>
        <v>47.8</v>
      </c>
    </row>
    <row r="36" spans="1:12" x14ac:dyDescent="0.2">
      <c r="A36" s="2"/>
      <c r="B36" s="1"/>
      <c r="C36" s="1"/>
      <c r="D36" s="1"/>
      <c r="E36" s="1"/>
      <c r="F36" s="1"/>
      <c r="G36" s="3"/>
      <c r="H36" s="1"/>
      <c r="I36" s="1"/>
      <c r="J36" s="1"/>
      <c r="K36" s="1"/>
      <c r="L36" s="1"/>
    </row>
    <row r="37" spans="1:12" x14ac:dyDescent="0.2">
      <c r="A37" s="2" t="s">
        <v>10</v>
      </c>
      <c r="B37" s="1">
        <f>AVERAGE(B35:F35)</f>
        <v>23.77</v>
      </c>
      <c r="C37" s="1"/>
      <c r="D37" s="1"/>
      <c r="E37" s="1"/>
      <c r="F37" s="1"/>
      <c r="G37" s="3" t="s">
        <v>10</v>
      </c>
      <c r="H37" s="1">
        <f>AVERAGE(H35:L35)</f>
        <v>52.96</v>
      </c>
      <c r="I37" s="1"/>
      <c r="J37" s="1"/>
      <c r="K37" s="1"/>
      <c r="L37" s="1"/>
    </row>
    <row r="38" spans="1:12" x14ac:dyDescent="0.2">
      <c r="A38" s="2" t="s">
        <v>11</v>
      </c>
      <c r="B38" s="1">
        <f>STDEV(B35:F35)</f>
        <v>3.6444478319767506</v>
      </c>
      <c r="C38" s="1"/>
      <c r="D38" s="1"/>
      <c r="E38" s="1"/>
      <c r="F38" s="1"/>
      <c r="G38" s="3" t="s">
        <v>11</v>
      </c>
      <c r="H38" s="1">
        <f>STDEV(H35:L35)</f>
        <v>5.2998113173961201</v>
      </c>
      <c r="I38" s="1"/>
      <c r="J38" s="1"/>
      <c r="K38" s="1"/>
      <c r="L38" s="1"/>
    </row>
    <row r="39" spans="1:12" x14ac:dyDescent="0.2">
      <c r="A39" s="2" t="s">
        <v>12</v>
      </c>
      <c r="B39" s="1">
        <f>B38/SQRT(5)</f>
        <v>1.6298466185503491</v>
      </c>
      <c r="C39" s="1"/>
      <c r="D39" s="1"/>
      <c r="E39" s="1"/>
      <c r="F39" s="1"/>
      <c r="G39" s="3" t="s">
        <v>12</v>
      </c>
      <c r="H39" s="1">
        <f>H38/SQRT(5)</f>
        <v>2.3701476747240875</v>
      </c>
      <c r="I39" s="1"/>
      <c r="J39" s="1"/>
      <c r="K39" s="1"/>
      <c r="L39" s="1"/>
    </row>
    <row r="40" spans="1:12" ht="17" thickBot="1" x14ac:dyDescent="0.25">
      <c r="A40" s="4"/>
      <c r="B40" s="4"/>
      <c r="C40" s="4"/>
      <c r="D40" s="4"/>
      <c r="E40" s="4"/>
      <c r="F40" s="4"/>
      <c r="G40" s="5"/>
      <c r="H40" s="4"/>
      <c r="I40" s="4"/>
      <c r="J40" s="4"/>
      <c r="K40" s="4"/>
      <c r="L40" s="4"/>
    </row>
    <row r="41" spans="1:12" x14ac:dyDescent="0.2">
      <c r="B41" s="10"/>
      <c r="C41" s="10"/>
      <c r="D41" s="10"/>
    </row>
    <row r="42" spans="1:12" x14ac:dyDescent="0.2">
      <c r="A42" s="6"/>
      <c r="B42" s="11" t="s">
        <v>18</v>
      </c>
      <c r="C42" s="8" t="s">
        <v>19</v>
      </c>
      <c r="D42" s="8" t="s">
        <v>20</v>
      </c>
    </row>
    <row r="43" spans="1:12" x14ac:dyDescent="0.2">
      <c r="A43" s="7" t="s">
        <v>13</v>
      </c>
      <c r="B43" s="12">
        <f>_xlfn.F.TEST(B9:F9,H9:L9)</f>
        <v>2.7750216611247283E-2</v>
      </c>
      <c r="C43" s="9">
        <f>_xlfn.T.TEST(B9:F9,H9:L9,2,2)</f>
        <v>5.4906414681067011E-3</v>
      </c>
      <c r="D43" s="9" t="s">
        <v>21</v>
      </c>
    </row>
    <row r="44" spans="1:12" x14ac:dyDescent="0.2">
      <c r="A44" s="7" t="s">
        <v>14</v>
      </c>
      <c r="B44" s="12">
        <f>_xlfn.F.TEST(B22:F22,H22:L22)</f>
        <v>8.6993624570308372E-3</v>
      </c>
      <c r="C44" s="9">
        <f>_xlfn.T.TEST(B22:F22,H22:L22,2,2)</f>
        <v>1.8997241822074251E-3</v>
      </c>
      <c r="D44" s="9" t="s">
        <v>21</v>
      </c>
    </row>
    <row r="45" spans="1:12" x14ac:dyDescent="0.2">
      <c r="A45" s="7" t="s">
        <v>15</v>
      </c>
      <c r="B45" s="12">
        <f>_xlfn.F.TEST(B35:F35,H35:L35)</f>
        <v>0.4860823480477498</v>
      </c>
      <c r="C45" s="9">
        <f>_xlfn.T.TEST(B35:F35,H35:L35,2,2)</f>
        <v>7.6061192231011915E-6</v>
      </c>
      <c r="D45" s="9" t="s">
        <v>27</v>
      </c>
    </row>
  </sheetData>
  <mergeCells count="10">
    <mergeCell ref="A29:L29"/>
    <mergeCell ref="A30:F30"/>
    <mergeCell ref="G30:L30"/>
    <mergeCell ref="A1:M1"/>
    <mergeCell ref="A3:L3"/>
    <mergeCell ref="A4:F4"/>
    <mergeCell ref="G4:L4"/>
    <mergeCell ref="A16:L16"/>
    <mergeCell ref="A17:F17"/>
    <mergeCell ref="G17:L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44B90-2180-114C-9A7B-4A00C1481FE4}">
  <sheetPr codeName="Sheet2"/>
  <dimension ref="A1:M45"/>
  <sheetViews>
    <sheetView workbookViewId="0">
      <selection sqref="A1:M1"/>
    </sheetView>
  </sheetViews>
  <sheetFormatPr baseColWidth="10" defaultRowHeight="16" x14ac:dyDescent="0.2"/>
  <sheetData>
    <row r="1" spans="1:13" ht="20" x14ac:dyDescent="0.2">
      <c r="A1" s="17" t="s">
        <v>25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9" thickBot="1" x14ac:dyDescent="0.25">
      <c r="A3" s="13" t="s">
        <v>13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3" x14ac:dyDescent="0.2">
      <c r="A4" s="14" t="s">
        <v>17</v>
      </c>
      <c r="B4" s="14"/>
      <c r="C4" s="14"/>
      <c r="D4" s="14"/>
      <c r="E4" s="14"/>
      <c r="F4" s="15"/>
      <c r="G4" s="16" t="s">
        <v>16</v>
      </c>
      <c r="H4" s="16"/>
      <c r="I4" s="16"/>
      <c r="J4" s="16"/>
      <c r="K4" s="16"/>
      <c r="L4" s="16"/>
    </row>
    <row r="5" spans="1:13" x14ac:dyDescent="0.2">
      <c r="A5" s="2"/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3"/>
      <c r="H5" s="2" t="s">
        <v>0</v>
      </c>
      <c r="I5" s="2" t="s">
        <v>1</v>
      </c>
      <c r="J5" s="2" t="s">
        <v>2</v>
      </c>
      <c r="K5" s="2" t="s">
        <v>3</v>
      </c>
      <c r="L5" s="2" t="s">
        <v>4</v>
      </c>
    </row>
    <row r="6" spans="1:13" x14ac:dyDescent="0.2">
      <c r="A6" s="2" t="s">
        <v>5</v>
      </c>
      <c r="B6" s="1">
        <v>36</v>
      </c>
      <c r="C6" s="1">
        <v>48</v>
      </c>
      <c r="D6" s="1">
        <v>51</v>
      </c>
      <c r="E6" s="1">
        <v>41</v>
      </c>
      <c r="F6" s="1">
        <v>44</v>
      </c>
      <c r="G6" s="3" t="s">
        <v>6</v>
      </c>
      <c r="H6" s="1">
        <v>123</v>
      </c>
      <c r="I6" s="1">
        <v>140</v>
      </c>
      <c r="J6" s="1">
        <v>140</v>
      </c>
      <c r="K6" s="1">
        <v>135</v>
      </c>
      <c r="L6" s="1">
        <v>86</v>
      </c>
      <c r="M6" s="1"/>
    </row>
    <row r="7" spans="1:13" x14ac:dyDescent="0.2">
      <c r="A7" s="2" t="s">
        <v>7</v>
      </c>
      <c r="B7" s="1">
        <v>176</v>
      </c>
      <c r="C7" s="1">
        <v>110</v>
      </c>
      <c r="D7" s="1">
        <v>97</v>
      </c>
      <c r="E7" s="1">
        <v>116</v>
      </c>
      <c r="F7" s="1">
        <v>111</v>
      </c>
      <c r="G7" s="3" t="s">
        <v>7</v>
      </c>
      <c r="H7" s="1">
        <v>150</v>
      </c>
      <c r="I7" s="1">
        <v>171</v>
      </c>
      <c r="J7" s="1">
        <v>189</v>
      </c>
      <c r="K7" s="1">
        <v>140</v>
      </c>
      <c r="L7" s="1">
        <v>139</v>
      </c>
    </row>
    <row r="8" spans="1:13" x14ac:dyDescent="0.2">
      <c r="A8" s="2" t="s">
        <v>8</v>
      </c>
      <c r="B8" s="1">
        <v>5</v>
      </c>
      <c r="C8" s="1">
        <v>5</v>
      </c>
      <c r="D8" s="1">
        <v>5</v>
      </c>
      <c r="E8" s="1">
        <v>5</v>
      </c>
      <c r="F8" s="1">
        <v>5</v>
      </c>
      <c r="G8" s="3" t="s">
        <v>8</v>
      </c>
      <c r="H8" s="1">
        <v>5</v>
      </c>
      <c r="I8" s="1">
        <v>4</v>
      </c>
      <c r="J8" s="1">
        <v>5</v>
      </c>
      <c r="K8" s="1">
        <v>5</v>
      </c>
      <c r="L8" s="1">
        <v>5</v>
      </c>
    </row>
    <row r="9" spans="1:13" x14ac:dyDescent="0.2">
      <c r="A9" s="2" t="s">
        <v>9</v>
      </c>
      <c r="B9" s="1">
        <f>SUM(B6:B7)/B8</f>
        <v>42.4</v>
      </c>
      <c r="C9" s="1">
        <f>SUM(C6:C7)/C8</f>
        <v>31.6</v>
      </c>
      <c r="D9" s="1">
        <f>SUM(D6:D7)/D8</f>
        <v>29.6</v>
      </c>
      <c r="E9" s="1">
        <f>SUM(E6:E7)/E8</f>
        <v>31.4</v>
      </c>
      <c r="F9" s="1">
        <f>SUM(F6:F7)/F8</f>
        <v>31</v>
      </c>
      <c r="G9" s="3" t="s">
        <v>9</v>
      </c>
      <c r="H9" s="1">
        <f>SUM(H6:H7)/H8</f>
        <v>54.6</v>
      </c>
      <c r="I9" s="1">
        <f>SUM(I6:I7)/I8</f>
        <v>77.75</v>
      </c>
      <c r="J9" s="1">
        <f>SUM(J6:J7)/J8</f>
        <v>65.8</v>
      </c>
      <c r="K9" s="1">
        <f>SUM(K6:K7)/K8</f>
        <v>55</v>
      </c>
      <c r="L9" s="1">
        <f>SUM(L6:L7)/L8</f>
        <v>45</v>
      </c>
    </row>
    <row r="10" spans="1:13" x14ac:dyDescent="0.2">
      <c r="A10" s="2"/>
      <c r="B10" s="1"/>
      <c r="C10" s="1"/>
      <c r="D10" s="1"/>
      <c r="E10" s="1"/>
      <c r="F10" s="1"/>
      <c r="G10" s="3"/>
      <c r="H10" s="1"/>
      <c r="I10" s="1"/>
      <c r="J10" s="1"/>
      <c r="K10" s="1"/>
      <c r="L10" s="1"/>
    </row>
    <row r="11" spans="1:13" x14ac:dyDescent="0.2">
      <c r="A11" s="2" t="s">
        <v>10</v>
      </c>
      <c r="B11" s="1">
        <f>AVERAGE(B9:F9)</f>
        <v>33.200000000000003</v>
      </c>
      <c r="C11" s="1"/>
      <c r="D11" s="1"/>
      <c r="E11" s="1"/>
      <c r="F11" s="1"/>
      <c r="G11" s="3" t="s">
        <v>10</v>
      </c>
      <c r="H11" s="1">
        <f>AVERAGE(H9:L9)</f>
        <v>59.629999999999995</v>
      </c>
      <c r="I11" s="1"/>
      <c r="J11" s="1"/>
      <c r="K11" s="1"/>
      <c r="L11" s="1"/>
    </row>
    <row r="12" spans="1:13" x14ac:dyDescent="0.2">
      <c r="A12" s="2" t="s">
        <v>11</v>
      </c>
      <c r="B12" s="1">
        <f>STDEV(B9:F9)</f>
        <v>5.2019227214559978</v>
      </c>
      <c r="C12" s="1"/>
      <c r="D12" s="1"/>
      <c r="E12" s="1"/>
      <c r="F12" s="1"/>
      <c r="G12" s="3" t="s">
        <v>11</v>
      </c>
      <c r="H12" s="1">
        <f>STDEV(H9:L9)</f>
        <v>12.521761058253782</v>
      </c>
      <c r="I12" s="1"/>
      <c r="J12" s="1"/>
      <c r="K12" s="1"/>
      <c r="L12" s="1"/>
    </row>
    <row r="13" spans="1:13" x14ac:dyDescent="0.2">
      <c r="A13" s="2" t="s">
        <v>12</v>
      </c>
      <c r="B13" s="1">
        <f>B12/SQRT(5)</f>
        <v>2.3263705637752627</v>
      </c>
      <c r="C13" s="1"/>
      <c r="D13" s="1"/>
      <c r="E13" s="1"/>
      <c r="F13" s="1"/>
      <c r="G13" s="3" t="s">
        <v>12</v>
      </c>
      <c r="H13" s="1">
        <f>H12/SQRT(5)</f>
        <v>5.5999017848530315</v>
      </c>
      <c r="I13" s="1"/>
      <c r="J13" s="1"/>
      <c r="K13" s="1"/>
      <c r="L13" s="1"/>
    </row>
    <row r="14" spans="1:13" ht="17" thickBot="1" x14ac:dyDescent="0.25">
      <c r="A14" s="4"/>
      <c r="B14" s="4"/>
      <c r="C14" s="4"/>
      <c r="D14" s="4"/>
      <c r="E14" s="4"/>
      <c r="F14" s="4"/>
      <c r="G14" s="5"/>
      <c r="H14" s="4"/>
      <c r="I14" s="4"/>
      <c r="J14" s="4"/>
      <c r="K14" s="4"/>
      <c r="L14" s="4"/>
    </row>
    <row r="15" spans="1:13" x14ac:dyDescent="0.2">
      <c r="A15" s="1"/>
      <c r="B15" s="1"/>
      <c r="C15" s="1"/>
      <c r="D15" s="1"/>
      <c r="E15" s="2"/>
      <c r="F15" s="2"/>
      <c r="G15" s="1"/>
      <c r="H15" s="1"/>
      <c r="I15" s="1"/>
      <c r="J15" s="1"/>
      <c r="K15" s="1"/>
      <c r="L15" s="1"/>
    </row>
    <row r="16" spans="1:13" ht="19" thickBot="1" x14ac:dyDescent="0.25">
      <c r="A16" s="13" t="s">
        <v>14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</row>
    <row r="17" spans="1:13" x14ac:dyDescent="0.2">
      <c r="A17" s="14" t="s">
        <v>17</v>
      </c>
      <c r="B17" s="14"/>
      <c r="C17" s="14"/>
      <c r="D17" s="14"/>
      <c r="E17" s="14"/>
      <c r="F17" s="15"/>
      <c r="G17" s="16" t="s">
        <v>16</v>
      </c>
      <c r="H17" s="16"/>
      <c r="I17" s="16"/>
      <c r="J17" s="16"/>
      <c r="K17" s="16"/>
      <c r="L17" s="16"/>
    </row>
    <row r="18" spans="1:13" x14ac:dyDescent="0.2">
      <c r="A18" s="2"/>
      <c r="B18" s="2" t="s">
        <v>0</v>
      </c>
      <c r="C18" s="2" t="s">
        <v>1</v>
      </c>
      <c r="D18" s="2" t="s">
        <v>2</v>
      </c>
      <c r="E18" s="2" t="s">
        <v>3</v>
      </c>
      <c r="F18" s="2" t="s">
        <v>4</v>
      </c>
      <c r="G18" s="3"/>
      <c r="H18" s="2" t="s">
        <v>0</v>
      </c>
      <c r="I18" s="2" t="s">
        <v>1</v>
      </c>
      <c r="J18" s="2" t="s">
        <v>2</v>
      </c>
      <c r="K18" s="2" t="s">
        <v>3</v>
      </c>
      <c r="L18" s="2" t="s">
        <v>4</v>
      </c>
    </row>
    <row r="19" spans="1:13" x14ac:dyDescent="0.2">
      <c r="A19" s="2" t="s">
        <v>5</v>
      </c>
      <c r="B19" s="1">
        <v>18</v>
      </c>
      <c r="C19" s="1">
        <v>10</v>
      </c>
      <c r="D19" s="1">
        <v>13</v>
      </c>
      <c r="E19" s="1">
        <v>13</v>
      </c>
      <c r="F19" s="1">
        <v>7</v>
      </c>
      <c r="G19" s="3" t="s">
        <v>5</v>
      </c>
      <c r="H19" s="1">
        <v>36</v>
      </c>
      <c r="I19" s="1">
        <v>65</v>
      </c>
      <c r="J19" s="1">
        <v>72</v>
      </c>
      <c r="K19" s="1">
        <v>71</v>
      </c>
      <c r="L19" s="1">
        <v>57</v>
      </c>
    </row>
    <row r="20" spans="1:13" x14ac:dyDescent="0.2">
      <c r="A20" s="2" t="s">
        <v>7</v>
      </c>
      <c r="B20" s="1">
        <v>57</v>
      </c>
      <c r="C20" s="1">
        <v>60</v>
      </c>
      <c r="D20" s="1">
        <v>83</v>
      </c>
      <c r="E20" s="1">
        <v>39</v>
      </c>
      <c r="F20" s="1">
        <v>30</v>
      </c>
      <c r="G20" s="3" t="s">
        <v>7</v>
      </c>
      <c r="H20" s="1">
        <v>120</v>
      </c>
      <c r="I20" s="1">
        <v>132</v>
      </c>
      <c r="J20" s="1">
        <v>70</v>
      </c>
      <c r="K20" s="1">
        <v>43</v>
      </c>
      <c r="L20" s="1">
        <v>97</v>
      </c>
    </row>
    <row r="21" spans="1:13" x14ac:dyDescent="0.2">
      <c r="A21" s="2" t="s">
        <v>8</v>
      </c>
      <c r="B21" s="1">
        <v>4</v>
      </c>
      <c r="C21" s="1">
        <v>5</v>
      </c>
      <c r="D21" s="1">
        <v>5</v>
      </c>
      <c r="E21" s="1">
        <v>4</v>
      </c>
      <c r="F21" s="1">
        <v>5</v>
      </c>
      <c r="G21" s="3" t="s">
        <v>8</v>
      </c>
      <c r="H21" s="1">
        <v>5</v>
      </c>
      <c r="I21" s="1">
        <v>5</v>
      </c>
      <c r="J21" s="1">
        <v>5</v>
      </c>
      <c r="K21" s="1">
        <v>5</v>
      </c>
      <c r="L21" s="1">
        <v>5</v>
      </c>
      <c r="M21" s="1"/>
    </row>
    <row r="22" spans="1:13" x14ac:dyDescent="0.2">
      <c r="A22" s="2" t="s">
        <v>9</v>
      </c>
      <c r="B22" s="1">
        <f>SUM(B19,B20)/B21</f>
        <v>18.75</v>
      </c>
      <c r="C22" s="1">
        <f>SUM(C19:C20)/C21</f>
        <v>14</v>
      </c>
      <c r="D22" s="1">
        <f>SUM(D19:D20)/D21</f>
        <v>19.2</v>
      </c>
      <c r="E22" s="1">
        <f>SUM(E19:E20)/E21</f>
        <v>13</v>
      </c>
      <c r="F22" s="1">
        <f>SUM(F19:F20)/F21</f>
        <v>7.4</v>
      </c>
      <c r="G22" s="3" t="s">
        <v>9</v>
      </c>
      <c r="H22" s="1">
        <f>SUM(H19:H20)/H21</f>
        <v>31.2</v>
      </c>
      <c r="I22" s="1">
        <f>SUM(I19:I20)/I21</f>
        <v>39.4</v>
      </c>
      <c r="J22" s="1">
        <f>SUM(J19:J20)/J21</f>
        <v>28.4</v>
      </c>
      <c r="K22" s="1">
        <f>SUM(K19:K20)/K21</f>
        <v>22.8</v>
      </c>
      <c r="L22" s="1">
        <f>SUM(L19:L20)/L21</f>
        <v>30.8</v>
      </c>
    </row>
    <row r="23" spans="1:13" x14ac:dyDescent="0.2">
      <c r="A23" s="2"/>
      <c r="B23" s="1"/>
      <c r="C23" s="1"/>
      <c r="D23" s="1"/>
      <c r="E23" s="1"/>
      <c r="F23" s="1"/>
      <c r="G23" s="3"/>
      <c r="H23" s="1"/>
      <c r="I23" s="1"/>
      <c r="J23" s="1"/>
      <c r="K23" s="1"/>
      <c r="L23" s="1"/>
    </row>
    <row r="24" spans="1:13" x14ac:dyDescent="0.2">
      <c r="A24" s="2" t="s">
        <v>10</v>
      </c>
      <c r="B24" s="1">
        <f>AVERAGE(B22:F22)</f>
        <v>14.470000000000002</v>
      </c>
      <c r="C24" s="1"/>
      <c r="D24" s="1"/>
      <c r="E24" s="1"/>
      <c r="F24" s="1"/>
      <c r="G24" s="3" t="s">
        <v>10</v>
      </c>
      <c r="H24" s="1">
        <f>AVERAGE(H22:L22)</f>
        <v>30.52</v>
      </c>
      <c r="I24" s="1"/>
      <c r="J24" s="1"/>
      <c r="K24" s="1"/>
      <c r="L24" s="1"/>
    </row>
    <row r="25" spans="1:13" x14ac:dyDescent="0.2">
      <c r="A25" s="2" t="s">
        <v>11</v>
      </c>
      <c r="B25" s="1">
        <f>STDEV(B22:F22)</f>
        <v>4.8233287260977704</v>
      </c>
      <c r="C25" s="1"/>
      <c r="D25" s="1"/>
      <c r="E25" s="1"/>
      <c r="F25" s="1"/>
      <c r="G25" s="3" t="s">
        <v>11</v>
      </c>
      <c r="H25" s="1">
        <f>STDEV(H22:L22)</f>
        <v>5.9893238349583395</v>
      </c>
      <c r="I25" s="1"/>
      <c r="J25" s="1"/>
      <c r="K25" s="1"/>
      <c r="L25" s="1"/>
    </row>
    <row r="26" spans="1:13" x14ac:dyDescent="0.2">
      <c r="A26" s="2" t="s">
        <v>12</v>
      </c>
      <c r="B26" s="1">
        <f>B25/SQRT(5)</f>
        <v>2.1570581818764154</v>
      </c>
      <c r="C26" s="1"/>
      <c r="D26" s="1"/>
      <c r="E26" s="1"/>
      <c r="F26" s="1"/>
      <c r="G26" s="3" t="s">
        <v>12</v>
      </c>
      <c r="H26" s="1">
        <f>H25/SQRT(5)</f>
        <v>2.6785070468453154</v>
      </c>
      <c r="I26" s="1"/>
      <c r="J26" s="1"/>
      <c r="K26" s="1"/>
      <c r="L26" s="1"/>
    </row>
    <row r="27" spans="1:13" ht="17" thickBot="1" x14ac:dyDescent="0.25">
      <c r="A27" s="4"/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</row>
    <row r="29" spans="1:13" ht="19" thickBot="1" x14ac:dyDescent="0.25">
      <c r="A29" s="13" t="s">
        <v>15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</row>
    <row r="30" spans="1:13" x14ac:dyDescent="0.2">
      <c r="A30" s="14" t="s">
        <v>17</v>
      </c>
      <c r="B30" s="14"/>
      <c r="C30" s="14"/>
      <c r="D30" s="14"/>
      <c r="E30" s="14"/>
      <c r="F30" s="15"/>
      <c r="G30" s="16" t="s">
        <v>16</v>
      </c>
      <c r="H30" s="16"/>
      <c r="I30" s="16"/>
      <c r="J30" s="16"/>
      <c r="K30" s="16"/>
      <c r="L30" s="16"/>
    </row>
    <row r="31" spans="1:13" x14ac:dyDescent="0.2">
      <c r="A31" s="2"/>
      <c r="B31" s="2" t="s">
        <v>0</v>
      </c>
      <c r="C31" s="2" t="s">
        <v>1</v>
      </c>
      <c r="D31" s="2" t="s">
        <v>2</v>
      </c>
      <c r="E31" s="2" t="s">
        <v>3</v>
      </c>
      <c r="F31" s="2" t="s">
        <v>4</v>
      </c>
      <c r="G31" s="3"/>
      <c r="H31" s="2" t="s">
        <v>0</v>
      </c>
      <c r="I31" s="2" t="s">
        <v>1</v>
      </c>
      <c r="J31" s="2" t="s">
        <v>2</v>
      </c>
      <c r="K31" s="2" t="s">
        <v>3</v>
      </c>
      <c r="L31" s="2" t="s">
        <v>4</v>
      </c>
    </row>
    <row r="32" spans="1:13" x14ac:dyDescent="0.2">
      <c r="A32" s="2" t="s">
        <v>5</v>
      </c>
      <c r="B32" s="1">
        <v>24</v>
      </c>
      <c r="C32" s="1">
        <v>20</v>
      </c>
      <c r="D32" s="1">
        <v>12</v>
      </c>
      <c r="E32" s="1">
        <v>1</v>
      </c>
      <c r="F32" s="1">
        <v>7</v>
      </c>
      <c r="G32" s="3" t="s">
        <v>5</v>
      </c>
      <c r="H32" s="1">
        <v>27</v>
      </c>
      <c r="I32" s="1">
        <v>38</v>
      </c>
      <c r="J32" s="1">
        <v>28</v>
      </c>
      <c r="K32" s="1">
        <v>29</v>
      </c>
      <c r="L32" s="1">
        <v>64</v>
      </c>
    </row>
    <row r="33" spans="1:12" x14ac:dyDescent="0.2">
      <c r="A33" s="2" t="s">
        <v>7</v>
      </c>
      <c r="B33" s="1">
        <v>56</v>
      </c>
      <c r="C33" s="1">
        <v>69</v>
      </c>
      <c r="D33" s="1">
        <v>82</v>
      </c>
      <c r="E33" s="1">
        <v>56</v>
      </c>
      <c r="F33" s="1">
        <v>55</v>
      </c>
      <c r="G33" s="3" t="s">
        <v>7</v>
      </c>
      <c r="H33" s="1">
        <v>151</v>
      </c>
      <c r="I33" s="1">
        <v>143</v>
      </c>
      <c r="J33" s="1">
        <v>73</v>
      </c>
      <c r="K33" s="1">
        <v>133</v>
      </c>
      <c r="L33" s="1">
        <v>104</v>
      </c>
    </row>
    <row r="34" spans="1:12" x14ac:dyDescent="0.2">
      <c r="A34" s="2" t="s">
        <v>8</v>
      </c>
      <c r="B34" s="1">
        <v>5</v>
      </c>
      <c r="C34" s="1">
        <v>5</v>
      </c>
      <c r="D34" s="1">
        <v>5</v>
      </c>
      <c r="E34" s="1">
        <v>5</v>
      </c>
      <c r="F34" s="1">
        <v>5</v>
      </c>
      <c r="G34" s="3" t="s">
        <v>8</v>
      </c>
      <c r="H34" s="1">
        <v>5</v>
      </c>
      <c r="I34" s="1">
        <v>5</v>
      </c>
      <c r="J34" s="1">
        <v>5</v>
      </c>
      <c r="K34" s="1">
        <v>5</v>
      </c>
      <c r="L34" s="1">
        <v>5</v>
      </c>
    </row>
    <row r="35" spans="1:12" x14ac:dyDescent="0.2">
      <c r="A35" s="2" t="s">
        <v>9</v>
      </c>
      <c r="B35" s="1">
        <f>SUM(B32,B33)/B34</f>
        <v>16</v>
      </c>
      <c r="C35" s="1">
        <f>SUM(C32:C33)/C34</f>
        <v>17.8</v>
      </c>
      <c r="D35" s="1">
        <f>SUM(D32:D33)/D34</f>
        <v>18.8</v>
      </c>
      <c r="E35" s="1">
        <f>SUM(E32:E33)/E34</f>
        <v>11.4</v>
      </c>
      <c r="F35" s="1">
        <f>SUM(F32:F33)/F34</f>
        <v>12.4</v>
      </c>
      <c r="G35" s="3" t="s">
        <v>9</v>
      </c>
      <c r="H35" s="1">
        <f>SUM(H32:H33)/H34</f>
        <v>35.6</v>
      </c>
      <c r="I35" s="1">
        <f>SUM(I32:I33)/I34</f>
        <v>36.200000000000003</v>
      </c>
      <c r="J35" s="1">
        <f>SUM(J32:J33)/J34</f>
        <v>20.2</v>
      </c>
      <c r="K35" s="1">
        <f>SUM(K32:K33)/K34</f>
        <v>32.4</v>
      </c>
      <c r="L35" s="1">
        <f>SUM(L32:L33)/L34</f>
        <v>33.6</v>
      </c>
    </row>
    <row r="36" spans="1:12" x14ac:dyDescent="0.2">
      <c r="A36" s="2"/>
      <c r="B36" s="1"/>
      <c r="C36" s="1"/>
      <c r="D36" s="1"/>
      <c r="E36" s="1"/>
      <c r="F36" s="1"/>
      <c r="G36" s="3"/>
      <c r="H36" s="1"/>
      <c r="I36" s="1"/>
      <c r="J36" s="1"/>
      <c r="K36" s="1"/>
      <c r="L36" s="1"/>
    </row>
    <row r="37" spans="1:12" x14ac:dyDescent="0.2">
      <c r="A37" s="2" t="s">
        <v>10</v>
      </c>
      <c r="B37" s="1">
        <f>AVERAGE(B35:F35)</f>
        <v>15.279999999999998</v>
      </c>
      <c r="C37" s="1"/>
      <c r="D37" s="1"/>
      <c r="E37" s="1"/>
      <c r="F37" s="1"/>
      <c r="G37" s="3" t="s">
        <v>10</v>
      </c>
      <c r="H37" s="1">
        <f>AVERAGE(H35:L35)</f>
        <v>31.6</v>
      </c>
      <c r="I37" s="1"/>
      <c r="J37" s="1"/>
      <c r="K37" s="1"/>
      <c r="L37" s="1"/>
    </row>
    <row r="38" spans="1:12" x14ac:dyDescent="0.2">
      <c r="A38" s="2" t="s">
        <v>11</v>
      </c>
      <c r="B38" s="1">
        <f>STDEV(B35:F35)</f>
        <v>3.2637401857378361</v>
      </c>
      <c r="C38" s="1"/>
      <c r="D38" s="1"/>
      <c r="E38" s="1"/>
      <c r="F38" s="1"/>
      <c r="G38" s="3" t="s">
        <v>11</v>
      </c>
      <c r="H38" s="1">
        <f>STDEV(H35:L35)</f>
        <v>6.5528619701623549</v>
      </c>
      <c r="I38" s="1"/>
      <c r="J38" s="1"/>
      <c r="K38" s="1"/>
      <c r="L38" s="1"/>
    </row>
    <row r="39" spans="1:12" x14ac:dyDescent="0.2">
      <c r="A39" s="2" t="s">
        <v>12</v>
      </c>
      <c r="B39" s="1">
        <f>B38/SQRT(5)</f>
        <v>1.4595889832415181</v>
      </c>
      <c r="C39" s="1"/>
      <c r="D39" s="1"/>
      <c r="E39" s="1"/>
      <c r="F39" s="1"/>
      <c r="G39" s="3" t="s">
        <v>12</v>
      </c>
      <c r="H39" s="1">
        <f>H38/SQRT(5)</f>
        <v>2.9305289624912447</v>
      </c>
      <c r="I39" s="1"/>
      <c r="J39" s="1"/>
      <c r="K39" s="1"/>
      <c r="L39" s="1"/>
    </row>
    <row r="40" spans="1:12" ht="17" thickBot="1" x14ac:dyDescent="0.25">
      <c r="A40" s="4"/>
      <c r="B40" s="4"/>
      <c r="C40" s="4"/>
      <c r="D40" s="4"/>
      <c r="E40" s="4"/>
      <c r="F40" s="4"/>
      <c r="G40" s="5"/>
      <c r="H40" s="4"/>
      <c r="I40" s="4"/>
      <c r="J40" s="4"/>
      <c r="K40" s="4"/>
      <c r="L40" s="4"/>
    </row>
    <row r="41" spans="1:12" x14ac:dyDescent="0.2">
      <c r="B41" s="10"/>
      <c r="C41" s="10"/>
      <c r="D41" s="10"/>
    </row>
    <row r="42" spans="1:12" x14ac:dyDescent="0.2">
      <c r="A42" s="6"/>
      <c r="B42" s="11" t="s">
        <v>18</v>
      </c>
      <c r="C42" s="8" t="s">
        <v>19</v>
      </c>
      <c r="D42" s="8" t="s">
        <v>20</v>
      </c>
    </row>
    <row r="43" spans="1:12" x14ac:dyDescent="0.2">
      <c r="A43" s="7" t="s">
        <v>13</v>
      </c>
      <c r="B43" s="12">
        <f>_xlfn.F.TEST(B9:F9,H9:L9)</f>
        <v>0.11722130402346953</v>
      </c>
      <c r="C43" s="9">
        <f>_xlfn.T.TEST(B9:F9,H9:L9,2,2)</f>
        <v>2.4172504929855778E-3</v>
      </c>
      <c r="D43" s="9" t="s">
        <v>21</v>
      </c>
    </row>
    <row r="44" spans="1:12" x14ac:dyDescent="0.2">
      <c r="A44" s="7" t="s">
        <v>14</v>
      </c>
      <c r="B44" s="12">
        <f>_xlfn.F.TEST(B22:F22,H22:L22)</f>
        <v>0.68505515041910536</v>
      </c>
      <c r="C44" s="9">
        <f>_xlfn.T.TEST(B22:F22,H22:L22,2,2)</f>
        <v>1.6088908902711959E-3</v>
      </c>
      <c r="D44" s="9" t="s">
        <v>21</v>
      </c>
    </row>
    <row r="45" spans="1:12" x14ac:dyDescent="0.2">
      <c r="A45" s="7" t="s">
        <v>15</v>
      </c>
      <c r="B45" s="12">
        <f>_xlfn.F.TEST(B35:F35,H35:L35)</f>
        <v>0.20562667144546729</v>
      </c>
      <c r="C45" s="9">
        <f>_xlfn.T.TEST(B35:F35,H35:L35,2,2)</f>
        <v>1.0729111244571043E-3</v>
      </c>
      <c r="D45" s="9" t="s">
        <v>21</v>
      </c>
    </row>
  </sheetData>
  <mergeCells count="10">
    <mergeCell ref="A29:L29"/>
    <mergeCell ref="A30:F30"/>
    <mergeCell ref="G30:L30"/>
    <mergeCell ref="A1:M1"/>
    <mergeCell ref="A3:L3"/>
    <mergeCell ref="A4:F4"/>
    <mergeCell ref="G4:L4"/>
    <mergeCell ref="A16:L16"/>
    <mergeCell ref="A17:F17"/>
    <mergeCell ref="G17:L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4DC3B-A5C8-E64A-9BD7-248E89FB747F}">
  <sheetPr codeName="Sheet3"/>
  <dimension ref="A1:N45"/>
  <sheetViews>
    <sheetView topLeftCell="A14" workbookViewId="0">
      <selection activeCell="E48" sqref="E48"/>
    </sheetView>
  </sheetViews>
  <sheetFormatPr baseColWidth="10" defaultRowHeight="16" x14ac:dyDescent="0.2"/>
  <sheetData>
    <row r="1" spans="1:14" ht="20" x14ac:dyDescent="0.2">
      <c r="A1" s="17" t="s">
        <v>24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4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4" ht="19" thickBot="1" x14ac:dyDescent="0.25">
      <c r="A3" s="13" t="s">
        <v>13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4" x14ac:dyDescent="0.2">
      <c r="A4" s="14" t="s">
        <v>17</v>
      </c>
      <c r="B4" s="14"/>
      <c r="C4" s="14"/>
      <c r="D4" s="14"/>
      <c r="E4" s="14"/>
      <c r="F4" s="15"/>
      <c r="G4" s="16" t="s">
        <v>16</v>
      </c>
      <c r="H4" s="16"/>
      <c r="I4" s="16"/>
      <c r="J4" s="16"/>
      <c r="K4" s="16"/>
      <c r="L4" s="16"/>
    </row>
    <row r="5" spans="1:14" x14ac:dyDescent="0.2">
      <c r="A5" s="2"/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3"/>
      <c r="H5" s="2" t="s">
        <v>0</v>
      </c>
      <c r="I5" s="2" t="s">
        <v>1</v>
      </c>
      <c r="J5" s="2" t="s">
        <v>2</v>
      </c>
      <c r="K5" s="2" t="s">
        <v>3</v>
      </c>
      <c r="L5" s="2" t="s">
        <v>4</v>
      </c>
    </row>
    <row r="6" spans="1:14" x14ac:dyDescent="0.2">
      <c r="A6" s="2" t="s">
        <v>5</v>
      </c>
      <c r="B6" s="1">
        <v>23</v>
      </c>
      <c r="C6" s="1">
        <v>47</v>
      </c>
      <c r="D6" s="1">
        <v>87</v>
      </c>
      <c r="E6" s="1">
        <v>46</v>
      </c>
      <c r="F6" s="1">
        <v>79</v>
      </c>
      <c r="G6" s="3" t="s">
        <v>6</v>
      </c>
      <c r="H6" s="1">
        <v>181</v>
      </c>
      <c r="I6" s="1">
        <v>201</v>
      </c>
      <c r="J6" s="1">
        <v>215</v>
      </c>
      <c r="K6" s="1">
        <v>193</v>
      </c>
      <c r="L6" s="1">
        <v>125</v>
      </c>
      <c r="M6" s="1"/>
    </row>
    <row r="7" spans="1:14" x14ac:dyDescent="0.2">
      <c r="A7" s="2" t="s">
        <v>7</v>
      </c>
      <c r="B7" s="1">
        <v>200</v>
      </c>
      <c r="C7" s="1">
        <v>145</v>
      </c>
      <c r="D7" s="1">
        <v>90</v>
      </c>
      <c r="E7" s="1">
        <v>101</v>
      </c>
      <c r="F7" s="1">
        <v>114</v>
      </c>
      <c r="G7" s="3" t="s">
        <v>7</v>
      </c>
      <c r="H7" s="1">
        <v>186</v>
      </c>
      <c r="I7" s="1">
        <v>188</v>
      </c>
      <c r="J7" s="1">
        <v>199</v>
      </c>
      <c r="K7" s="1">
        <v>189</v>
      </c>
      <c r="L7" s="1">
        <v>141</v>
      </c>
      <c r="M7" s="1"/>
      <c r="N7" s="1"/>
    </row>
    <row r="8" spans="1:14" x14ac:dyDescent="0.2">
      <c r="A8" s="2" t="s">
        <v>8</v>
      </c>
      <c r="B8" s="1">
        <v>5</v>
      </c>
      <c r="C8" s="1">
        <v>5</v>
      </c>
      <c r="D8" s="1">
        <v>4</v>
      </c>
      <c r="E8" s="1">
        <v>5</v>
      </c>
      <c r="F8" s="1">
        <v>5</v>
      </c>
      <c r="G8" s="3" t="s">
        <v>8</v>
      </c>
      <c r="H8" s="1">
        <v>5</v>
      </c>
      <c r="I8" s="1">
        <v>4</v>
      </c>
      <c r="J8" s="1">
        <v>5</v>
      </c>
      <c r="K8" s="1">
        <v>5</v>
      </c>
      <c r="L8" s="1">
        <v>5</v>
      </c>
    </row>
    <row r="9" spans="1:14" x14ac:dyDescent="0.2">
      <c r="A9" s="2" t="s">
        <v>9</v>
      </c>
      <c r="B9" s="1">
        <f>SUM(B6:B7)/B8</f>
        <v>44.6</v>
      </c>
      <c r="C9" s="1">
        <f>SUM(C6:C7)/C8</f>
        <v>38.4</v>
      </c>
      <c r="D9" s="1">
        <f>SUM(D6:D7)/D8</f>
        <v>44.25</v>
      </c>
      <c r="E9" s="1">
        <f>SUM(E6:E7)/E8</f>
        <v>29.4</v>
      </c>
      <c r="F9" s="1">
        <f>SUM(F6:F7)/F8</f>
        <v>38.6</v>
      </c>
      <c r="G9" s="3" t="s">
        <v>9</v>
      </c>
      <c r="H9" s="1">
        <f>SUM(H6:H7)/H8</f>
        <v>73.400000000000006</v>
      </c>
      <c r="I9" s="1">
        <f>SUM(I6:I7)/I8</f>
        <v>97.25</v>
      </c>
      <c r="J9" s="1">
        <f>SUM(J6:J7)/J8</f>
        <v>82.8</v>
      </c>
      <c r="K9" s="1">
        <f>SUM(K6:K7)/K8</f>
        <v>76.400000000000006</v>
      </c>
      <c r="L9" s="1">
        <f>SUM(L6:L7)/L8</f>
        <v>53.2</v>
      </c>
    </row>
    <row r="10" spans="1:14" x14ac:dyDescent="0.2">
      <c r="A10" s="2"/>
      <c r="B10" s="1"/>
      <c r="C10" s="1"/>
      <c r="D10" s="1"/>
      <c r="E10" s="1"/>
      <c r="F10" s="1"/>
      <c r="G10" s="3"/>
      <c r="H10" s="1"/>
      <c r="I10" s="1"/>
      <c r="J10" s="1"/>
      <c r="K10" s="1"/>
      <c r="L10" s="1"/>
    </row>
    <row r="11" spans="1:14" x14ac:dyDescent="0.2">
      <c r="A11" s="2" t="s">
        <v>10</v>
      </c>
      <c r="B11" s="1">
        <f>AVERAGE(B9:F9)</f>
        <v>39.049999999999997</v>
      </c>
      <c r="C11" s="1"/>
      <c r="D11" s="1"/>
      <c r="E11" s="1"/>
      <c r="F11" s="1"/>
      <c r="G11" s="3" t="s">
        <v>10</v>
      </c>
      <c r="H11" s="1">
        <f>AVERAGE(H9:L9)</f>
        <v>76.61</v>
      </c>
      <c r="I11" s="1"/>
      <c r="J11" s="1"/>
      <c r="K11" s="1"/>
      <c r="L11" s="1"/>
    </row>
    <row r="12" spans="1:14" x14ac:dyDescent="0.2">
      <c r="A12" s="2" t="s">
        <v>11</v>
      </c>
      <c r="B12" s="1">
        <f>STDEV(B9:F9)</f>
        <v>6.1560945411843733</v>
      </c>
      <c r="C12" s="1"/>
      <c r="D12" s="1"/>
      <c r="E12" s="1"/>
      <c r="F12" s="1"/>
      <c r="G12" s="3" t="s">
        <v>11</v>
      </c>
      <c r="H12" s="1">
        <f>STDEV(H9:L9)</f>
        <v>15.989856159453073</v>
      </c>
      <c r="I12" s="1"/>
      <c r="J12" s="1"/>
      <c r="K12" s="1"/>
      <c r="L12" s="1"/>
    </row>
    <row r="13" spans="1:14" x14ac:dyDescent="0.2">
      <c r="A13" s="2" t="s">
        <v>12</v>
      </c>
      <c r="B13" s="1">
        <f>B12/SQRT(5)</f>
        <v>2.7530891740007273</v>
      </c>
      <c r="C13" s="1"/>
      <c r="D13" s="1"/>
      <c r="E13" s="1"/>
      <c r="F13" s="1"/>
      <c r="G13" s="3" t="s">
        <v>12</v>
      </c>
      <c r="H13" s="1">
        <f>H12/SQRT(5)</f>
        <v>7.1508810645961569</v>
      </c>
      <c r="I13" s="1"/>
      <c r="J13" s="1"/>
      <c r="K13" s="1"/>
      <c r="L13" s="1"/>
    </row>
    <row r="14" spans="1:14" ht="17" thickBot="1" x14ac:dyDescent="0.25">
      <c r="A14" s="4"/>
      <c r="B14" s="4"/>
      <c r="C14" s="4"/>
      <c r="D14" s="4"/>
      <c r="E14" s="4"/>
      <c r="F14" s="4"/>
      <c r="G14" s="5"/>
      <c r="H14" s="4"/>
      <c r="I14" s="4"/>
      <c r="J14" s="4"/>
      <c r="K14" s="4"/>
      <c r="L14" s="4"/>
    </row>
    <row r="15" spans="1:14" x14ac:dyDescent="0.2">
      <c r="A15" s="1"/>
      <c r="B15" s="1"/>
      <c r="C15" s="1"/>
      <c r="D15" s="1"/>
      <c r="E15" s="2"/>
      <c r="F15" s="2"/>
      <c r="G15" s="1"/>
      <c r="H15" s="1"/>
      <c r="I15" s="1"/>
      <c r="J15" s="1"/>
      <c r="K15" s="1"/>
      <c r="L15" s="1"/>
    </row>
    <row r="16" spans="1:14" ht="19" thickBot="1" x14ac:dyDescent="0.25">
      <c r="A16" s="13" t="s">
        <v>14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</row>
    <row r="17" spans="1:13" x14ac:dyDescent="0.2">
      <c r="A17" s="14" t="s">
        <v>17</v>
      </c>
      <c r="B17" s="14"/>
      <c r="C17" s="14"/>
      <c r="D17" s="14"/>
      <c r="E17" s="14"/>
      <c r="F17" s="15"/>
      <c r="G17" s="16" t="s">
        <v>16</v>
      </c>
      <c r="H17" s="16"/>
      <c r="I17" s="16"/>
      <c r="J17" s="16"/>
      <c r="K17" s="16"/>
      <c r="L17" s="16"/>
    </row>
    <row r="18" spans="1:13" x14ac:dyDescent="0.2">
      <c r="A18" s="2"/>
      <c r="B18" s="2" t="s">
        <v>0</v>
      </c>
      <c r="C18" s="2" t="s">
        <v>1</v>
      </c>
      <c r="D18" s="2" t="s">
        <v>2</v>
      </c>
      <c r="E18" s="2" t="s">
        <v>3</v>
      </c>
      <c r="F18" s="2" t="s">
        <v>4</v>
      </c>
      <c r="G18" s="3"/>
      <c r="H18" s="2" t="s">
        <v>0</v>
      </c>
      <c r="I18" s="2" t="s">
        <v>1</v>
      </c>
      <c r="J18" s="2" t="s">
        <v>2</v>
      </c>
      <c r="K18" s="2" t="s">
        <v>3</v>
      </c>
      <c r="L18" s="2" t="s">
        <v>4</v>
      </c>
    </row>
    <row r="19" spans="1:13" x14ac:dyDescent="0.2">
      <c r="A19" s="2" t="s">
        <v>5</v>
      </c>
      <c r="B19" s="1">
        <v>6</v>
      </c>
      <c r="C19" s="1">
        <v>25</v>
      </c>
      <c r="D19" s="1">
        <v>13</v>
      </c>
      <c r="E19" s="1">
        <v>33</v>
      </c>
      <c r="F19" s="1">
        <v>10</v>
      </c>
      <c r="G19" s="3" t="s">
        <v>5</v>
      </c>
      <c r="H19" s="1">
        <v>124</v>
      </c>
      <c r="I19" s="1">
        <v>107</v>
      </c>
      <c r="J19" s="1">
        <v>134</v>
      </c>
      <c r="K19" s="1">
        <v>140</v>
      </c>
      <c r="L19" s="1">
        <v>94</v>
      </c>
    </row>
    <row r="20" spans="1:13" x14ac:dyDescent="0.2">
      <c r="A20" s="2" t="s">
        <v>7</v>
      </c>
      <c r="B20" s="1">
        <v>49</v>
      </c>
      <c r="C20" s="1">
        <v>37</v>
      </c>
      <c r="D20" s="1">
        <v>84</v>
      </c>
      <c r="E20" s="1">
        <v>35</v>
      </c>
      <c r="F20" s="1">
        <v>33</v>
      </c>
      <c r="G20" s="3" t="s">
        <v>7</v>
      </c>
      <c r="H20" s="1">
        <v>91</v>
      </c>
      <c r="I20" s="1">
        <v>123</v>
      </c>
      <c r="J20" s="1">
        <v>72</v>
      </c>
      <c r="K20" s="1">
        <v>85</v>
      </c>
      <c r="L20" s="1">
        <v>112</v>
      </c>
    </row>
    <row r="21" spans="1:13" x14ac:dyDescent="0.2">
      <c r="A21" s="2" t="s">
        <v>8</v>
      </c>
      <c r="B21" s="1">
        <v>4</v>
      </c>
      <c r="C21" s="1">
        <v>5</v>
      </c>
      <c r="D21" s="1">
        <v>5</v>
      </c>
      <c r="E21" s="1">
        <v>4</v>
      </c>
      <c r="F21" s="1">
        <v>5</v>
      </c>
      <c r="G21" s="3" t="s">
        <v>8</v>
      </c>
      <c r="H21" s="1">
        <v>4</v>
      </c>
      <c r="I21" s="1">
        <v>5</v>
      </c>
      <c r="J21" s="1">
        <v>4</v>
      </c>
      <c r="K21" s="1">
        <v>5</v>
      </c>
      <c r="L21" s="1">
        <v>5</v>
      </c>
      <c r="M21" s="1"/>
    </row>
    <row r="22" spans="1:13" x14ac:dyDescent="0.2">
      <c r="A22" s="2" t="s">
        <v>9</v>
      </c>
      <c r="B22" s="1">
        <f>SUM(B19,B20)/B21</f>
        <v>13.75</v>
      </c>
      <c r="C22" s="1">
        <f>SUM(C19:C20)/C21</f>
        <v>12.4</v>
      </c>
      <c r="D22" s="1">
        <f>SUM(D19:D20)/D21</f>
        <v>19.399999999999999</v>
      </c>
      <c r="E22" s="1">
        <f>SUM(E19:E20)/E21</f>
        <v>17</v>
      </c>
      <c r="F22" s="1">
        <f>SUM(F19:F20)/F21</f>
        <v>8.6</v>
      </c>
      <c r="G22" s="3" t="s">
        <v>9</v>
      </c>
      <c r="H22" s="1">
        <f>SUM(H19:H20)/H21</f>
        <v>53.75</v>
      </c>
      <c r="I22" s="1">
        <f>SUM(I19:I20)/I21</f>
        <v>46</v>
      </c>
      <c r="J22" s="1">
        <f>SUM(J19:J20)/J21</f>
        <v>51.5</v>
      </c>
      <c r="K22" s="1">
        <f>SUM(K19:K20)/K21</f>
        <v>45</v>
      </c>
      <c r="L22" s="1">
        <f>SUM(L19:L20)/L21</f>
        <v>41.2</v>
      </c>
    </row>
    <row r="23" spans="1:13" x14ac:dyDescent="0.2">
      <c r="A23" s="2"/>
      <c r="B23" s="1"/>
      <c r="C23" s="1"/>
      <c r="D23" s="1"/>
      <c r="E23" s="1"/>
      <c r="F23" s="1"/>
      <c r="G23" s="3"/>
      <c r="H23" s="1"/>
      <c r="I23" s="1"/>
      <c r="J23" s="1"/>
      <c r="K23" s="1"/>
      <c r="L23" s="1"/>
    </row>
    <row r="24" spans="1:13" x14ac:dyDescent="0.2">
      <c r="A24" s="2" t="s">
        <v>10</v>
      </c>
      <c r="B24" s="1">
        <f>AVERAGE(B22:F22)</f>
        <v>14.229999999999999</v>
      </c>
      <c r="C24" s="1"/>
      <c r="D24" s="1"/>
      <c r="E24" s="1"/>
      <c r="F24" s="1"/>
      <c r="G24" s="3" t="s">
        <v>10</v>
      </c>
      <c r="H24" s="1">
        <f>AVERAGE(H22:L22)</f>
        <v>47.489999999999995</v>
      </c>
      <c r="I24" s="1"/>
      <c r="J24" s="1"/>
      <c r="K24" s="1"/>
      <c r="L24" s="1"/>
    </row>
    <row r="25" spans="1:13" x14ac:dyDescent="0.2">
      <c r="A25" s="2" t="s">
        <v>11</v>
      </c>
      <c r="B25" s="1">
        <f>STDEV(B22:F22)</f>
        <v>4.1736674520138823</v>
      </c>
      <c r="C25" s="1"/>
      <c r="D25" s="1"/>
      <c r="E25" s="1"/>
      <c r="F25" s="1"/>
      <c r="G25" s="3" t="s">
        <v>11</v>
      </c>
      <c r="H25" s="1">
        <f>STDEV(H22:L22)</f>
        <v>5.0806495647702361</v>
      </c>
      <c r="I25" s="1"/>
      <c r="J25" s="1"/>
      <c r="K25" s="1"/>
      <c r="L25" s="1"/>
    </row>
    <row r="26" spans="1:13" x14ac:dyDescent="0.2">
      <c r="A26" s="2" t="s">
        <v>12</v>
      </c>
      <c r="B26" s="1">
        <f>B25/SQRT(5)</f>
        <v>1.8665208276362764</v>
      </c>
      <c r="C26" s="1"/>
      <c r="D26" s="1"/>
      <c r="E26" s="1"/>
      <c r="F26" s="1"/>
      <c r="G26" s="3" t="s">
        <v>12</v>
      </c>
      <c r="H26" s="1">
        <f>H25/SQRT(5)</f>
        <v>2.2721355593361938</v>
      </c>
      <c r="I26" s="1"/>
      <c r="J26" s="1"/>
      <c r="K26" s="1"/>
      <c r="L26" s="1"/>
    </row>
    <row r="27" spans="1:13" ht="17" thickBot="1" x14ac:dyDescent="0.25">
      <c r="A27" s="4"/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</row>
    <row r="29" spans="1:13" ht="19" thickBot="1" x14ac:dyDescent="0.25">
      <c r="A29" s="13" t="s">
        <v>15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</row>
    <row r="30" spans="1:13" x14ac:dyDescent="0.2">
      <c r="A30" s="14" t="s">
        <v>17</v>
      </c>
      <c r="B30" s="14"/>
      <c r="C30" s="14"/>
      <c r="D30" s="14"/>
      <c r="E30" s="14"/>
      <c r="F30" s="15"/>
      <c r="G30" s="16" t="s">
        <v>16</v>
      </c>
      <c r="H30" s="16"/>
      <c r="I30" s="16"/>
      <c r="J30" s="16"/>
      <c r="K30" s="16"/>
      <c r="L30" s="16"/>
    </row>
    <row r="31" spans="1:13" x14ac:dyDescent="0.2">
      <c r="A31" s="2"/>
      <c r="B31" s="2" t="s">
        <v>0</v>
      </c>
      <c r="C31" s="2" t="s">
        <v>1</v>
      </c>
      <c r="D31" s="2" t="s">
        <v>2</v>
      </c>
      <c r="E31" s="2" t="s">
        <v>3</v>
      </c>
      <c r="F31" s="2" t="s">
        <v>4</v>
      </c>
      <c r="G31" s="3"/>
      <c r="H31" s="2" t="s">
        <v>0</v>
      </c>
      <c r="I31" s="2" t="s">
        <v>1</v>
      </c>
      <c r="J31" s="2" t="s">
        <v>2</v>
      </c>
      <c r="K31" s="2" t="s">
        <v>3</v>
      </c>
      <c r="L31" s="2" t="s">
        <v>4</v>
      </c>
    </row>
    <row r="32" spans="1:13" x14ac:dyDescent="0.2">
      <c r="A32" s="2" t="s">
        <v>5</v>
      </c>
      <c r="B32" s="1">
        <v>25</v>
      </c>
      <c r="C32" s="1">
        <v>14</v>
      </c>
      <c r="D32" s="1">
        <v>6</v>
      </c>
      <c r="E32" s="1">
        <v>2</v>
      </c>
      <c r="F32" s="1">
        <v>2</v>
      </c>
      <c r="G32" s="3" t="s">
        <v>5</v>
      </c>
      <c r="H32" s="1">
        <v>102</v>
      </c>
      <c r="I32" s="1">
        <v>137</v>
      </c>
      <c r="J32" s="1">
        <v>143</v>
      </c>
      <c r="K32" s="1">
        <v>129</v>
      </c>
      <c r="L32" s="1">
        <v>140</v>
      </c>
    </row>
    <row r="33" spans="1:12" x14ac:dyDescent="0.2">
      <c r="A33" s="2" t="s">
        <v>7</v>
      </c>
      <c r="B33" s="1">
        <v>117</v>
      </c>
      <c r="C33" s="1">
        <v>136</v>
      </c>
      <c r="D33" s="1">
        <v>133</v>
      </c>
      <c r="E33" s="1">
        <v>33</v>
      </c>
      <c r="F33" s="1">
        <v>74</v>
      </c>
      <c r="G33" s="3" t="s">
        <v>7</v>
      </c>
      <c r="H33" s="1">
        <v>148</v>
      </c>
      <c r="I33" s="1">
        <v>200</v>
      </c>
      <c r="J33" s="1">
        <v>172</v>
      </c>
      <c r="K33" s="1">
        <v>137</v>
      </c>
      <c r="L33" s="1">
        <v>127</v>
      </c>
    </row>
    <row r="34" spans="1:12" x14ac:dyDescent="0.2">
      <c r="A34" s="2" t="s">
        <v>8</v>
      </c>
      <c r="B34" s="1">
        <v>5</v>
      </c>
      <c r="C34" s="1">
        <v>5</v>
      </c>
      <c r="D34" s="1">
        <v>5</v>
      </c>
      <c r="E34" s="1">
        <v>4</v>
      </c>
      <c r="F34" s="1">
        <v>5</v>
      </c>
      <c r="G34" s="3" t="s">
        <v>8</v>
      </c>
      <c r="H34" s="1">
        <v>5</v>
      </c>
      <c r="I34" s="1">
        <v>5</v>
      </c>
      <c r="J34" s="1">
        <v>5</v>
      </c>
      <c r="K34" s="1">
        <v>5</v>
      </c>
      <c r="L34" s="1">
        <v>5</v>
      </c>
    </row>
    <row r="35" spans="1:12" x14ac:dyDescent="0.2">
      <c r="A35" s="2" t="s">
        <v>9</v>
      </c>
      <c r="B35" s="1">
        <f>SUM(B32,B33)/B34</f>
        <v>28.4</v>
      </c>
      <c r="C35" s="1">
        <f>SUM(C32:C33)/C34</f>
        <v>30</v>
      </c>
      <c r="D35" s="1">
        <f>SUM(D32:D33)/D34</f>
        <v>27.8</v>
      </c>
      <c r="E35" s="1">
        <f>SUM(E32:E33)/E34</f>
        <v>8.75</v>
      </c>
      <c r="F35" s="1">
        <f>SUM(F32:F33)/F34</f>
        <v>15.2</v>
      </c>
      <c r="G35" s="3" t="s">
        <v>9</v>
      </c>
      <c r="H35" s="1">
        <f>SUM(H32:H33)/H34</f>
        <v>50</v>
      </c>
      <c r="I35" s="1">
        <f>SUM(I32:I33)/I34</f>
        <v>67.400000000000006</v>
      </c>
      <c r="J35" s="1">
        <f>SUM(J32:J33)/J34</f>
        <v>63</v>
      </c>
      <c r="K35" s="1">
        <f>SUM(K32:K33)/K34</f>
        <v>53.2</v>
      </c>
      <c r="L35" s="1">
        <f>SUM(L32:L33)/L34</f>
        <v>53.4</v>
      </c>
    </row>
    <row r="36" spans="1:12" x14ac:dyDescent="0.2">
      <c r="A36" s="2"/>
      <c r="B36" s="1"/>
      <c r="C36" s="1"/>
      <c r="D36" s="1"/>
      <c r="E36" s="1"/>
      <c r="F36" s="1"/>
      <c r="G36" s="3"/>
      <c r="H36" s="1"/>
      <c r="I36" s="1"/>
      <c r="J36" s="1"/>
      <c r="K36" s="1"/>
      <c r="L36" s="1"/>
    </row>
    <row r="37" spans="1:12" x14ac:dyDescent="0.2">
      <c r="A37" s="2" t="s">
        <v>10</v>
      </c>
      <c r="B37" s="1">
        <f>AVERAGE(B35:F35)</f>
        <v>22.03</v>
      </c>
      <c r="C37" s="1"/>
      <c r="D37" s="1"/>
      <c r="E37" s="1"/>
      <c r="F37" s="1"/>
      <c r="G37" s="3" t="s">
        <v>10</v>
      </c>
      <c r="H37" s="1">
        <f>AVERAGE(H35:L35)</f>
        <v>57.4</v>
      </c>
      <c r="I37" s="1"/>
      <c r="J37" s="1"/>
      <c r="K37" s="1"/>
      <c r="L37" s="1"/>
    </row>
    <row r="38" spans="1:12" x14ac:dyDescent="0.2">
      <c r="A38" s="2" t="s">
        <v>11</v>
      </c>
      <c r="B38" s="1">
        <f>STDEV(B35:F35)</f>
        <v>9.4920756423450356</v>
      </c>
      <c r="C38" s="1"/>
      <c r="D38" s="1"/>
      <c r="E38" s="1"/>
      <c r="F38" s="1"/>
      <c r="G38" s="3" t="s">
        <v>11</v>
      </c>
      <c r="H38" s="1">
        <f>STDEV(H35:L35)</f>
        <v>7.4121521840826032</v>
      </c>
      <c r="I38" s="1"/>
      <c r="J38" s="1"/>
      <c r="K38" s="1"/>
      <c r="L38" s="1"/>
    </row>
    <row r="39" spans="1:12" x14ac:dyDescent="0.2">
      <c r="A39" s="2" t="s">
        <v>12</v>
      </c>
      <c r="B39" s="1">
        <f>B38/SQRT(5)</f>
        <v>4.2449852767706959</v>
      </c>
      <c r="C39" s="1"/>
      <c r="D39" s="1"/>
      <c r="E39" s="1"/>
      <c r="F39" s="1"/>
      <c r="G39" s="3" t="s">
        <v>12</v>
      </c>
      <c r="H39" s="1">
        <f>H38/SQRT(5)</f>
        <v>3.314815228636447</v>
      </c>
      <c r="I39" s="1"/>
      <c r="J39" s="1"/>
      <c r="K39" s="1"/>
      <c r="L39" s="1"/>
    </row>
    <row r="40" spans="1:12" ht="17" thickBot="1" x14ac:dyDescent="0.25">
      <c r="A40" s="4"/>
      <c r="B40" s="4"/>
      <c r="C40" s="4"/>
      <c r="D40" s="4"/>
      <c r="E40" s="4"/>
      <c r="F40" s="4"/>
      <c r="G40" s="5"/>
      <c r="H40" s="4"/>
      <c r="I40" s="4"/>
      <c r="J40" s="4"/>
      <c r="K40" s="4"/>
      <c r="L40" s="4"/>
    </row>
    <row r="41" spans="1:12" x14ac:dyDescent="0.2">
      <c r="B41" s="10"/>
      <c r="C41" s="10"/>
      <c r="D41" s="10"/>
    </row>
    <row r="42" spans="1:12" x14ac:dyDescent="0.2">
      <c r="A42" s="6"/>
      <c r="B42" s="11" t="s">
        <v>18</v>
      </c>
      <c r="C42" s="8" t="s">
        <v>19</v>
      </c>
      <c r="D42" s="8" t="s">
        <v>20</v>
      </c>
    </row>
    <row r="43" spans="1:12" x14ac:dyDescent="0.2">
      <c r="A43" s="7" t="s">
        <v>13</v>
      </c>
      <c r="B43" s="12">
        <f>_xlfn.F.TEST(B9:F9,H9:L9)</f>
        <v>9.1381369628193293E-2</v>
      </c>
      <c r="C43" s="9">
        <f>_xlfn.T.TEST(B9:F9,H9:L9,2,2)</f>
        <v>1.1911103541311539E-3</v>
      </c>
      <c r="D43" s="9" t="s">
        <v>21</v>
      </c>
    </row>
    <row r="44" spans="1:12" x14ac:dyDescent="0.2">
      <c r="A44" s="7" t="s">
        <v>14</v>
      </c>
      <c r="B44" s="12">
        <f>_xlfn.F.TEST(B22:F22,H22:L22)</f>
        <v>0.71243716742180174</v>
      </c>
      <c r="C44" s="9">
        <f>_xlfn.T.TEST(B22:F22,H22:L22,2,2)</f>
        <v>3.3598927222630146E-6</v>
      </c>
      <c r="D44" s="9" t="s">
        <v>27</v>
      </c>
    </row>
    <row r="45" spans="1:12" x14ac:dyDescent="0.2">
      <c r="A45" s="7" t="s">
        <v>15</v>
      </c>
      <c r="B45" s="12">
        <f>_xlfn.F.TEST(B35:F35,H35:L35)</f>
        <v>0.64350270003062138</v>
      </c>
      <c r="C45" s="9">
        <f>_xlfn.T.TEST(B35:F35,H35:L35,2,2)</f>
        <v>1.7529800930707039E-4</v>
      </c>
      <c r="D45" s="9" t="s">
        <v>28</v>
      </c>
    </row>
  </sheetData>
  <mergeCells count="10">
    <mergeCell ref="A29:L29"/>
    <mergeCell ref="A30:F30"/>
    <mergeCell ref="G30:L30"/>
    <mergeCell ref="A1:M1"/>
    <mergeCell ref="A3:L3"/>
    <mergeCell ref="A4:F4"/>
    <mergeCell ref="G4:L4"/>
    <mergeCell ref="A16:L16"/>
    <mergeCell ref="A17:F17"/>
    <mergeCell ref="G17:L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400F2-0D86-D54F-85C1-97E3937DBADE}">
  <sheetPr codeName="Sheet4"/>
  <dimension ref="A1:N45"/>
  <sheetViews>
    <sheetView topLeftCell="A14" workbookViewId="0">
      <selection sqref="A1:M1"/>
    </sheetView>
  </sheetViews>
  <sheetFormatPr baseColWidth="10" defaultRowHeight="16" x14ac:dyDescent="0.2"/>
  <sheetData>
    <row r="1" spans="1:14" ht="20" x14ac:dyDescent="0.2">
      <c r="A1" s="17" t="s">
        <v>30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4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4" ht="19" thickBot="1" x14ac:dyDescent="0.25">
      <c r="A3" s="13" t="s">
        <v>13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4" x14ac:dyDescent="0.2">
      <c r="A4" s="14" t="s">
        <v>17</v>
      </c>
      <c r="B4" s="14"/>
      <c r="C4" s="14"/>
      <c r="D4" s="14"/>
      <c r="E4" s="14"/>
      <c r="F4" s="15"/>
      <c r="G4" s="16" t="s">
        <v>16</v>
      </c>
      <c r="H4" s="16"/>
      <c r="I4" s="16"/>
      <c r="J4" s="16"/>
      <c r="K4" s="16"/>
      <c r="L4" s="16"/>
    </row>
    <row r="5" spans="1:14" x14ac:dyDescent="0.2">
      <c r="A5" s="2"/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3"/>
      <c r="H5" s="2" t="s">
        <v>0</v>
      </c>
      <c r="I5" s="2" t="s">
        <v>1</v>
      </c>
      <c r="J5" s="2" t="s">
        <v>2</v>
      </c>
      <c r="K5" s="2" t="s">
        <v>3</v>
      </c>
      <c r="L5" s="2" t="s">
        <v>4</v>
      </c>
    </row>
    <row r="6" spans="1:14" x14ac:dyDescent="0.2">
      <c r="A6" s="2" t="s">
        <v>5</v>
      </c>
      <c r="B6" s="1">
        <v>13</v>
      </c>
      <c r="C6" s="1">
        <v>33</v>
      </c>
      <c r="D6" s="1">
        <v>56</v>
      </c>
      <c r="E6" s="1">
        <v>38</v>
      </c>
      <c r="F6" s="1">
        <v>90</v>
      </c>
      <c r="G6" s="3" t="s">
        <v>6</v>
      </c>
      <c r="H6" s="1">
        <v>162</v>
      </c>
      <c r="I6" s="1">
        <v>174</v>
      </c>
      <c r="J6" s="1">
        <v>195</v>
      </c>
      <c r="K6" s="1">
        <v>180</v>
      </c>
      <c r="L6" s="1">
        <v>104</v>
      </c>
      <c r="M6" s="1"/>
    </row>
    <row r="7" spans="1:14" x14ac:dyDescent="0.2">
      <c r="A7" s="2" t="s">
        <v>7</v>
      </c>
      <c r="B7" s="1">
        <v>98</v>
      </c>
      <c r="C7" s="1">
        <v>182</v>
      </c>
      <c r="D7" s="1">
        <v>77</v>
      </c>
      <c r="E7" s="1">
        <v>179</v>
      </c>
      <c r="F7" s="1">
        <v>161</v>
      </c>
      <c r="G7" s="3" t="s">
        <v>7</v>
      </c>
      <c r="H7" s="1">
        <v>187</v>
      </c>
      <c r="I7" s="1">
        <v>184</v>
      </c>
      <c r="J7" s="1">
        <v>196</v>
      </c>
      <c r="K7" s="1">
        <v>196</v>
      </c>
      <c r="L7" s="1">
        <v>152</v>
      </c>
      <c r="M7" s="1"/>
      <c r="N7" s="1"/>
    </row>
    <row r="8" spans="1:14" x14ac:dyDescent="0.2">
      <c r="A8" s="2" t="s">
        <v>8</v>
      </c>
      <c r="B8" s="1">
        <v>5</v>
      </c>
      <c r="C8" s="1">
        <v>5</v>
      </c>
      <c r="D8" s="1">
        <v>4</v>
      </c>
      <c r="E8" s="1">
        <v>5</v>
      </c>
      <c r="F8" s="1">
        <v>5</v>
      </c>
      <c r="G8" s="3" t="s">
        <v>8</v>
      </c>
      <c r="H8" s="1">
        <v>5</v>
      </c>
      <c r="I8" s="1">
        <v>4</v>
      </c>
      <c r="J8" s="1">
        <v>5</v>
      </c>
      <c r="K8" s="1">
        <v>5</v>
      </c>
      <c r="L8" s="1">
        <v>5</v>
      </c>
    </row>
    <row r="9" spans="1:14" x14ac:dyDescent="0.2">
      <c r="A9" s="2" t="s">
        <v>9</v>
      </c>
      <c r="B9" s="1">
        <f>SUM(B6:B7)/B8</f>
        <v>22.2</v>
      </c>
      <c r="C9" s="1">
        <f>SUM(C6:C7)/C8</f>
        <v>43</v>
      </c>
      <c r="D9" s="1">
        <f>SUM(D6:D7)/D8</f>
        <v>33.25</v>
      </c>
      <c r="E9" s="1">
        <f>SUM(E6:E7)/E8</f>
        <v>43.4</v>
      </c>
      <c r="F9" s="1">
        <f>SUM(F6:F7)/F8</f>
        <v>50.2</v>
      </c>
      <c r="G9" s="3" t="s">
        <v>9</v>
      </c>
      <c r="H9" s="1">
        <f>SUM(H6:H7)/H8</f>
        <v>69.8</v>
      </c>
      <c r="I9" s="1">
        <f>SUM(I6:I7)/I8</f>
        <v>89.5</v>
      </c>
      <c r="J9" s="1">
        <f>SUM(J6:J7)/J8</f>
        <v>78.2</v>
      </c>
      <c r="K9" s="1">
        <f>SUM(K6:K7)/K8</f>
        <v>75.2</v>
      </c>
      <c r="L9" s="1">
        <f>SUM(L6:L7)/L8</f>
        <v>51.2</v>
      </c>
    </row>
    <row r="10" spans="1:14" x14ac:dyDescent="0.2">
      <c r="A10" s="2"/>
      <c r="B10" s="1"/>
      <c r="C10" s="1"/>
      <c r="D10" s="1"/>
      <c r="E10" s="1"/>
      <c r="F10" s="1"/>
      <c r="G10" s="3"/>
      <c r="H10" s="1"/>
      <c r="I10" s="1"/>
      <c r="J10" s="1"/>
      <c r="K10" s="1"/>
      <c r="L10" s="1"/>
    </row>
    <row r="11" spans="1:14" x14ac:dyDescent="0.2">
      <c r="A11" s="2" t="s">
        <v>10</v>
      </c>
      <c r="B11" s="1">
        <f>AVERAGE(B9:F9)</f>
        <v>38.410000000000004</v>
      </c>
      <c r="C11" s="1"/>
      <c r="D11" s="1"/>
      <c r="E11" s="1"/>
      <c r="F11" s="1"/>
      <c r="G11" s="3" t="s">
        <v>10</v>
      </c>
      <c r="H11" s="1">
        <f>AVERAGE(H9:L9)</f>
        <v>72.78</v>
      </c>
      <c r="I11" s="1"/>
      <c r="J11" s="1"/>
      <c r="K11" s="1"/>
      <c r="L11" s="1"/>
    </row>
    <row r="12" spans="1:14" x14ac:dyDescent="0.2">
      <c r="A12" s="2" t="s">
        <v>11</v>
      </c>
      <c r="B12" s="1">
        <f>STDEV(B9:F9)</f>
        <v>10.889926537860566</v>
      </c>
      <c r="C12" s="1"/>
      <c r="D12" s="1"/>
      <c r="E12" s="1"/>
      <c r="F12" s="1"/>
      <c r="G12" s="3" t="s">
        <v>11</v>
      </c>
      <c r="H12" s="1">
        <f>STDEV(H9:L9)</f>
        <v>14.047846810098712</v>
      </c>
      <c r="I12" s="1"/>
      <c r="J12" s="1"/>
      <c r="K12" s="1"/>
      <c r="L12" s="1"/>
    </row>
    <row r="13" spans="1:14" x14ac:dyDescent="0.2">
      <c r="A13" s="2" t="s">
        <v>12</v>
      </c>
      <c r="B13" s="1">
        <f>B12/SQRT(5)</f>
        <v>4.8701232017270319</v>
      </c>
      <c r="C13" s="1"/>
      <c r="D13" s="1"/>
      <c r="E13" s="1"/>
      <c r="F13" s="1"/>
      <c r="G13" s="3" t="s">
        <v>12</v>
      </c>
      <c r="H13" s="1">
        <f>H12/SQRT(5)</f>
        <v>6.2823880809768591</v>
      </c>
      <c r="I13" s="1"/>
      <c r="J13" s="1"/>
      <c r="K13" s="1"/>
      <c r="L13" s="1"/>
    </row>
    <row r="14" spans="1:14" ht="17" thickBot="1" x14ac:dyDescent="0.25">
      <c r="A14" s="4"/>
      <c r="B14" s="4"/>
      <c r="C14" s="4"/>
      <c r="D14" s="4"/>
      <c r="E14" s="4"/>
      <c r="F14" s="4"/>
      <c r="G14" s="5"/>
      <c r="H14" s="4"/>
      <c r="I14" s="4"/>
      <c r="J14" s="4"/>
      <c r="K14" s="4"/>
      <c r="L14" s="4"/>
    </row>
    <row r="15" spans="1:14" x14ac:dyDescent="0.2">
      <c r="A15" s="1"/>
      <c r="B15" s="1"/>
      <c r="C15" s="1"/>
      <c r="D15" s="1"/>
      <c r="E15" s="2"/>
      <c r="F15" s="2"/>
      <c r="G15" s="1"/>
      <c r="H15" s="1"/>
      <c r="I15" s="1"/>
      <c r="J15" s="1"/>
      <c r="K15" s="1"/>
      <c r="L15" s="1"/>
    </row>
    <row r="16" spans="1:14" ht="19" thickBot="1" x14ac:dyDescent="0.25">
      <c r="A16" s="13" t="s">
        <v>14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</row>
    <row r="17" spans="1:13" x14ac:dyDescent="0.2">
      <c r="A17" s="14" t="s">
        <v>17</v>
      </c>
      <c r="B17" s="14"/>
      <c r="C17" s="14"/>
      <c r="D17" s="14"/>
      <c r="E17" s="14"/>
      <c r="F17" s="15"/>
      <c r="G17" s="16" t="s">
        <v>16</v>
      </c>
      <c r="H17" s="16"/>
      <c r="I17" s="16"/>
      <c r="J17" s="16"/>
      <c r="K17" s="16"/>
      <c r="L17" s="16"/>
    </row>
    <row r="18" spans="1:13" x14ac:dyDescent="0.2">
      <c r="A18" s="2"/>
      <c r="B18" s="2" t="s">
        <v>0</v>
      </c>
      <c r="C18" s="2" t="s">
        <v>1</v>
      </c>
      <c r="D18" s="2" t="s">
        <v>2</v>
      </c>
      <c r="E18" s="2" t="s">
        <v>3</v>
      </c>
      <c r="F18" s="2" t="s">
        <v>4</v>
      </c>
      <c r="G18" s="3"/>
      <c r="H18" s="2" t="s">
        <v>0</v>
      </c>
      <c r="I18" s="2" t="s">
        <v>1</v>
      </c>
      <c r="J18" s="2" t="s">
        <v>2</v>
      </c>
      <c r="K18" s="2" t="s">
        <v>3</v>
      </c>
      <c r="L18" s="2" t="s">
        <v>4</v>
      </c>
    </row>
    <row r="19" spans="1:13" x14ac:dyDescent="0.2">
      <c r="A19" s="2" t="s">
        <v>5</v>
      </c>
      <c r="B19" s="1">
        <v>7</v>
      </c>
      <c r="C19" s="1">
        <v>6</v>
      </c>
      <c r="D19" s="1">
        <v>67</v>
      </c>
      <c r="E19" s="1">
        <v>29</v>
      </c>
      <c r="F19" s="1">
        <v>16</v>
      </c>
      <c r="G19" s="3" t="s">
        <v>5</v>
      </c>
      <c r="H19" s="1">
        <v>88</v>
      </c>
      <c r="I19" s="1">
        <v>85</v>
      </c>
      <c r="J19" s="1">
        <v>128</v>
      </c>
      <c r="K19" s="1">
        <v>87</v>
      </c>
      <c r="L19" s="1">
        <v>94</v>
      </c>
    </row>
    <row r="20" spans="1:13" x14ac:dyDescent="0.2">
      <c r="A20" s="2" t="s">
        <v>7</v>
      </c>
      <c r="B20" s="1">
        <v>54</v>
      </c>
      <c r="C20" s="1">
        <v>47</v>
      </c>
      <c r="D20" s="1">
        <v>59</v>
      </c>
      <c r="E20" s="1">
        <v>69</v>
      </c>
      <c r="F20" s="1">
        <v>41</v>
      </c>
      <c r="G20" s="3" t="s">
        <v>7</v>
      </c>
      <c r="H20" s="1">
        <v>57</v>
      </c>
      <c r="I20" s="1">
        <v>120</v>
      </c>
      <c r="J20" s="1">
        <v>110</v>
      </c>
      <c r="K20" s="1">
        <v>80</v>
      </c>
      <c r="L20" s="1">
        <v>111</v>
      </c>
    </row>
    <row r="21" spans="1:13" x14ac:dyDescent="0.2">
      <c r="A21" s="2" t="s">
        <v>8</v>
      </c>
      <c r="B21" s="1">
        <v>4</v>
      </c>
      <c r="C21" s="1">
        <v>5</v>
      </c>
      <c r="D21" s="1">
        <v>5</v>
      </c>
      <c r="E21" s="1">
        <v>4</v>
      </c>
      <c r="F21" s="1">
        <v>5</v>
      </c>
      <c r="G21" s="3" t="s">
        <v>8</v>
      </c>
      <c r="H21" s="1">
        <v>3</v>
      </c>
      <c r="I21" s="1">
        <v>5</v>
      </c>
      <c r="J21" s="1">
        <v>4</v>
      </c>
      <c r="K21" s="1">
        <v>5</v>
      </c>
      <c r="L21" s="1">
        <v>5</v>
      </c>
      <c r="M21" s="1"/>
    </row>
    <row r="22" spans="1:13" x14ac:dyDescent="0.2">
      <c r="A22" s="2" t="s">
        <v>9</v>
      </c>
      <c r="B22" s="1">
        <f>SUM(B19,B20)/B21</f>
        <v>15.25</v>
      </c>
      <c r="C22" s="1">
        <f>SUM(C19:C20)/C21</f>
        <v>10.6</v>
      </c>
      <c r="D22" s="1">
        <f>SUM(D19:D20)/D21</f>
        <v>25.2</v>
      </c>
      <c r="E22" s="1">
        <f>SUM(E19:E20)/E21</f>
        <v>24.5</v>
      </c>
      <c r="F22" s="1">
        <f>SUM(F19:F20)/F21</f>
        <v>11.4</v>
      </c>
      <c r="G22" s="3" t="s">
        <v>9</v>
      </c>
      <c r="H22" s="1">
        <f>SUM(H19:H20)/H21</f>
        <v>48.333333333333336</v>
      </c>
      <c r="I22" s="1">
        <f>SUM(I19:I20)/I21</f>
        <v>41</v>
      </c>
      <c r="J22" s="1">
        <f>SUM(J19:J20)/J21</f>
        <v>59.5</v>
      </c>
      <c r="K22" s="1">
        <f>SUM(K19:K20)/K21</f>
        <v>33.4</v>
      </c>
      <c r="L22" s="1">
        <f>SUM(L19:L20)/L21</f>
        <v>41</v>
      </c>
    </row>
    <row r="23" spans="1:13" x14ac:dyDescent="0.2">
      <c r="A23" s="2"/>
      <c r="B23" s="1"/>
      <c r="C23" s="1"/>
      <c r="D23" s="1"/>
      <c r="E23" s="1"/>
      <c r="F23" s="1"/>
      <c r="G23" s="3"/>
      <c r="H23" s="1"/>
      <c r="I23" s="1"/>
      <c r="J23" s="1"/>
      <c r="K23" s="1"/>
      <c r="L23" s="1"/>
    </row>
    <row r="24" spans="1:13" x14ac:dyDescent="0.2">
      <c r="A24" s="2" t="s">
        <v>10</v>
      </c>
      <c r="B24" s="1">
        <f>AVERAGE(B22:F22)</f>
        <v>17.39</v>
      </c>
      <c r="C24" s="1"/>
      <c r="D24" s="1"/>
      <c r="E24" s="1"/>
      <c r="F24" s="1"/>
      <c r="G24" s="3" t="s">
        <v>10</v>
      </c>
      <c r="H24" s="1">
        <f>AVERAGE(H22:L22)</f>
        <v>44.646666666666668</v>
      </c>
      <c r="I24" s="1"/>
      <c r="J24" s="1"/>
      <c r="K24" s="1"/>
      <c r="L24" s="1"/>
    </row>
    <row r="25" spans="1:13" x14ac:dyDescent="0.2">
      <c r="A25" s="2" t="s">
        <v>11</v>
      </c>
      <c r="B25" s="1">
        <f>STDEV(B22:F22)</f>
        <v>7.0376132317711253</v>
      </c>
      <c r="C25" s="1"/>
      <c r="D25" s="1"/>
      <c r="E25" s="1"/>
      <c r="F25" s="1"/>
      <c r="G25" s="3" t="s">
        <v>11</v>
      </c>
      <c r="H25" s="1">
        <f>STDEV(H22:L22)</f>
        <v>9.8399299907174935</v>
      </c>
      <c r="I25" s="1"/>
      <c r="J25" s="1"/>
      <c r="K25" s="1"/>
      <c r="L25" s="1"/>
    </row>
    <row r="26" spans="1:13" x14ac:dyDescent="0.2">
      <c r="A26" s="2" t="s">
        <v>12</v>
      </c>
      <c r="B26" s="1">
        <f>B25/SQRT(5)</f>
        <v>3.1473163171184435</v>
      </c>
      <c r="C26" s="1"/>
      <c r="D26" s="1"/>
      <c r="E26" s="1"/>
      <c r="F26" s="1"/>
      <c r="G26" s="3" t="s">
        <v>12</v>
      </c>
      <c r="H26" s="1">
        <f>H25/SQRT(5)</f>
        <v>4.4005504706166381</v>
      </c>
      <c r="I26" s="1"/>
      <c r="J26" s="1"/>
      <c r="K26" s="1"/>
      <c r="L26" s="1"/>
    </row>
    <row r="27" spans="1:13" ht="17" thickBot="1" x14ac:dyDescent="0.25">
      <c r="A27" s="4"/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</row>
    <row r="29" spans="1:13" ht="19" thickBot="1" x14ac:dyDescent="0.25">
      <c r="A29" s="13" t="s">
        <v>15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</row>
    <row r="30" spans="1:13" x14ac:dyDescent="0.2">
      <c r="A30" s="14" t="s">
        <v>17</v>
      </c>
      <c r="B30" s="14"/>
      <c r="C30" s="14"/>
      <c r="D30" s="14"/>
      <c r="E30" s="14"/>
      <c r="F30" s="15"/>
      <c r="G30" s="16" t="s">
        <v>16</v>
      </c>
      <c r="H30" s="16"/>
      <c r="I30" s="16"/>
      <c r="J30" s="16"/>
      <c r="K30" s="16"/>
      <c r="L30" s="16"/>
    </row>
    <row r="31" spans="1:13" x14ac:dyDescent="0.2">
      <c r="A31" s="2"/>
      <c r="B31" s="2" t="s">
        <v>0</v>
      </c>
      <c r="C31" s="2" t="s">
        <v>1</v>
      </c>
      <c r="D31" s="2" t="s">
        <v>2</v>
      </c>
      <c r="E31" s="2" t="s">
        <v>3</v>
      </c>
      <c r="F31" s="2" t="s">
        <v>4</v>
      </c>
      <c r="G31" s="3"/>
      <c r="H31" s="2" t="s">
        <v>0</v>
      </c>
      <c r="I31" s="2" t="s">
        <v>1</v>
      </c>
      <c r="J31" s="2" t="s">
        <v>2</v>
      </c>
      <c r="K31" s="2" t="s">
        <v>3</v>
      </c>
      <c r="L31" s="2" t="s">
        <v>4</v>
      </c>
    </row>
    <row r="32" spans="1:13" x14ac:dyDescent="0.2">
      <c r="A32" s="2" t="s">
        <v>5</v>
      </c>
      <c r="B32" s="1">
        <v>49</v>
      </c>
      <c r="C32" s="1">
        <v>12</v>
      </c>
      <c r="D32" s="1">
        <v>10</v>
      </c>
      <c r="E32" s="1">
        <v>13</v>
      </c>
      <c r="F32" s="1">
        <v>25</v>
      </c>
      <c r="G32" s="3" t="s">
        <v>5</v>
      </c>
      <c r="H32" s="1">
        <v>55</v>
      </c>
      <c r="I32" s="1">
        <v>110</v>
      </c>
      <c r="J32" s="1">
        <v>177</v>
      </c>
      <c r="K32" s="1">
        <v>144</v>
      </c>
      <c r="L32" s="1">
        <v>136</v>
      </c>
    </row>
    <row r="33" spans="1:12" x14ac:dyDescent="0.2">
      <c r="A33" s="2" t="s">
        <v>7</v>
      </c>
      <c r="B33" s="1">
        <v>60</v>
      </c>
      <c r="C33" s="1">
        <v>83</v>
      </c>
      <c r="D33" s="1">
        <v>52</v>
      </c>
      <c r="E33" s="1">
        <v>40</v>
      </c>
      <c r="F33" s="1">
        <v>54</v>
      </c>
      <c r="G33" s="3" t="s">
        <v>7</v>
      </c>
      <c r="H33" s="1">
        <v>211</v>
      </c>
      <c r="I33" s="1">
        <v>183</v>
      </c>
      <c r="J33" s="1">
        <v>181</v>
      </c>
      <c r="K33" s="1">
        <v>158</v>
      </c>
      <c r="L33" s="1">
        <v>128</v>
      </c>
    </row>
    <row r="34" spans="1:12" x14ac:dyDescent="0.2">
      <c r="A34" s="2" t="s">
        <v>8</v>
      </c>
      <c r="B34" s="1">
        <v>5</v>
      </c>
      <c r="C34" s="1">
        <v>5</v>
      </c>
      <c r="D34" s="1">
        <v>5</v>
      </c>
      <c r="E34" s="1">
        <v>4</v>
      </c>
      <c r="F34" s="1">
        <v>5</v>
      </c>
      <c r="G34" s="3" t="s">
        <v>8</v>
      </c>
      <c r="H34" s="1">
        <v>5</v>
      </c>
      <c r="I34" s="1">
        <v>5</v>
      </c>
      <c r="J34" s="1">
        <v>5</v>
      </c>
      <c r="K34" s="1">
        <v>5</v>
      </c>
      <c r="L34" s="1">
        <v>5</v>
      </c>
    </row>
    <row r="35" spans="1:12" x14ac:dyDescent="0.2">
      <c r="A35" s="2" t="s">
        <v>9</v>
      </c>
      <c r="B35" s="1">
        <f>SUM(B32,B33)/B34</f>
        <v>21.8</v>
      </c>
      <c r="C35" s="1">
        <f>SUM(C32:C33)/C34</f>
        <v>19</v>
      </c>
      <c r="D35" s="1">
        <f>SUM(D32:D33)/D34</f>
        <v>12.4</v>
      </c>
      <c r="E35" s="1">
        <f>SUM(E32:E33)/E34</f>
        <v>13.25</v>
      </c>
      <c r="F35" s="1">
        <f>SUM(F32:F33)/F34</f>
        <v>15.8</v>
      </c>
      <c r="G35" s="3" t="s">
        <v>9</v>
      </c>
      <c r="H35" s="1">
        <f>SUM(H32:H33)/H34</f>
        <v>53.2</v>
      </c>
      <c r="I35" s="1">
        <f>SUM(I32:I33)/I34</f>
        <v>58.6</v>
      </c>
      <c r="J35" s="1">
        <f>SUM(J32:J33)/J34</f>
        <v>71.599999999999994</v>
      </c>
      <c r="K35" s="1">
        <f>SUM(K32:K33)/K34</f>
        <v>60.4</v>
      </c>
      <c r="L35" s="1">
        <f>SUM(L32:L33)/L34</f>
        <v>52.8</v>
      </c>
    </row>
    <row r="36" spans="1:12" x14ac:dyDescent="0.2">
      <c r="A36" s="2"/>
      <c r="B36" s="1"/>
      <c r="C36" s="1"/>
      <c r="D36" s="1"/>
      <c r="E36" s="1"/>
      <c r="F36" s="1"/>
      <c r="G36" s="3"/>
      <c r="H36" s="1"/>
      <c r="I36" s="1"/>
      <c r="J36" s="1"/>
      <c r="K36" s="1"/>
      <c r="L36" s="1"/>
    </row>
    <row r="37" spans="1:12" x14ac:dyDescent="0.2">
      <c r="A37" s="2" t="s">
        <v>10</v>
      </c>
      <c r="B37" s="1">
        <f>AVERAGE(B35:F35)</f>
        <v>16.449999999999996</v>
      </c>
      <c r="C37" s="1"/>
      <c r="D37" s="1"/>
      <c r="E37" s="1"/>
      <c r="F37" s="1"/>
      <c r="G37" s="3" t="s">
        <v>10</v>
      </c>
      <c r="H37" s="1">
        <f>AVERAGE(H35:L35)</f>
        <v>59.320000000000007</v>
      </c>
      <c r="I37" s="1"/>
      <c r="J37" s="1"/>
      <c r="K37" s="1"/>
      <c r="L37" s="1"/>
    </row>
    <row r="38" spans="1:12" x14ac:dyDescent="0.2">
      <c r="A38" s="2" t="s">
        <v>11</v>
      </c>
      <c r="B38" s="1">
        <f>STDEV(B35:F35)</f>
        <v>3.9430318284284982</v>
      </c>
      <c r="C38" s="1"/>
      <c r="D38" s="1"/>
      <c r="E38" s="1"/>
      <c r="F38" s="1"/>
      <c r="G38" s="3" t="s">
        <v>11</v>
      </c>
      <c r="H38" s="1">
        <f>STDEV(H35:L35)</f>
        <v>7.6231227197257665</v>
      </c>
      <c r="I38" s="1"/>
      <c r="J38" s="1"/>
      <c r="K38" s="1"/>
      <c r="L38" s="1"/>
    </row>
    <row r="39" spans="1:12" x14ac:dyDescent="0.2">
      <c r="A39" s="2" t="s">
        <v>12</v>
      </c>
      <c r="B39" s="1">
        <f>B38/SQRT(5)</f>
        <v>1.7633774411622818</v>
      </c>
      <c r="C39" s="1"/>
      <c r="D39" s="1"/>
      <c r="E39" s="1"/>
      <c r="F39" s="1"/>
      <c r="G39" s="3" t="s">
        <v>12</v>
      </c>
      <c r="H39" s="1">
        <f>H38/SQRT(5)</f>
        <v>3.4091641204259782</v>
      </c>
      <c r="I39" s="1"/>
      <c r="J39" s="1"/>
      <c r="K39" s="1"/>
      <c r="L39" s="1"/>
    </row>
    <row r="40" spans="1:12" ht="17" thickBot="1" x14ac:dyDescent="0.25">
      <c r="A40" s="4"/>
      <c r="B40" s="4"/>
      <c r="C40" s="4"/>
      <c r="D40" s="4"/>
      <c r="E40" s="4"/>
      <c r="F40" s="4"/>
      <c r="G40" s="5"/>
      <c r="H40" s="4"/>
      <c r="I40" s="4"/>
      <c r="J40" s="4"/>
      <c r="K40" s="4"/>
      <c r="L40" s="4"/>
    </row>
    <row r="41" spans="1:12" x14ac:dyDescent="0.2">
      <c r="B41" s="10"/>
      <c r="C41" s="10"/>
      <c r="D41" s="10"/>
    </row>
    <row r="42" spans="1:12" x14ac:dyDescent="0.2">
      <c r="A42" s="6"/>
      <c r="B42" s="11" t="s">
        <v>18</v>
      </c>
      <c r="C42" s="8" t="s">
        <v>19</v>
      </c>
      <c r="D42" s="8" t="s">
        <v>20</v>
      </c>
    </row>
    <row r="43" spans="1:12" x14ac:dyDescent="0.2">
      <c r="A43" s="7" t="s">
        <v>13</v>
      </c>
      <c r="B43" s="12">
        <f>_xlfn.F.TEST(B9:F9,H9:L9)</f>
        <v>0.63384368949364256</v>
      </c>
      <c r="C43" s="9">
        <f>_xlfn.T.TEST(B9:F9,H9:L9,2,2)</f>
        <v>2.532996922550644E-3</v>
      </c>
      <c r="D43" s="9" t="s">
        <v>21</v>
      </c>
    </row>
    <row r="44" spans="1:12" x14ac:dyDescent="0.2">
      <c r="A44" s="7" t="s">
        <v>14</v>
      </c>
      <c r="B44" s="12">
        <f>_xlfn.F.TEST(B22:F22,H22:L22)</f>
        <v>0.53212465638256301</v>
      </c>
      <c r="C44" s="9">
        <f>_xlfn.T.TEST(B22:F22,H22:L22,2,2)</f>
        <v>1.0041201107551401E-3</v>
      </c>
      <c r="D44" s="9" t="s">
        <v>21</v>
      </c>
    </row>
    <row r="45" spans="1:12" x14ac:dyDescent="0.2">
      <c r="A45" s="7" t="s">
        <v>15</v>
      </c>
      <c r="B45" s="12">
        <f>_xlfn.F.TEST(B35:F35,H35:L35)</f>
        <v>0.22969527165087614</v>
      </c>
      <c r="C45" s="9">
        <f>_xlfn.T.TEST(B35:F35,H35:L35,2,2)</f>
        <v>3.6965608745813471E-6</v>
      </c>
      <c r="D45" s="9" t="s">
        <v>27</v>
      </c>
    </row>
  </sheetData>
  <mergeCells count="10">
    <mergeCell ref="A29:L29"/>
    <mergeCell ref="A30:F30"/>
    <mergeCell ref="G30:L30"/>
    <mergeCell ref="A1:M1"/>
    <mergeCell ref="A3:L3"/>
    <mergeCell ref="A4:F4"/>
    <mergeCell ref="G4:L4"/>
    <mergeCell ref="A16:L16"/>
    <mergeCell ref="A17:F17"/>
    <mergeCell ref="G17:L1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53D91-1D23-714C-8D33-9C34DB0C6608}">
  <sheetPr codeName="Sheet5"/>
  <dimension ref="A1:N45"/>
  <sheetViews>
    <sheetView topLeftCell="A10" workbookViewId="0">
      <selection activeCell="D46" sqref="D46"/>
    </sheetView>
  </sheetViews>
  <sheetFormatPr baseColWidth="10" defaultRowHeight="16" x14ac:dyDescent="0.2"/>
  <sheetData>
    <row r="1" spans="1:14" ht="20" x14ac:dyDescent="0.2">
      <c r="A1" s="17" t="s">
        <v>29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4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4" ht="19" thickBot="1" x14ac:dyDescent="0.25">
      <c r="A3" s="13" t="s">
        <v>13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4" x14ac:dyDescent="0.2">
      <c r="A4" s="14" t="s">
        <v>17</v>
      </c>
      <c r="B4" s="14"/>
      <c r="C4" s="14"/>
      <c r="D4" s="14"/>
      <c r="E4" s="14"/>
      <c r="F4" s="15"/>
      <c r="G4" s="16" t="s">
        <v>16</v>
      </c>
      <c r="H4" s="16"/>
      <c r="I4" s="16"/>
      <c r="J4" s="16"/>
      <c r="K4" s="16"/>
      <c r="L4" s="16"/>
    </row>
    <row r="5" spans="1:14" x14ac:dyDescent="0.2">
      <c r="A5" s="2"/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3"/>
      <c r="H5" s="2" t="s">
        <v>0</v>
      </c>
      <c r="I5" s="2" t="s">
        <v>1</v>
      </c>
      <c r="J5" s="2" t="s">
        <v>2</v>
      </c>
      <c r="K5" s="2" t="s">
        <v>3</v>
      </c>
      <c r="L5" s="2" t="s">
        <v>4</v>
      </c>
    </row>
    <row r="6" spans="1:14" x14ac:dyDescent="0.2">
      <c r="A6" s="2" t="s">
        <v>5</v>
      </c>
      <c r="B6" s="1">
        <v>46</v>
      </c>
      <c r="C6" s="1">
        <v>58</v>
      </c>
      <c r="D6" s="1">
        <v>61</v>
      </c>
      <c r="E6" s="1">
        <v>89</v>
      </c>
      <c r="F6" s="1">
        <v>94</v>
      </c>
      <c r="G6" s="3" t="s">
        <v>6</v>
      </c>
      <c r="H6" s="1">
        <v>185</v>
      </c>
      <c r="I6" s="1">
        <v>196</v>
      </c>
      <c r="J6" s="1">
        <v>219</v>
      </c>
      <c r="K6" s="1">
        <v>202</v>
      </c>
      <c r="L6" s="1">
        <v>97</v>
      </c>
      <c r="M6" s="1"/>
    </row>
    <row r="7" spans="1:14" x14ac:dyDescent="0.2">
      <c r="A7" s="2" t="s">
        <v>7</v>
      </c>
      <c r="B7" s="1">
        <v>130</v>
      </c>
      <c r="C7" s="1">
        <v>185</v>
      </c>
      <c r="D7" s="1">
        <v>87</v>
      </c>
      <c r="E7" s="1">
        <v>168</v>
      </c>
      <c r="F7" s="1">
        <v>169</v>
      </c>
      <c r="G7" s="3" t="s">
        <v>7</v>
      </c>
      <c r="H7" s="1">
        <v>155</v>
      </c>
      <c r="I7" s="1">
        <v>163</v>
      </c>
      <c r="J7" s="1">
        <v>187</v>
      </c>
      <c r="K7" s="1">
        <v>185</v>
      </c>
      <c r="L7" s="1">
        <v>176</v>
      </c>
      <c r="M7" s="1"/>
      <c r="N7" s="1"/>
    </row>
    <row r="8" spans="1:14" x14ac:dyDescent="0.2">
      <c r="A8" s="2" t="s">
        <v>8</v>
      </c>
      <c r="B8" s="1">
        <v>5</v>
      </c>
      <c r="C8" s="1">
        <v>5</v>
      </c>
      <c r="D8" s="1">
        <v>4</v>
      </c>
      <c r="E8" s="1">
        <v>5</v>
      </c>
      <c r="F8" s="1">
        <v>5</v>
      </c>
      <c r="G8" s="3" t="s">
        <v>8</v>
      </c>
      <c r="H8" s="1">
        <v>5</v>
      </c>
      <c r="I8" s="1">
        <v>4</v>
      </c>
      <c r="J8" s="1">
        <v>5</v>
      </c>
      <c r="K8" s="1">
        <v>5</v>
      </c>
      <c r="L8" s="1">
        <v>5</v>
      </c>
    </row>
    <row r="9" spans="1:14" x14ac:dyDescent="0.2">
      <c r="A9" s="2" t="s">
        <v>9</v>
      </c>
      <c r="B9" s="1">
        <f>SUM(B6:B7)/B8</f>
        <v>35.200000000000003</v>
      </c>
      <c r="C9" s="1">
        <f>SUM(C6:C7)/C8</f>
        <v>48.6</v>
      </c>
      <c r="D9" s="1">
        <f>SUM(D6:D7)/D8</f>
        <v>37</v>
      </c>
      <c r="E9" s="1">
        <f>SUM(E6:E7)/E8</f>
        <v>51.4</v>
      </c>
      <c r="F9" s="1">
        <f>SUM(F6:F7)/F8</f>
        <v>52.6</v>
      </c>
      <c r="G9" s="3" t="s">
        <v>9</v>
      </c>
      <c r="H9" s="1">
        <f>SUM(H6:H7)/H8</f>
        <v>68</v>
      </c>
      <c r="I9" s="1">
        <f>SUM(I6:I7)/I8</f>
        <v>89.75</v>
      </c>
      <c r="J9" s="1">
        <f>SUM(J6:J7)/J8</f>
        <v>81.2</v>
      </c>
      <c r="K9" s="1">
        <f>SUM(K6:K7)/K8</f>
        <v>77.400000000000006</v>
      </c>
      <c r="L9" s="1">
        <f>SUM(L6:L7)/L8</f>
        <v>54.6</v>
      </c>
    </row>
    <row r="10" spans="1:14" x14ac:dyDescent="0.2">
      <c r="A10" s="2"/>
      <c r="B10" s="1"/>
      <c r="C10" s="1"/>
      <c r="D10" s="1"/>
      <c r="E10" s="1"/>
      <c r="F10" s="1"/>
      <c r="G10" s="3"/>
      <c r="H10" s="1"/>
      <c r="I10" s="1"/>
      <c r="J10" s="1"/>
      <c r="K10" s="1"/>
      <c r="L10" s="1"/>
    </row>
    <row r="11" spans="1:14" x14ac:dyDescent="0.2">
      <c r="A11" s="2" t="s">
        <v>10</v>
      </c>
      <c r="B11" s="1">
        <f>AVERAGE(B9:F9)</f>
        <v>44.96</v>
      </c>
      <c r="C11" s="1"/>
      <c r="D11" s="1"/>
      <c r="E11" s="1"/>
      <c r="F11" s="1"/>
      <c r="G11" s="3" t="s">
        <v>10</v>
      </c>
      <c r="H11" s="1">
        <f>AVERAGE(H9:L9)</f>
        <v>74.190000000000012</v>
      </c>
      <c r="I11" s="1"/>
      <c r="J11" s="1"/>
      <c r="K11" s="1"/>
      <c r="L11" s="1"/>
    </row>
    <row r="12" spans="1:14" x14ac:dyDescent="0.2">
      <c r="A12" s="2" t="s">
        <v>11</v>
      </c>
      <c r="B12" s="1">
        <f>STDEV(B9:F9)</f>
        <v>8.2418444537615407</v>
      </c>
      <c r="C12" s="1"/>
      <c r="D12" s="1"/>
      <c r="E12" s="1"/>
      <c r="F12" s="1"/>
      <c r="G12" s="3" t="s">
        <v>11</v>
      </c>
      <c r="H12" s="1">
        <f>STDEV(H9:L9)</f>
        <v>13.450297394481654</v>
      </c>
      <c r="I12" s="1"/>
      <c r="J12" s="1"/>
      <c r="K12" s="1"/>
      <c r="L12" s="1"/>
    </row>
    <row r="13" spans="1:14" x14ac:dyDescent="0.2">
      <c r="A13" s="2" t="s">
        <v>12</v>
      </c>
      <c r="B13" s="1">
        <f>B12/SQRT(5)</f>
        <v>3.6858648917180852</v>
      </c>
      <c r="C13" s="1"/>
      <c r="D13" s="1"/>
      <c r="E13" s="1"/>
      <c r="F13" s="1"/>
      <c r="G13" s="3" t="s">
        <v>12</v>
      </c>
      <c r="H13" s="1">
        <f>H12/SQRT(5)</f>
        <v>6.0151558583298561</v>
      </c>
      <c r="I13" s="1"/>
      <c r="J13" s="1"/>
      <c r="K13" s="1"/>
      <c r="L13" s="1"/>
    </row>
    <row r="14" spans="1:14" ht="17" thickBot="1" x14ac:dyDescent="0.25">
      <c r="A14" s="4"/>
      <c r="B14" s="4"/>
      <c r="C14" s="4"/>
      <c r="D14" s="4"/>
      <c r="E14" s="4"/>
      <c r="F14" s="4"/>
      <c r="G14" s="5"/>
      <c r="H14" s="4"/>
      <c r="I14" s="4"/>
      <c r="J14" s="4"/>
      <c r="K14" s="4"/>
      <c r="L14" s="4"/>
    </row>
    <row r="15" spans="1:14" x14ac:dyDescent="0.2">
      <c r="A15" s="1"/>
      <c r="B15" s="1"/>
      <c r="C15" s="1"/>
      <c r="D15" s="1"/>
      <c r="E15" s="2"/>
      <c r="F15" s="2"/>
      <c r="G15" s="1"/>
      <c r="H15" s="1"/>
      <c r="I15" s="1"/>
      <c r="J15" s="1"/>
      <c r="K15" s="1"/>
      <c r="L15" s="1"/>
    </row>
    <row r="16" spans="1:14" ht="19" thickBot="1" x14ac:dyDescent="0.25">
      <c r="A16" s="13" t="s">
        <v>14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</row>
    <row r="17" spans="1:13" x14ac:dyDescent="0.2">
      <c r="A17" s="14" t="s">
        <v>17</v>
      </c>
      <c r="B17" s="14"/>
      <c r="C17" s="14"/>
      <c r="D17" s="14"/>
      <c r="E17" s="14"/>
      <c r="F17" s="15"/>
      <c r="G17" s="16" t="s">
        <v>16</v>
      </c>
      <c r="H17" s="16"/>
      <c r="I17" s="16"/>
      <c r="J17" s="16"/>
      <c r="K17" s="16"/>
      <c r="L17" s="16"/>
    </row>
    <row r="18" spans="1:13" x14ac:dyDescent="0.2">
      <c r="A18" s="2"/>
      <c r="B18" s="2" t="s">
        <v>0</v>
      </c>
      <c r="C18" s="2" t="s">
        <v>1</v>
      </c>
      <c r="D18" s="2" t="s">
        <v>2</v>
      </c>
      <c r="E18" s="2" t="s">
        <v>3</v>
      </c>
      <c r="F18" s="2" t="s">
        <v>4</v>
      </c>
      <c r="G18" s="3"/>
      <c r="H18" s="2" t="s">
        <v>0</v>
      </c>
      <c r="I18" s="2" t="s">
        <v>1</v>
      </c>
      <c r="J18" s="2" t="s">
        <v>2</v>
      </c>
      <c r="K18" s="2" t="s">
        <v>3</v>
      </c>
      <c r="L18" s="2" t="s">
        <v>4</v>
      </c>
    </row>
    <row r="19" spans="1:13" x14ac:dyDescent="0.2">
      <c r="A19" s="2" t="s">
        <v>5</v>
      </c>
      <c r="B19" s="1">
        <v>14</v>
      </c>
      <c r="C19" s="1">
        <v>3</v>
      </c>
      <c r="D19" s="1">
        <v>25</v>
      </c>
      <c r="E19" s="1">
        <v>33</v>
      </c>
      <c r="F19" s="1">
        <v>21</v>
      </c>
      <c r="G19" s="3" t="s">
        <v>5</v>
      </c>
      <c r="H19" s="1">
        <v>119</v>
      </c>
      <c r="I19" s="1">
        <v>90</v>
      </c>
      <c r="J19" s="1">
        <v>139</v>
      </c>
      <c r="K19" s="1">
        <v>95</v>
      </c>
      <c r="L19" s="1">
        <v>99</v>
      </c>
    </row>
    <row r="20" spans="1:13" x14ac:dyDescent="0.2">
      <c r="A20" s="2" t="s">
        <v>7</v>
      </c>
      <c r="B20" s="1">
        <v>75</v>
      </c>
      <c r="C20" s="1">
        <v>87</v>
      </c>
      <c r="D20" s="1">
        <v>104</v>
      </c>
      <c r="E20" s="1">
        <v>54</v>
      </c>
      <c r="F20" s="1">
        <v>39</v>
      </c>
      <c r="G20" s="3" t="s">
        <v>7</v>
      </c>
      <c r="H20" s="1">
        <v>46</v>
      </c>
      <c r="I20" s="1">
        <v>123</v>
      </c>
      <c r="J20" s="1">
        <v>87</v>
      </c>
      <c r="K20" s="1">
        <v>63</v>
      </c>
      <c r="L20" s="1">
        <v>88</v>
      </c>
    </row>
    <row r="21" spans="1:13" x14ac:dyDescent="0.2">
      <c r="A21" s="2" t="s">
        <v>8</v>
      </c>
      <c r="B21" s="1">
        <v>4</v>
      </c>
      <c r="C21" s="1">
        <v>5</v>
      </c>
      <c r="D21" s="1">
        <v>5</v>
      </c>
      <c r="E21" s="1">
        <v>4</v>
      </c>
      <c r="F21" s="1">
        <v>5</v>
      </c>
      <c r="G21" s="3" t="s">
        <v>8</v>
      </c>
      <c r="H21" s="1">
        <v>3</v>
      </c>
      <c r="I21" s="1">
        <v>5</v>
      </c>
      <c r="J21" s="1">
        <v>4</v>
      </c>
      <c r="K21" s="1">
        <v>5</v>
      </c>
      <c r="L21" s="1">
        <v>5</v>
      </c>
      <c r="M21" s="1"/>
    </row>
    <row r="22" spans="1:13" x14ac:dyDescent="0.2">
      <c r="A22" s="2" t="s">
        <v>9</v>
      </c>
      <c r="B22" s="1">
        <f>SUM(B19,B20)/B21</f>
        <v>22.25</v>
      </c>
      <c r="C22" s="1">
        <f>SUM(C19:C20)/C21</f>
        <v>18</v>
      </c>
      <c r="D22" s="1">
        <f>SUM(D19:D20)/D21</f>
        <v>25.8</v>
      </c>
      <c r="E22" s="1">
        <f>SUM(E19:E20)/E21</f>
        <v>21.75</v>
      </c>
      <c r="F22" s="1">
        <f>SUM(F19:F20)/F21</f>
        <v>12</v>
      </c>
      <c r="G22" s="3" t="s">
        <v>9</v>
      </c>
      <c r="H22" s="1">
        <f>SUM(H19:H20)/H21</f>
        <v>55</v>
      </c>
      <c r="I22" s="1">
        <f>SUM(I19:I20)/I21</f>
        <v>42.6</v>
      </c>
      <c r="J22" s="1">
        <f>SUM(J19:J20)/J21</f>
        <v>56.5</v>
      </c>
      <c r="K22" s="1">
        <f>SUM(K19:K20)/K21</f>
        <v>31.6</v>
      </c>
      <c r="L22" s="1">
        <f>SUM(L19:L20)/L21</f>
        <v>37.4</v>
      </c>
    </row>
    <row r="23" spans="1:13" x14ac:dyDescent="0.2">
      <c r="A23" s="2"/>
      <c r="B23" s="1"/>
      <c r="C23" s="1"/>
      <c r="D23" s="1"/>
      <c r="E23" s="1"/>
      <c r="F23" s="1"/>
      <c r="G23" s="3"/>
      <c r="H23" s="1"/>
      <c r="I23" s="1"/>
      <c r="J23" s="1"/>
      <c r="K23" s="1"/>
      <c r="L23" s="1"/>
    </row>
    <row r="24" spans="1:13" x14ac:dyDescent="0.2">
      <c r="A24" s="2" t="s">
        <v>10</v>
      </c>
      <c r="B24" s="1">
        <f>AVERAGE(B22:F22)</f>
        <v>19.96</v>
      </c>
      <c r="C24" s="1"/>
      <c r="D24" s="1"/>
      <c r="E24" s="1"/>
      <c r="F24" s="1"/>
      <c r="G24" s="3" t="s">
        <v>10</v>
      </c>
      <c r="H24" s="1">
        <f>AVERAGE(H22:L22)</f>
        <v>44.62</v>
      </c>
      <c r="I24" s="1"/>
      <c r="J24" s="1"/>
      <c r="K24" s="1"/>
      <c r="L24" s="1"/>
    </row>
    <row r="25" spans="1:13" x14ac:dyDescent="0.2">
      <c r="A25" s="2" t="s">
        <v>11</v>
      </c>
      <c r="B25" s="1">
        <f>STDEV(B22:F22)</f>
        <v>5.2382487531616917</v>
      </c>
      <c r="C25" s="1"/>
      <c r="D25" s="1"/>
      <c r="E25" s="1"/>
      <c r="F25" s="1"/>
      <c r="G25" s="3" t="s">
        <v>11</v>
      </c>
      <c r="H25" s="1">
        <f>STDEV(H22:L22)</f>
        <v>10.892749882375893</v>
      </c>
      <c r="I25" s="1"/>
      <c r="J25" s="1"/>
      <c r="K25" s="1"/>
      <c r="L25" s="1"/>
    </row>
    <row r="26" spans="1:13" x14ac:dyDescent="0.2">
      <c r="A26" s="2" t="s">
        <v>12</v>
      </c>
      <c r="B26" s="1">
        <f>B25/SQRT(5)</f>
        <v>2.3426160590246119</v>
      </c>
      <c r="C26" s="1"/>
      <c r="D26" s="1"/>
      <c r="E26" s="1"/>
      <c r="F26" s="1"/>
      <c r="G26" s="3" t="s">
        <v>12</v>
      </c>
      <c r="H26" s="1">
        <f>H25/SQRT(5)</f>
        <v>4.8713858397790668</v>
      </c>
      <c r="I26" s="1"/>
      <c r="J26" s="1"/>
      <c r="K26" s="1"/>
      <c r="L26" s="1"/>
    </row>
    <row r="27" spans="1:13" ht="17" thickBot="1" x14ac:dyDescent="0.25">
      <c r="A27" s="4"/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</row>
    <row r="29" spans="1:13" ht="19" thickBot="1" x14ac:dyDescent="0.25">
      <c r="A29" s="13" t="s">
        <v>15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</row>
    <row r="30" spans="1:13" x14ac:dyDescent="0.2">
      <c r="A30" s="14" t="s">
        <v>17</v>
      </c>
      <c r="B30" s="14"/>
      <c r="C30" s="14"/>
      <c r="D30" s="14"/>
      <c r="E30" s="14"/>
      <c r="F30" s="15"/>
      <c r="G30" s="16" t="s">
        <v>16</v>
      </c>
      <c r="H30" s="16"/>
      <c r="I30" s="16"/>
      <c r="J30" s="16"/>
      <c r="K30" s="16"/>
      <c r="L30" s="16"/>
    </row>
    <row r="31" spans="1:13" x14ac:dyDescent="0.2">
      <c r="A31" s="2"/>
      <c r="B31" s="2" t="s">
        <v>0</v>
      </c>
      <c r="C31" s="2" t="s">
        <v>1</v>
      </c>
      <c r="D31" s="2" t="s">
        <v>2</v>
      </c>
      <c r="E31" s="2" t="s">
        <v>3</v>
      </c>
      <c r="F31" s="2" t="s">
        <v>4</v>
      </c>
      <c r="G31" s="3"/>
      <c r="H31" s="2" t="s">
        <v>0</v>
      </c>
      <c r="I31" s="2" t="s">
        <v>1</v>
      </c>
      <c r="J31" s="2" t="s">
        <v>2</v>
      </c>
      <c r="K31" s="2" t="s">
        <v>3</v>
      </c>
      <c r="L31" s="2" t="s">
        <v>4</v>
      </c>
    </row>
    <row r="32" spans="1:13" x14ac:dyDescent="0.2">
      <c r="A32" s="2" t="s">
        <v>5</v>
      </c>
      <c r="B32" s="1">
        <v>17</v>
      </c>
      <c r="C32" s="1">
        <v>10</v>
      </c>
      <c r="D32" s="1">
        <v>24</v>
      </c>
      <c r="E32" s="1">
        <v>7</v>
      </c>
      <c r="F32" s="1">
        <v>19</v>
      </c>
      <c r="G32" s="3" t="s">
        <v>5</v>
      </c>
      <c r="H32" s="1">
        <v>42</v>
      </c>
      <c r="I32" s="1">
        <v>100</v>
      </c>
      <c r="J32" s="1">
        <v>182</v>
      </c>
      <c r="K32" s="1">
        <v>117</v>
      </c>
      <c r="L32" s="1">
        <v>171</v>
      </c>
    </row>
    <row r="33" spans="1:12" x14ac:dyDescent="0.2">
      <c r="A33" s="2" t="s">
        <v>7</v>
      </c>
      <c r="B33" s="1">
        <v>155</v>
      </c>
      <c r="C33" s="1">
        <v>125</v>
      </c>
      <c r="D33" s="1">
        <v>104</v>
      </c>
      <c r="E33" s="1">
        <v>98</v>
      </c>
      <c r="F33" s="1">
        <v>76</v>
      </c>
      <c r="G33" s="3" t="s">
        <v>7</v>
      </c>
      <c r="H33" s="1">
        <v>112</v>
      </c>
      <c r="I33" s="1">
        <v>194</v>
      </c>
      <c r="J33" s="1">
        <v>167</v>
      </c>
      <c r="K33" s="1">
        <v>141</v>
      </c>
      <c r="L33" s="1">
        <v>95</v>
      </c>
    </row>
    <row r="34" spans="1:12" x14ac:dyDescent="0.2">
      <c r="A34" s="2" t="s">
        <v>8</v>
      </c>
      <c r="B34" s="1">
        <v>5</v>
      </c>
      <c r="C34" s="1">
        <v>5</v>
      </c>
      <c r="D34" s="1">
        <v>5</v>
      </c>
      <c r="E34" s="1">
        <v>4</v>
      </c>
      <c r="F34" s="1">
        <v>5</v>
      </c>
      <c r="G34" s="3" t="s">
        <v>8</v>
      </c>
      <c r="H34" s="1">
        <v>5</v>
      </c>
      <c r="I34" s="1">
        <v>5</v>
      </c>
      <c r="J34" s="1">
        <v>5</v>
      </c>
      <c r="K34" s="1">
        <v>5</v>
      </c>
      <c r="L34" s="1">
        <v>5</v>
      </c>
    </row>
    <row r="35" spans="1:12" x14ac:dyDescent="0.2">
      <c r="A35" s="2" t="s">
        <v>9</v>
      </c>
      <c r="B35" s="1">
        <f>SUM(B32,B33)/B34</f>
        <v>34.4</v>
      </c>
      <c r="C35" s="1">
        <f>SUM(C32:C33)/C34</f>
        <v>27</v>
      </c>
      <c r="D35" s="1">
        <f>SUM(D32:D33)/D34</f>
        <v>25.6</v>
      </c>
      <c r="E35" s="1">
        <f>SUM(E32:E33)/E34</f>
        <v>26.25</v>
      </c>
      <c r="F35" s="1">
        <f>SUM(F32:F33)/F34</f>
        <v>19</v>
      </c>
      <c r="G35" s="3" t="s">
        <v>9</v>
      </c>
      <c r="H35" s="1">
        <f>SUM(H32:H33)/H34</f>
        <v>30.8</v>
      </c>
      <c r="I35" s="1">
        <f>SUM(I32:I33)/I34</f>
        <v>58.8</v>
      </c>
      <c r="J35" s="1">
        <f>SUM(J32:J33)/J34</f>
        <v>69.8</v>
      </c>
      <c r="K35" s="1">
        <f>SUM(K32:K33)/K34</f>
        <v>51.6</v>
      </c>
      <c r="L35" s="1">
        <f>SUM(L32:L33)/L34</f>
        <v>53.2</v>
      </c>
    </row>
    <row r="36" spans="1:12" x14ac:dyDescent="0.2">
      <c r="A36" s="2"/>
      <c r="B36" s="1"/>
      <c r="C36" s="1"/>
      <c r="D36" s="1"/>
      <c r="E36" s="1"/>
      <c r="F36" s="1"/>
      <c r="G36" s="3"/>
      <c r="H36" s="1"/>
      <c r="I36" s="1"/>
      <c r="J36" s="1"/>
      <c r="K36" s="1"/>
      <c r="L36" s="1"/>
    </row>
    <row r="37" spans="1:12" x14ac:dyDescent="0.2">
      <c r="A37" s="2" t="s">
        <v>10</v>
      </c>
      <c r="B37" s="1">
        <f>AVERAGE(B35:F35)</f>
        <v>26.45</v>
      </c>
      <c r="C37" s="1"/>
      <c r="D37" s="1"/>
      <c r="E37" s="1"/>
      <c r="F37" s="1"/>
      <c r="G37" s="3" t="s">
        <v>10</v>
      </c>
      <c r="H37" s="1">
        <f>AVERAGE(H35:L35)</f>
        <v>52.839999999999996</v>
      </c>
      <c r="I37" s="1"/>
      <c r="J37" s="1"/>
      <c r="K37" s="1"/>
      <c r="L37" s="1"/>
    </row>
    <row r="38" spans="1:12" x14ac:dyDescent="0.2">
      <c r="A38" s="2" t="s">
        <v>11</v>
      </c>
      <c r="B38" s="1">
        <f>STDEV(B35:F35)</f>
        <v>5.4719740496460787</v>
      </c>
      <c r="C38" s="1"/>
      <c r="D38" s="1"/>
      <c r="E38" s="1"/>
      <c r="F38" s="1"/>
      <c r="G38" s="3" t="s">
        <v>11</v>
      </c>
      <c r="H38" s="1">
        <f>STDEV(H35:L35)</f>
        <v>14.23544871087665</v>
      </c>
      <c r="I38" s="1"/>
      <c r="J38" s="1"/>
      <c r="K38" s="1"/>
      <c r="L38" s="1"/>
    </row>
    <row r="39" spans="1:12" x14ac:dyDescent="0.2">
      <c r="A39" s="2" t="s">
        <v>12</v>
      </c>
      <c r="B39" s="1">
        <f>B38/SQRT(5)</f>
        <v>2.4471411892246882</v>
      </c>
      <c r="C39" s="1"/>
      <c r="D39" s="1"/>
      <c r="E39" s="1"/>
      <c r="F39" s="1"/>
      <c r="G39" s="3" t="s">
        <v>12</v>
      </c>
      <c r="H39" s="1">
        <f>H38/SQRT(5)</f>
        <v>6.3662862015463872</v>
      </c>
      <c r="I39" s="1"/>
      <c r="J39" s="1"/>
      <c r="K39" s="1"/>
      <c r="L39" s="1"/>
    </row>
    <row r="40" spans="1:12" ht="17" thickBot="1" x14ac:dyDescent="0.25">
      <c r="A40" s="4"/>
      <c r="B40" s="4"/>
      <c r="C40" s="4"/>
      <c r="D40" s="4"/>
      <c r="E40" s="4"/>
      <c r="F40" s="4"/>
      <c r="G40" s="5"/>
      <c r="H40" s="4"/>
      <c r="I40" s="4"/>
      <c r="J40" s="4"/>
      <c r="K40" s="4"/>
      <c r="L40" s="4"/>
    </row>
    <row r="41" spans="1:12" x14ac:dyDescent="0.2">
      <c r="B41" s="10"/>
      <c r="C41" s="10"/>
      <c r="D41" s="10"/>
    </row>
    <row r="42" spans="1:12" x14ac:dyDescent="0.2">
      <c r="A42" s="6"/>
      <c r="B42" s="11" t="s">
        <v>18</v>
      </c>
      <c r="C42" s="8" t="s">
        <v>19</v>
      </c>
      <c r="D42" s="8" t="s">
        <v>20</v>
      </c>
    </row>
    <row r="43" spans="1:12" x14ac:dyDescent="0.2">
      <c r="A43" s="7" t="s">
        <v>13</v>
      </c>
      <c r="B43" s="12">
        <f>_xlfn.F.TEST(B9:F9,H9:L9)</f>
        <v>0.36574133429596045</v>
      </c>
      <c r="C43" s="9">
        <f>_xlfn.T.TEST(B9:F9,H9:L9,2,2)</f>
        <v>3.2382877360912317E-3</v>
      </c>
      <c r="D43" s="9" t="s">
        <v>21</v>
      </c>
    </row>
    <row r="44" spans="1:12" x14ac:dyDescent="0.2">
      <c r="A44" s="7" t="s">
        <v>14</v>
      </c>
      <c r="B44" s="12">
        <f>_xlfn.F.TEST(B22:F22,H22:L22)</f>
        <v>0.18516060095216566</v>
      </c>
      <c r="C44" s="9">
        <f>_xlfn.T.TEST(B22:F22,H22:L22,2,2)</f>
        <v>1.8447853737464809E-3</v>
      </c>
      <c r="D44" s="9" t="s">
        <v>21</v>
      </c>
    </row>
    <row r="45" spans="1:12" x14ac:dyDescent="0.2">
      <c r="A45" s="7" t="s">
        <v>15</v>
      </c>
      <c r="B45" s="12">
        <f>_xlfn.F.TEST(B35:F35,H35:L35)</f>
        <v>9.0902035097750342E-2</v>
      </c>
      <c r="C45" s="9">
        <f>_xlfn.T.TEST(B35:F35,H35:L35,2,2)</f>
        <v>4.7462818909915581E-3</v>
      </c>
      <c r="D45" s="9" t="s">
        <v>21</v>
      </c>
    </row>
  </sheetData>
  <mergeCells count="10">
    <mergeCell ref="A29:L29"/>
    <mergeCell ref="A30:F30"/>
    <mergeCell ref="G30:L30"/>
    <mergeCell ref="A1:M1"/>
    <mergeCell ref="A3:L3"/>
    <mergeCell ref="A4:F4"/>
    <mergeCell ref="G4:L4"/>
    <mergeCell ref="A16:L16"/>
    <mergeCell ref="A17:F17"/>
    <mergeCell ref="G17:L1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0A565-FEA3-534E-96E8-61F3A4420A68}">
  <sheetPr codeName="Sheet6"/>
  <dimension ref="A1:N45"/>
  <sheetViews>
    <sheetView topLeftCell="A12" workbookViewId="0">
      <selection activeCell="D44" sqref="D44"/>
    </sheetView>
  </sheetViews>
  <sheetFormatPr baseColWidth="10" defaultRowHeight="16" x14ac:dyDescent="0.2"/>
  <sheetData>
    <row r="1" spans="1:14" ht="20" x14ac:dyDescent="0.2">
      <c r="A1" s="17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4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4" ht="19" thickBot="1" x14ac:dyDescent="0.25">
      <c r="A3" s="13" t="s">
        <v>13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4" x14ac:dyDescent="0.2">
      <c r="A4" s="14" t="s">
        <v>17</v>
      </c>
      <c r="B4" s="14"/>
      <c r="C4" s="14"/>
      <c r="D4" s="14"/>
      <c r="E4" s="14"/>
      <c r="F4" s="15"/>
      <c r="G4" s="16" t="s">
        <v>16</v>
      </c>
      <c r="H4" s="16"/>
      <c r="I4" s="16"/>
      <c r="J4" s="16"/>
      <c r="K4" s="16"/>
      <c r="L4" s="16"/>
    </row>
    <row r="5" spans="1:14" x14ac:dyDescent="0.2">
      <c r="A5" s="2"/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3"/>
      <c r="H5" s="2" t="s">
        <v>0</v>
      </c>
      <c r="I5" s="2" t="s">
        <v>1</v>
      </c>
      <c r="J5" s="2" t="s">
        <v>2</v>
      </c>
      <c r="K5" s="2" t="s">
        <v>3</v>
      </c>
      <c r="L5" s="2" t="s">
        <v>4</v>
      </c>
    </row>
    <row r="6" spans="1:14" x14ac:dyDescent="0.2">
      <c r="A6" s="2" t="s">
        <v>5</v>
      </c>
      <c r="B6" s="1">
        <v>35</v>
      </c>
      <c r="C6" s="1">
        <v>10</v>
      </c>
      <c r="D6" s="1">
        <v>48</v>
      </c>
      <c r="E6" s="1">
        <v>64</v>
      </c>
      <c r="F6" s="1">
        <v>83</v>
      </c>
      <c r="G6" s="3" t="s">
        <v>6</v>
      </c>
      <c r="H6" s="1">
        <v>116</v>
      </c>
      <c r="I6" s="1">
        <v>119</v>
      </c>
      <c r="J6" s="1">
        <v>158</v>
      </c>
      <c r="K6" s="1">
        <v>132</v>
      </c>
      <c r="L6" s="1">
        <v>80</v>
      </c>
      <c r="M6" s="1"/>
    </row>
    <row r="7" spans="1:14" x14ac:dyDescent="0.2">
      <c r="A7" s="2" t="s">
        <v>7</v>
      </c>
      <c r="B7" s="1">
        <v>156</v>
      </c>
      <c r="C7" s="1">
        <v>212</v>
      </c>
      <c r="D7" s="1">
        <v>89</v>
      </c>
      <c r="E7" s="1">
        <v>184</v>
      </c>
      <c r="F7" s="1">
        <v>163</v>
      </c>
      <c r="G7" s="3" t="s">
        <v>7</v>
      </c>
      <c r="H7" s="1">
        <v>74</v>
      </c>
      <c r="I7" s="1">
        <v>223</v>
      </c>
      <c r="J7" s="1">
        <v>202</v>
      </c>
      <c r="K7" s="1">
        <v>162</v>
      </c>
      <c r="L7" s="1">
        <v>113</v>
      </c>
      <c r="M7" s="1"/>
      <c r="N7" s="1"/>
    </row>
    <row r="8" spans="1:14" x14ac:dyDescent="0.2">
      <c r="A8" s="2" t="s">
        <v>8</v>
      </c>
      <c r="B8" s="1">
        <v>5</v>
      </c>
      <c r="C8" s="1">
        <v>5</v>
      </c>
      <c r="D8" s="1">
        <v>4</v>
      </c>
      <c r="E8" s="1">
        <v>5</v>
      </c>
      <c r="F8" s="1">
        <v>5</v>
      </c>
      <c r="G8" s="3" t="s">
        <v>8</v>
      </c>
      <c r="H8" s="1">
        <v>5</v>
      </c>
      <c r="I8" s="1">
        <v>4</v>
      </c>
      <c r="J8" s="1">
        <v>5</v>
      </c>
      <c r="K8" s="1">
        <v>5</v>
      </c>
      <c r="L8" s="1">
        <v>5</v>
      </c>
    </row>
    <row r="9" spans="1:14" x14ac:dyDescent="0.2">
      <c r="A9" s="2" t="s">
        <v>9</v>
      </c>
      <c r="B9" s="1">
        <f>SUM(B6:B7)/B8</f>
        <v>38.200000000000003</v>
      </c>
      <c r="C9" s="1">
        <f>SUM(C6:C7)/C8</f>
        <v>44.4</v>
      </c>
      <c r="D9" s="1">
        <f>SUM(D6:D7)/D8</f>
        <v>34.25</v>
      </c>
      <c r="E9" s="1">
        <f>SUM(E6:E7)/E8</f>
        <v>49.6</v>
      </c>
      <c r="F9" s="1">
        <f>SUM(F6:F7)/F8</f>
        <v>49.2</v>
      </c>
      <c r="G9" s="3" t="s">
        <v>9</v>
      </c>
      <c r="H9" s="1">
        <f>SUM(H6:H7)/H8</f>
        <v>38</v>
      </c>
      <c r="I9" s="1">
        <f>SUM(I6:I7)/I8</f>
        <v>85.5</v>
      </c>
      <c r="J9" s="1">
        <f>SUM(J6:J7)/J8</f>
        <v>72</v>
      </c>
      <c r="K9" s="1">
        <f>SUM(K6:K7)/K8</f>
        <v>58.8</v>
      </c>
      <c r="L9" s="1">
        <f>SUM(L6:L7)/L8</f>
        <v>38.6</v>
      </c>
    </row>
    <row r="10" spans="1:14" x14ac:dyDescent="0.2">
      <c r="A10" s="2"/>
      <c r="B10" s="1"/>
      <c r="C10" s="1"/>
      <c r="D10" s="1"/>
      <c r="E10" s="1"/>
      <c r="F10" s="1"/>
      <c r="G10" s="3"/>
      <c r="H10" s="1"/>
      <c r="I10" s="1"/>
      <c r="J10" s="1"/>
      <c r="K10" s="1"/>
      <c r="L10" s="1"/>
    </row>
    <row r="11" spans="1:14" x14ac:dyDescent="0.2">
      <c r="A11" s="2" t="s">
        <v>10</v>
      </c>
      <c r="B11" s="1">
        <f>AVERAGE(B9:F9)</f>
        <v>43.129999999999995</v>
      </c>
      <c r="C11" s="1"/>
      <c r="D11" s="1"/>
      <c r="E11" s="1"/>
      <c r="F11" s="1"/>
      <c r="G11" s="3" t="s">
        <v>10</v>
      </c>
      <c r="H11" s="1">
        <f>AVERAGE(H9:L9)</f>
        <v>58.580000000000005</v>
      </c>
      <c r="I11" s="1"/>
      <c r="J11" s="1"/>
      <c r="K11" s="1"/>
      <c r="L11" s="1"/>
    </row>
    <row r="12" spans="1:14" x14ac:dyDescent="0.2">
      <c r="A12" s="2" t="s">
        <v>11</v>
      </c>
      <c r="B12" s="1">
        <f>STDEV(B9:F9)</f>
        <v>6.772702562493107</v>
      </c>
      <c r="C12" s="1"/>
      <c r="D12" s="1"/>
      <c r="E12" s="1"/>
      <c r="F12" s="1"/>
      <c r="G12" s="3" t="s">
        <v>11</v>
      </c>
      <c r="H12" s="1">
        <f>STDEV(H9:L9)</f>
        <v>20.782011452215084</v>
      </c>
      <c r="I12" s="1"/>
      <c r="J12" s="1"/>
      <c r="K12" s="1"/>
      <c r="L12" s="1"/>
    </row>
    <row r="13" spans="1:14" x14ac:dyDescent="0.2">
      <c r="A13" s="2" t="s">
        <v>12</v>
      </c>
      <c r="B13" s="1">
        <f>B12/SQRT(5)</f>
        <v>3.0288446642243207</v>
      </c>
      <c r="C13" s="1"/>
      <c r="D13" s="1"/>
      <c r="E13" s="1"/>
      <c r="F13" s="1"/>
      <c r="G13" s="3" t="s">
        <v>12</v>
      </c>
      <c r="H13" s="1">
        <f>H12/SQRT(5)</f>
        <v>9.2939980632664092</v>
      </c>
      <c r="I13" s="1"/>
      <c r="J13" s="1"/>
      <c r="K13" s="1"/>
      <c r="L13" s="1"/>
    </row>
    <row r="14" spans="1:14" ht="17" thickBot="1" x14ac:dyDescent="0.25">
      <c r="A14" s="4"/>
      <c r="B14" s="4"/>
      <c r="C14" s="4"/>
      <c r="D14" s="4"/>
      <c r="E14" s="4"/>
      <c r="F14" s="4"/>
      <c r="G14" s="5"/>
      <c r="H14" s="4"/>
      <c r="I14" s="4"/>
      <c r="J14" s="4"/>
      <c r="K14" s="4"/>
      <c r="L14" s="4"/>
    </row>
    <row r="15" spans="1:14" x14ac:dyDescent="0.2">
      <c r="A15" s="1"/>
      <c r="B15" s="1"/>
      <c r="C15" s="1"/>
      <c r="D15" s="1"/>
      <c r="E15" s="2"/>
      <c r="F15" s="2"/>
      <c r="G15" s="1"/>
      <c r="H15" s="1"/>
      <c r="I15" s="1"/>
      <c r="J15" s="1"/>
      <c r="K15" s="1"/>
      <c r="L15" s="1"/>
    </row>
    <row r="16" spans="1:14" ht="19" thickBot="1" x14ac:dyDescent="0.25">
      <c r="A16" s="13" t="s">
        <v>14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</row>
    <row r="17" spans="1:13" x14ac:dyDescent="0.2">
      <c r="A17" s="14" t="s">
        <v>17</v>
      </c>
      <c r="B17" s="14"/>
      <c r="C17" s="14"/>
      <c r="D17" s="14"/>
      <c r="E17" s="14"/>
      <c r="F17" s="15"/>
      <c r="G17" s="16" t="s">
        <v>16</v>
      </c>
      <c r="H17" s="16"/>
      <c r="I17" s="16"/>
      <c r="J17" s="16"/>
      <c r="K17" s="16"/>
      <c r="L17" s="16"/>
    </row>
    <row r="18" spans="1:13" x14ac:dyDescent="0.2">
      <c r="A18" s="2"/>
      <c r="B18" s="2" t="s">
        <v>0</v>
      </c>
      <c r="C18" s="2" t="s">
        <v>1</v>
      </c>
      <c r="D18" s="2" t="s">
        <v>2</v>
      </c>
      <c r="E18" s="2" t="s">
        <v>3</v>
      </c>
      <c r="F18" s="2" t="s">
        <v>4</v>
      </c>
      <c r="G18" s="3"/>
      <c r="H18" s="2" t="s">
        <v>0</v>
      </c>
      <c r="I18" s="2" t="s">
        <v>1</v>
      </c>
      <c r="J18" s="2" t="s">
        <v>2</v>
      </c>
      <c r="K18" s="2" t="s">
        <v>3</v>
      </c>
      <c r="L18" s="2" t="s">
        <v>4</v>
      </c>
    </row>
    <row r="19" spans="1:13" x14ac:dyDescent="0.2">
      <c r="A19" s="2" t="s">
        <v>5</v>
      </c>
      <c r="B19" s="1">
        <v>1</v>
      </c>
      <c r="C19" s="1">
        <v>11</v>
      </c>
      <c r="D19" s="1">
        <v>22</v>
      </c>
      <c r="E19" s="1">
        <v>38</v>
      </c>
      <c r="F19" s="1">
        <v>11</v>
      </c>
      <c r="G19" s="3" t="s">
        <v>5</v>
      </c>
      <c r="H19" s="1">
        <v>77</v>
      </c>
      <c r="I19" s="1">
        <v>103</v>
      </c>
      <c r="J19" s="1">
        <v>111</v>
      </c>
      <c r="K19" s="1">
        <v>82</v>
      </c>
      <c r="L19" s="1">
        <v>101</v>
      </c>
    </row>
    <row r="20" spans="1:13" x14ac:dyDescent="0.2">
      <c r="A20" s="2" t="s">
        <v>7</v>
      </c>
      <c r="B20" s="1">
        <v>97</v>
      </c>
      <c r="C20" s="1">
        <v>54</v>
      </c>
      <c r="D20" s="1">
        <v>100</v>
      </c>
      <c r="E20" s="1">
        <v>62</v>
      </c>
      <c r="F20" s="1">
        <v>72</v>
      </c>
      <c r="G20" s="3" t="s">
        <v>7</v>
      </c>
      <c r="H20" s="1">
        <v>92</v>
      </c>
      <c r="I20" s="1">
        <v>98</v>
      </c>
      <c r="J20" s="1">
        <v>124</v>
      </c>
      <c r="K20" s="1">
        <v>92</v>
      </c>
      <c r="L20" s="1">
        <v>104</v>
      </c>
    </row>
    <row r="21" spans="1:13" x14ac:dyDescent="0.2">
      <c r="A21" s="2" t="s">
        <v>8</v>
      </c>
      <c r="B21" s="1">
        <v>4</v>
      </c>
      <c r="C21" s="1">
        <v>5</v>
      </c>
      <c r="D21" s="1">
        <v>5</v>
      </c>
      <c r="E21" s="1">
        <v>4</v>
      </c>
      <c r="F21" s="1">
        <v>5</v>
      </c>
      <c r="G21" s="3" t="s">
        <v>8</v>
      </c>
      <c r="H21" s="1">
        <v>3</v>
      </c>
      <c r="I21" s="1">
        <v>5</v>
      </c>
      <c r="J21" s="1">
        <v>4</v>
      </c>
      <c r="K21" s="1">
        <v>5</v>
      </c>
      <c r="L21" s="1">
        <v>5</v>
      </c>
      <c r="M21" s="1"/>
    </row>
    <row r="22" spans="1:13" x14ac:dyDescent="0.2">
      <c r="A22" s="2" t="s">
        <v>9</v>
      </c>
      <c r="B22" s="1">
        <f>SUM(B19,B20)/B21</f>
        <v>24.5</v>
      </c>
      <c r="C22" s="1">
        <f>SUM(C19:C20)/C21</f>
        <v>13</v>
      </c>
      <c r="D22" s="1">
        <f>SUM(D19:D20)/D21</f>
        <v>24.4</v>
      </c>
      <c r="E22" s="1">
        <f>SUM(E19:E20)/E21</f>
        <v>25</v>
      </c>
      <c r="F22" s="1">
        <f>SUM(F19:F20)/F21</f>
        <v>16.600000000000001</v>
      </c>
      <c r="G22" s="3" t="s">
        <v>9</v>
      </c>
      <c r="H22" s="1">
        <f>SUM(H19:H20)/H21</f>
        <v>56.333333333333336</v>
      </c>
      <c r="I22" s="1">
        <f>SUM(I19:I20)/I21</f>
        <v>40.200000000000003</v>
      </c>
      <c r="J22" s="1">
        <f>SUM(J19:J20)/J21</f>
        <v>58.75</v>
      </c>
      <c r="K22" s="1">
        <f>SUM(K19:K20)/K21</f>
        <v>34.799999999999997</v>
      </c>
      <c r="L22" s="1">
        <f>SUM(L19:L20)/L21</f>
        <v>41</v>
      </c>
    </row>
    <row r="23" spans="1:13" x14ac:dyDescent="0.2">
      <c r="A23" s="2"/>
      <c r="B23" s="1"/>
      <c r="C23" s="1"/>
      <c r="D23" s="1"/>
      <c r="E23" s="1"/>
      <c r="F23" s="1"/>
      <c r="G23" s="3"/>
      <c r="H23" s="1"/>
      <c r="I23" s="1"/>
      <c r="J23" s="1"/>
      <c r="K23" s="1"/>
      <c r="L23" s="1"/>
    </row>
    <row r="24" spans="1:13" x14ac:dyDescent="0.2">
      <c r="A24" s="2" t="s">
        <v>10</v>
      </c>
      <c r="B24" s="1">
        <f>AVERAGE(B22:F22)</f>
        <v>20.7</v>
      </c>
      <c r="C24" s="1"/>
      <c r="D24" s="1"/>
      <c r="E24" s="1"/>
      <c r="F24" s="1"/>
      <c r="G24" s="3" t="s">
        <v>10</v>
      </c>
      <c r="H24" s="1">
        <f>AVERAGE(H22:L22)</f>
        <v>46.216666666666661</v>
      </c>
      <c r="I24" s="1"/>
      <c r="J24" s="1"/>
      <c r="K24" s="1"/>
      <c r="L24" s="1"/>
    </row>
    <row r="25" spans="1:13" x14ac:dyDescent="0.2">
      <c r="A25" s="2" t="s">
        <v>11</v>
      </c>
      <c r="B25" s="1">
        <f>STDEV(B22:F22)</f>
        <v>5.5389529696504978</v>
      </c>
      <c r="C25" s="1"/>
      <c r="D25" s="1"/>
      <c r="E25" s="1"/>
      <c r="F25" s="1"/>
      <c r="G25" s="3" t="s">
        <v>11</v>
      </c>
      <c r="H25" s="1">
        <f>STDEV(H22:L22)</f>
        <v>10.64407764387734</v>
      </c>
      <c r="I25" s="1"/>
      <c r="J25" s="1"/>
      <c r="K25" s="1"/>
      <c r="L25" s="1"/>
    </row>
    <row r="26" spans="1:13" x14ac:dyDescent="0.2">
      <c r="A26" s="2" t="s">
        <v>12</v>
      </c>
      <c r="B26" s="1">
        <f>B25/SQRT(5)</f>
        <v>2.4770950728625682</v>
      </c>
      <c r="C26" s="1"/>
      <c r="D26" s="1"/>
      <c r="E26" s="1"/>
      <c r="F26" s="1"/>
      <c r="G26" s="3" t="s">
        <v>12</v>
      </c>
      <c r="H26" s="1">
        <f>H25/SQRT(5)</f>
        <v>4.7601762338991058</v>
      </c>
      <c r="I26" s="1"/>
      <c r="J26" s="1"/>
      <c r="K26" s="1"/>
      <c r="L26" s="1"/>
    </row>
    <row r="27" spans="1:13" ht="17" thickBot="1" x14ac:dyDescent="0.25">
      <c r="A27" s="4"/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</row>
    <row r="29" spans="1:13" ht="19" thickBot="1" x14ac:dyDescent="0.25">
      <c r="A29" s="13" t="s">
        <v>15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</row>
    <row r="30" spans="1:13" x14ac:dyDescent="0.2">
      <c r="A30" s="14" t="s">
        <v>17</v>
      </c>
      <c r="B30" s="14"/>
      <c r="C30" s="14"/>
      <c r="D30" s="14"/>
      <c r="E30" s="14"/>
      <c r="F30" s="15"/>
      <c r="G30" s="16" t="s">
        <v>16</v>
      </c>
      <c r="H30" s="16"/>
      <c r="I30" s="16"/>
      <c r="J30" s="16"/>
      <c r="K30" s="16"/>
      <c r="L30" s="16"/>
    </row>
    <row r="31" spans="1:13" x14ac:dyDescent="0.2">
      <c r="A31" s="2"/>
      <c r="B31" s="2" t="s">
        <v>0</v>
      </c>
      <c r="C31" s="2" t="s">
        <v>1</v>
      </c>
      <c r="D31" s="2" t="s">
        <v>2</v>
      </c>
      <c r="E31" s="2" t="s">
        <v>3</v>
      </c>
      <c r="F31" s="2" t="s">
        <v>4</v>
      </c>
      <c r="G31" s="3"/>
      <c r="H31" s="2" t="s">
        <v>0</v>
      </c>
      <c r="I31" s="2" t="s">
        <v>1</v>
      </c>
      <c r="J31" s="2" t="s">
        <v>2</v>
      </c>
      <c r="K31" s="2" t="s">
        <v>3</v>
      </c>
      <c r="L31" s="2" t="s">
        <v>4</v>
      </c>
    </row>
    <row r="32" spans="1:13" x14ac:dyDescent="0.2">
      <c r="A32" s="2" t="s">
        <v>5</v>
      </c>
      <c r="B32" s="1">
        <v>21</v>
      </c>
      <c r="C32" s="1">
        <v>18</v>
      </c>
      <c r="D32" s="1">
        <v>6</v>
      </c>
      <c r="E32" s="1">
        <v>0</v>
      </c>
      <c r="F32" s="1">
        <v>23</v>
      </c>
      <c r="G32" s="3" t="s">
        <v>5</v>
      </c>
      <c r="H32" s="1">
        <v>86</v>
      </c>
      <c r="I32" s="1">
        <v>112</v>
      </c>
      <c r="J32" s="1">
        <v>140</v>
      </c>
      <c r="K32" s="1">
        <v>98</v>
      </c>
      <c r="L32" s="1">
        <v>120</v>
      </c>
    </row>
    <row r="33" spans="1:12" x14ac:dyDescent="0.2">
      <c r="A33" s="2" t="s">
        <v>7</v>
      </c>
      <c r="B33" s="1">
        <v>103</v>
      </c>
      <c r="C33" s="1">
        <v>79</v>
      </c>
      <c r="D33" s="1">
        <v>147</v>
      </c>
      <c r="E33" s="1">
        <v>93</v>
      </c>
      <c r="F33" s="1">
        <v>138</v>
      </c>
      <c r="G33" s="3" t="s">
        <v>7</v>
      </c>
      <c r="H33" s="1">
        <v>162</v>
      </c>
      <c r="I33" s="1">
        <v>145</v>
      </c>
      <c r="J33" s="1">
        <v>143</v>
      </c>
      <c r="K33" s="1">
        <v>94</v>
      </c>
      <c r="L33" s="1">
        <v>118</v>
      </c>
    </row>
    <row r="34" spans="1:12" x14ac:dyDescent="0.2">
      <c r="A34" s="2" t="s">
        <v>8</v>
      </c>
      <c r="B34" s="1">
        <v>5</v>
      </c>
      <c r="C34" s="1">
        <v>5</v>
      </c>
      <c r="D34" s="1">
        <v>5</v>
      </c>
      <c r="E34" s="1">
        <v>4</v>
      </c>
      <c r="F34" s="1">
        <v>5</v>
      </c>
      <c r="G34" s="3" t="s">
        <v>8</v>
      </c>
      <c r="H34" s="1">
        <v>5</v>
      </c>
      <c r="I34" s="1">
        <v>5</v>
      </c>
      <c r="J34" s="1">
        <v>5</v>
      </c>
      <c r="K34" s="1">
        <v>5</v>
      </c>
      <c r="L34" s="1">
        <v>5</v>
      </c>
    </row>
    <row r="35" spans="1:12" x14ac:dyDescent="0.2">
      <c r="A35" s="2" t="s">
        <v>9</v>
      </c>
      <c r="B35" s="1">
        <f>SUM(B32,B33)/B34</f>
        <v>24.8</v>
      </c>
      <c r="C35" s="1">
        <f>SUM(C32:C33)/C34</f>
        <v>19.399999999999999</v>
      </c>
      <c r="D35" s="1">
        <f>SUM(D32:D33)/D34</f>
        <v>30.6</v>
      </c>
      <c r="E35" s="1">
        <f>SUM(E32:E33)/E34</f>
        <v>23.25</v>
      </c>
      <c r="F35" s="1">
        <f>SUM(F32:F33)/F34</f>
        <v>32.200000000000003</v>
      </c>
      <c r="G35" s="3" t="s">
        <v>9</v>
      </c>
      <c r="H35" s="1">
        <f>SUM(H32:H33)/H34</f>
        <v>49.6</v>
      </c>
      <c r="I35" s="1">
        <f>SUM(I32:I33)/I34</f>
        <v>51.4</v>
      </c>
      <c r="J35" s="1">
        <f>SUM(J32:J33)/J34</f>
        <v>56.6</v>
      </c>
      <c r="K35" s="1">
        <f>SUM(K32:K33)/K34</f>
        <v>38.4</v>
      </c>
      <c r="L35" s="1">
        <f>SUM(L32:L33)/L34</f>
        <v>47.6</v>
      </c>
    </row>
    <row r="36" spans="1:12" x14ac:dyDescent="0.2">
      <c r="A36" s="2"/>
      <c r="B36" s="1"/>
      <c r="C36" s="1"/>
      <c r="D36" s="1"/>
      <c r="E36" s="1"/>
      <c r="F36" s="1"/>
      <c r="G36" s="3"/>
      <c r="H36" s="1"/>
      <c r="I36" s="1"/>
      <c r="J36" s="1"/>
      <c r="K36" s="1"/>
      <c r="L36" s="1"/>
    </row>
    <row r="37" spans="1:12" x14ac:dyDescent="0.2">
      <c r="A37" s="2" t="s">
        <v>10</v>
      </c>
      <c r="B37" s="1">
        <f>AVERAGE(B35:F35)</f>
        <v>26.05</v>
      </c>
      <c r="C37" s="1"/>
      <c r="D37" s="1"/>
      <c r="E37" s="1"/>
      <c r="F37" s="1"/>
      <c r="G37" s="3" t="s">
        <v>10</v>
      </c>
      <c r="H37" s="1">
        <f>AVERAGE(H35:L35)</f>
        <v>48.72</v>
      </c>
      <c r="I37" s="1"/>
      <c r="J37" s="1"/>
      <c r="K37" s="1"/>
      <c r="L37" s="1"/>
    </row>
    <row r="38" spans="1:12" x14ac:dyDescent="0.2">
      <c r="A38" s="2" t="s">
        <v>11</v>
      </c>
      <c r="B38" s="1">
        <f>STDEV(B35:F35)</f>
        <v>5.2950448534455434</v>
      </c>
      <c r="C38" s="1"/>
      <c r="D38" s="1"/>
      <c r="E38" s="1"/>
      <c r="F38" s="1"/>
      <c r="G38" s="3" t="s">
        <v>11</v>
      </c>
      <c r="H38" s="1">
        <f>STDEV(H35:L35)</f>
        <v>6.6672333092520635</v>
      </c>
      <c r="I38" s="1"/>
      <c r="J38" s="1"/>
      <c r="K38" s="1"/>
      <c r="L38" s="1"/>
    </row>
    <row r="39" spans="1:12" x14ac:dyDescent="0.2">
      <c r="A39" s="2" t="s">
        <v>12</v>
      </c>
      <c r="B39" s="1">
        <f>B38/SQRT(5)</f>
        <v>2.368016047242929</v>
      </c>
      <c r="C39" s="1"/>
      <c r="D39" s="1"/>
      <c r="E39" s="1"/>
      <c r="F39" s="1"/>
      <c r="G39" s="3" t="s">
        <v>12</v>
      </c>
      <c r="H39" s="1">
        <f>H38/SQRT(5)</f>
        <v>2.9816773802676981</v>
      </c>
      <c r="I39" s="1"/>
      <c r="J39" s="1"/>
      <c r="K39" s="1"/>
      <c r="L39" s="1"/>
    </row>
    <row r="40" spans="1:12" ht="17" thickBot="1" x14ac:dyDescent="0.25">
      <c r="A40" s="4"/>
      <c r="B40" s="4"/>
      <c r="C40" s="4"/>
      <c r="D40" s="4"/>
      <c r="E40" s="4"/>
      <c r="F40" s="4"/>
      <c r="G40" s="5"/>
      <c r="H40" s="4"/>
      <c r="I40" s="4"/>
      <c r="J40" s="4"/>
      <c r="K40" s="4"/>
      <c r="L40" s="4"/>
    </row>
    <row r="41" spans="1:12" x14ac:dyDescent="0.2">
      <c r="B41" s="10"/>
      <c r="C41" s="10"/>
      <c r="D41" s="10"/>
    </row>
    <row r="42" spans="1:12" x14ac:dyDescent="0.2">
      <c r="A42" s="6"/>
      <c r="B42" s="11" t="s">
        <v>18</v>
      </c>
      <c r="C42" s="8" t="s">
        <v>19</v>
      </c>
      <c r="D42" s="8" t="s">
        <v>20</v>
      </c>
    </row>
    <row r="43" spans="1:12" x14ac:dyDescent="0.2">
      <c r="A43" s="7" t="s">
        <v>13</v>
      </c>
      <c r="B43" s="12">
        <f>_xlfn.F.TEST(B9:F9,H9:L9)</f>
        <v>5.1766638659259165E-2</v>
      </c>
      <c r="C43" s="9">
        <f>_xlfn.T.TEST(B9:F9,H9:L9,2,2)</f>
        <v>0.15263656146769411</v>
      </c>
      <c r="D43" s="9" t="s">
        <v>23</v>
      </c>
    </row>
    <row r="44" spans="1:12" x14ac:dyDescent="0.2">
      <c r="A44" s="7" t="s">
        <v>14</v>
      </c>
      <c r="B44" s="12">
        <f>_xlfn.F.TEST(B22:F22,H22:L22)</f>
        <v>0.23374167773567447</v>
      </c>
      <c r="C44" s="9">
        <f>_xlfn.T.TEST(B22:F22,H22:L22,2,2)</f>
        <v>1.4357352496544161E-3</v>
      </c>
      <c r="D44" s="9" t="s">
        <v>21</v>
      </c>
    </row>
    <row r="45" spans="1:12" x14ac:dyDescent="0.2">
      <c r="A45" s="7" t="s">
        <v>15</v>
      </c>
      <c r="B45" s="12">
        <f>_xlfn.F.TEST(B35:F35,H35:L35)</f>
        <v>0.66614580318901084</v>
      </c>
      <c r="C45" s="9">
        <f>_xlfn.T.TEST(B35:F35,H35:L35,2,2)</f>
        <v>3.4050032615421766E-4</v>
      </c>
      <c r="D45" s="9" t="s">
        <v>28</v>
      </c>
    </row>
  </sheetData>
  <mergeCells count="10">
    <mergeCell ref="A29:L29"/>
    <mergeCell ref="A30:F30"/>
    <mergeCell ref="G30:L30"/>
    <mergeCell ref="A1:M1"/>
    <mergeCell ref="A3:L3"/>
    <mergeCell ref="A4:F4"/>
    <mergeCell ref="G4:L4"/>
    <mergeCell ref="A16:L16"/>
    <mergeCell ref="A17:F17"/>
    <mergeCell ref="G17:L1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E6A62-5529-1C4C-8DC3-0CB99158EE63}">
  <dimension ref="A1:M45"/>
  <sheetViews>
    <sheetView workbookViewId="0">
      <selection activeCell="K13" sqref="K13"/>
    </sheetView>
  </sheetViews>
  <sheetFormatPr baseColWidth="10" defaultRowHeight="16" x14ac:dyDescent="0.2"/>
  <sheetData>
    <row r="1" spans="1:13" ht="20" x14ac:dyDescent="0.2">
      <c r="A1" s="17" t="s">
        <v>32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9" thickBot="1" x14ac:dyDescent="0.25">
      <c r="A3" s="13" t="s">
        <v>13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3" x14ac:dyDescent="0.2">
      <c r="A4" s="14" t="s">
        <v>17</v>
      </c>
      <c r="B4" s="14"/>
      <c r="C4" s="14"/>
      <c r="D4" s="14"/>
      <c r="E4" s="14"/>
      <c r="F4" s="15"/>
      <c r="G4" s="18" t="s">
        <v>16</v>
      </c>
      <c r="H4" s="14"/>
      <c r="I4" s="14"/>
      <c r="J4" s="14"/>
      <c r="K4" s="14"/>
      <c r="L4" s="14"/>
    </row>
    <row r="5" spans="1:13" x14ac:dyDescent="0.2">
      <c r="A5" s="2"/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3"/>
      <c r="H5" s="2" t="s">
        <v>0</v>
      </c>
      <c r="I5" s="2" t="s">
        <v>1</v>
      </c>
      <c r="J5" s="2" t="s">
        <v>2</v>
      </c>
      <c r="K5" s="2" t="s">
        <v>3</v>
      </c>
      <c r="L5" s="2" t="s">
        <v>4</v>
      </c>
    </row>
    <row r="6" spans="1:13" x14ac:dyDescent="0.2">
      <c r="A6" s="2" t="s">
        <v>5</v>
      </c>
      <c r="B6" s="1">
        <v>15</v>
      </c>
      <c r="C6" s="1">
        <v>22</v>
      </c>
      <c r="D6" s="1">
        <v>63</v>
      </c>
      <c r="E6" s="1">
        <v>94</v>
      </c>
      <c r="F6" s="1">
        <v>100</v>
      </c>
      <c r="G6" s="3" t="s">
        <v>6</v>
      </c>
      <c r="H6" s="1">
        <v>136</v>
      </c>
      <c r="I6" s="1">
        <v>140</v>
      </c>
      <c r="J6" s="1">
        <v>124</v>
      </c>
      <c r="K6" s="1">
        <v>120</v>
      </c>
      <c r="L6" s="1">
        <v>63</v>
      </c>
      <c r="M6" s="1"/>
    </row>
    <row r="7" spans="1:13" x14ac:dyDescent="0.2">
      <c r="A7" s="2" t="s">
        <v>7</v>
      </c>
      <c r="B7" s="1">
        <v>215</v>
      </c>
      <c r="C7" s="1">
        <v>153</v>
      </c>
      <c r="D7" s="1">
        <v>72</v>
      </c>
      <c r="E7" s="1">
        <v>104</v>
      </c>
      <c r="F7" s="1">
        <v>164</v>
      </c>
      <c r="G7" s="3" t="s">
        <v>7</v>
      </c>
      <c r="H7" s="1">
        <v>156</v>
      </c>
      <c r="I7" s="1">
        <v>161</v>
      </c>
      <c r="J7" s="1">
        <v>170</v>
      </c>
      <c r="K7" s="1">
        <v>169</v>
      </c>
      <c r="L7" s="1">
        <v>140</v>
      </c>
      <c r="M7" s="1"/>
    </row>
    <row r="8" spans="1:13" x14ac:dyDescent="0.2">
      <c r="A8" s="2" t="s">
        <v>8</v>
      </c>
      <c r="B8" s="1">
        <v>5</v>
      </c>
      <c r="C8" s="1">
        <v>5</v>
      </c>
      <c r="D8" s="1">
        <v>4</v>
      </c>
      <c r="E8" s="1">
        <v>5</v>
      </c>
      <c r="F8" s="1">
        <v>5</v>
      </c>
      <c r="G8" s="3" t="s">
        <v>8</v>
      </c>
      <c r="H8" s="1">
        <v>5</v>
      </c>
      <c r="I8" s="1">
        <v>4</v>
      </c>
      <c r="J8" s="1">
        <v>5</v>
      </c>
      <c r="K8" s="1">
        <v>5</v>
      </c>
      <c r="L8" s="1">
        <v>5</v>
      </c>
    </row>
    <row r="9" spans="1:13" x14ac:dyDescent="0.2">
      <c r="A9" s="2" t="s">
        <v>9</v>
      </c>
      <c r="B9" s="1">
        <f>SUM(B6:B7)/B8</f>
        <v>46</v>
      </c>
      <c r="C9" s="1">
        <f>SUM(C6:C7)/C8</f>
        <v>35</v>
      </c>
      <c r="D9" s="1">
        <f>SUM(D6:D7)/D8</f>
        <v>33.75</v>
      </c>
      <c r="E9" s="1">
        <f>SUM(E6:E7)/E8</f>
        <v>39.6</v>
      </c>
      <c r="F9" s="1">
        <f>SUM(F6:F7)/F8</f>
        <v>52.8</v>
      </c>
      <c r="G9" s="3" t="s">
        <v>9</v>
      </c>
      <c r="H9" s="1">
        <f>SUM(H6:H7)/H8</f>
        <v>58.4</v>
      </c>
      <c r="I9" s="1">
        <f>SUM(I6:I7)/I8</f>
        <v>75.25</v>
      </c>
      <c r="J9" s="1">
        <f>SUM(J6:J7)/J8</f>
        <v>58.8</v>
      </c>
      <c r="K9" s="1">
        <f>SUM(K6:K7)/K8</f>
        <v>57.8</v>
      </c>
      <c r="L9" s="1">
        <f>SUM(L6:L7)/L8</f>
        <v>40.6</v>
      </c>
    </row>
    <row r="10" spans="1:13" x14ac:dyDescent="0.2">
      <c r="A10" s="2"/>
      <c r="B10" s="1"/>
      <c r="C10" s="1"/>
      <c r="D10" s="1"/>
      <c r="E10" s="1"/>
      <c r="F10" s="1"/>
      <c r="G10" s="3"/>
      <c r="H10" s="1"/>
      <c r="I10" s="1"/>
      <c r="J10" s="1"/>
      <c r="K10" s="1"/>
      <c r="L10" s="1"/>
    </row>
    <row r="11" spans="1:13" x14ac:dyDescent="0.2">
      <c r="A11" s="2" t="s">
        <v>10</v>
      </c>
      <c r="B11" s="1">
        <f>AVERAGE(B9:F9)</f>
        <v>41.429999999999993</v>
      </c>
      <c r="C11" s="1"/>
      <c r="D11" s="1"/>
      <c r="E11" s="1"/>
      <c r="F11" s="1"/>
      <c r="G11" s="3" t="s">
        <v>10</v>
      </c>
      <c r="H11" s="1">
        <f>AVERAGE(H9:L9)</f>
        <v>58.17</v>
      </c>
      <c r="I11" s="1"/>
      <c r="J11" s="1"/>
      <c r="K11" s="1"/>
      <c r="L11" s="1"/>
    </row>
    <row r="12" spans="1:13" x14ac:dyDescent="0.2">
      <c r="A12" s="2" t="s">
        <v>11</v>
      </c>
      <c r="B12" s="1">
        <f>STDEV(B9:F9)</f>
        <v>7.9661471239238599</v>
      </c>
      <c r="C12" s="1"/>
      <c r="D12" s="1"/>
      <c r="E12" s="1"/>
      <c r="F12" s="1"/>
      <c r="G12" s="3" t="s">
        <v>11</v>
      </c>
      <c r="H12" s="1">
        <f>STDEV(H9:L9)</f>
        <v>12.257834229585546</v>
      </c>
      <c r="I12" s="1"/>
      <c r="J12" s="1"/>
      <c r="K12" s="1"/>
      <c r="L12" s="1"/>
    </row>
    <row r="13" spans="1:13" x14ac:dyDescent="0.2">
      <c r="A13" s="2" t="s">
        <v>12</v>
      </c>
      <c r="B13" s="1">
        <f>B12/SQRT(5)</f>
        <v>3.5625692975716383</v>
      </c>
      <c r="C13" s="1"/>
      <c r="D13" s="1"/>
      <c r="E13" s="1"/>
      <c r="F13" s="1"/>
      <c r="G13" s="3" t="s">
        <v>12</v>
      </c>
      <c r="H13" s="1">
        <f>H12/SQRT(5)</f>
        <v>5.4818701188554089</v>
      </c>
      <c r="I13" s="1"/>
      <c r="J13" s="1"/>
      <c r="K13" s="1"/>
      <c r="L13" s="1"/>
    </row>
    <row r="14" spans="1:13" ht="17" thickBot="1" x14ac:dyDescent="0.25">
      <c r="A14" s="4"/>
      <c r="B14" s="4"/>
      <c r="C14" s="4"/>
      <c r="D14" s="4"/>
      <c r="E14" s="4"/>
      <c r="F14" s="4"/>
      <c r="G14" s="5"/>
      <c r="H14" s="4"/>
      <c r="I14" s="4"/>
      <c r="J14" s="4"/>
      <c r="K14" s="4"/>
      <c r="L14" s="4"/>
    </row>
    <row r="15" spans="1:13" x14ac:dyDescent="0.2">
      <c r="A15" s="1"/>
      <c r="B15" s="1"/>
      <c r="C15" s="1"/>
      <c r="D15" s="1"/>
      <c r="E15" s="2"/>
      <c r="F15" s="2"/>
      <c r="G15" s="1"/>
      <c r="H15" s="1"/>
      <c r="I15" s="1"/>
      <c r="J15" s="1"/>
      <c r="K15" s="1"/>
      <c r="L15" s="1"/>
    </row>
    <row r="16" spans="1:13" ht="19" thickBot="1" x14ac:dyDescent="0.25">
      <c r="A16" s="13" t="s">
        <v>14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</row>
    <row r="17" spans="1:13" x14ac:dyDescent="0.2">
      <c r="A17" s="14" t="s">
        <v>17</v>
      </c>
      <c r="B17" s="14"/>
      <c r="C17" s="14"/>
      <c r="D17" s="14"/>
      <c r="E17" s="14"/>
      <c r="F17" s="15"/>
      <c r="G17" s="18" t="s">
        <v>16</v>
      </c>
      <c r="H17" s="14"/>
      <c r="I17" s="14"/>
      <c r="J17" s="14"/>
      <c r="K17" s="14"/>
      <c r="L17" s="14"/>
    </row>
    <row r="18" spans="1:13" x14ac:dyDescent="0.2">
      <c r="A18" s="2"/>
      <c r="B18" s="2" t="s">
        <v>0</v>
      </c>
      <c r="C18" s="2" t="s">
        <v>1</v>
      </c>
      <c r="D18" s="2" t="s">
        <v>2</v>
      </c>
      <c r="E18" s="2" t="s">
        <v>3</v>
      </c>
      <c r="F18" s="2" t="s">
        <v>4</v>
      </c>
      <c r="G18" s="3"/>
      <c r="H18" s="2" t="s">
        <v>0</v>
      </c>
      <c r="I18" s="2" t="s">
        <v>1</v>
      </c>
      <c r="J18" s="2" t="s">
        <v>2</v>
      </c>
      <c r="K18" s="2" t="s">
        <v>3</v>
      </c>
      <c r="L18" s="2" t="s">
        <v>4</v>
      </c>
    </row>
    <row r="19" spans="1:13" x14ac:dyDescent="0.2">
      <c r="A19" s="2" t="s">
        <v>5</v>
      </c>
      <c r="B19" s="1">
        <v>17</v>
      </c>
      <c r="C19" s="1">
        <v>39</v>
      </c>
      <c r="D19" s="1">
        <v>44</v>
      </c>
      <c r="E19" s="1">
        <v>48</v>
      </c>
      <c r="F19" s="1">
        <v>23</v>
      </c>
      <c r="G19" s="3" t="s">
        <v>5</v>
      </c>
      <c r="H19" s="1">
        <v>85</v>
      </c>
      <c r="I19" s="1">
        <v>92</v>
      </c>
      <c r="J19" s="1">
        <v>105</v>
      </c>
      <c r="K19" s="1">
        <v>94</v>
      </c>
      <c r="L19" s="1">
        <v>99</v>
      </c>
    </row>
    <row r="20" spans="1:13" x14ac:dyDescent="0.2">
      <c r="A20" s="2" t="s">
        <v>7</v>
      </c>
      <c r="B20" s="1">
        <v>55</v>
      </c>
      <c r="C20" s="1">
        <v>19</v>
      </c>
      <c r="D20" s="1">
        <v>91</v>
      </c>
      <c r="E20" s="1">
        <v>50</v>
      </c>
      <c r="F20" s="1">
        <v>69</v>
      </c>
      <c r="G20" s="3" t="s">
        <v>7</v>
      </c>
      <c r="H20" s="1">
        <v>76</v>
      </c>
      <c r="I20" s="1">
        <v>119</v>
      </c>
      <c r="J20" s="1">
        <v>130</v>
      </c>
      <c r="K20" s="1">
        <v>54</v>
      </c>
      <c r="L20" s="1">
        <v>102</v>
      </c>
    </row>
    <row r="21" spans="1:13" x14ac:dyDescent="0.2">
      <c r="A21" s="2" t="s">
        <v>8</v>
      </c>
      <c r="B21" s="1">
        <v>4</v>
      </c>
      <c r="C21" s="1">
        <v>5</v>
      </c>
      <c r="D21" s="1">
        <v>5</v>
      </c>
      <c r="E21" s="1">
        <v>4</v>
      </c>
      <c r="F21" s="1">
        <v>5</v>
      </c>
      <c r="G21" s="3" t="s">
        <v>8</v>
      </c>
      <c r="H21" s="1">
        <v>3</v>
      </c>
      <c r="I21" s="1">
        <v>5</v>
      </c>
      <c r="J21" s="1">
        <v>4</v>
      </c>
      <c r="K21" s="1">
        <v>5</v>
      </c>
      <c r="L21" s="1">
        <v>5</v>
      </c>
      <c r="M21" s="1"/>
    </row>
    <row r="22" spans="1:13" x14ac:dyDescent="0.2">
      <c r="A22" s="2" t="s">
        <v>9</v>
      </c>
      <c r="B22" s="1">
        <f>SUM(B19,B20)/B21</f>
        <v>18</v>
      </c>
      <c r="C22" s="1">
        <f>SUM(C19:C20)/C21</f>
        <v>11.6</v>
      </c>
      <c r="D22" s="1">
        <f>SUM(D19:D20)/D21</f>
        <v>27</v>
      </c>
      <c r="E22" s="1">
        <f>SUM(E19:E20)/E21</f>
        <v>24.5</v>
      </c>
      <c r="F22" s="1">
        <f>SUM(F19:F20)/F21</f>
        <v>18.399999999999999</v>
      </c>
      <c r="G22" s="3" t="s">
        <v>9</v>
      </c>
      <c r="H22" s="1">
        <f>SUM(H19:H20)/H21</f>
        <v>53.666666666666664</v>
      </c>
      <c r="I22" s="1">
        <f>SUM(I19:I20)/I21</f>
        <v>42.2</v>
      </c>
      <c r="J22" s="1">
        <f>SUM(J19:J20)/J21</f>
        <v>58.75</v>
      </c>
      <c r="K22" s="1">
        <f>SUM(K19:K20)/K21</f>
        <v>29.6</v>
      </c>
      <c r="L22" s="1">
        <f>SUM(L19:L20)/L21</f>
        <v>40.200000000000003</v>
      </c>
    </row>
    <row r="23" spans="1:13" x14ac:dyDescent="0.2">
      <c r="A23" s="2"/>
      <c r="B23" s="1"/>
      <c r="C23" s="1"/>
      <c r="D23" s="1"/>
      <c r="E23" s="1"/>
      <c r="F23" s="1"/>
      <c r="G23" s="3"/>
      <c r="H23" s="1"/>
      <c r="I23" s="1"/>
      <c r="J23" s="1"/>
      <c r="K23" s="1"/>
      <c r="L23" s="1"/>
    </row>
    <row r="24" spans="1:13" x14ac:dyDescent="0.2">
      <c r="A24" s="2" t="s">
        <v>10</v>
      </c>
      <c r="B24" s="1">
        <f>AVERAGE(B22:F22)</f>
        <v>19.899999999999999</v>
      </c>
      <c r="C24" s="1"/>
      <c r="D24" s="1"/>
      <c r="E24" s="1"/>
      <c r="F24" s="1"/>
      <c r="G24" s="3" t="s">
        <v>10</v>
      </c>
      <c r="H24" s="1">
        <f>AVERAGE(H22:L22)</f>
        <v>44.88333333333334</v>
      </c>
      <c r="I24" s="1"/>
      <c r="J24" s="1"/>
      <c r="K24" s="1"/>
      <c r="L24" s="1"/>
    </row>
    <row r="25" spans="1:13" x14ac:dyDescent="0.2">
      <c r="A25" s="2" t="s">
        <v>11</v>
      </c>
      <c r="B25" s="1">
        <f>STDEV(B22:F22)</f>
        <v>6.0481402100149753</v>
      </c>
      <c r="C25" s="1"/>
      <c r="D25" s="1"/>
      <c r="E25" s="1"/>
      <c r="F25" s="1"/>
      <c r="G25" s="3" t="s">
        <v>11</v>
      </c>
      <c r="H25" s="1">
        <f>STDEV(H22:L22)</f>
        <v>11.534140145190221</v>
      </c>
      <c r="I25" s="1"/>
      <c r="J25" s="1"/>
      <c r="K25" s="1"/>
      <c r="L25" s="1"/>
    </row>
    <row r="26" spans="1:13" x14ac:dyDescent="0.2">
      <c r="A26" s="2" t="s">
        <v>12</v>
      </c>
      <c r="B26" s="1">
        <f>B25/SQRT(5)</f>
        <v>2.7048105294086677</v>
      </c>
      <c r="C26" s="1"/>
      <c r="D26" s="1"/>
      <c r="E26" s="1"/>
      <c r="F26" s="1"/>
      <c r="G26" s="3" t="s">
        <v>12</v>
      </c>
      <c r="H26" s="1">
        <f>H25/SQRT(5)</f>
        <v>5.1582242853309257</v>
      </c>
      <c r="I26" s="1"/>
      <c r="J26" s="1"/>
      <c r="K26" s="1"/>
      <c r="L26" s="1"/>
    </row>
    <row r="27" spans="1:13" ht="17" thickBot="1" x14ac:dyDescent="0.25">
      <c r="A27" s="4"/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</row>
    <row r="29" spans="1:13" ht="19" thickBot="1" x14ac:dyDescent="0.25">
      <c r="A29" s="13" t="s">
        <v>15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</row>
    <row r="30" spans="1:13" x14ac:dyDescent="0.2">
      <c r="A30" s="14" t="s">
        <v>17</v>
      </c>
      <c r="B30" s="14"/>
      <c r="C30" s="14"/>
      <c r="D30" s="14"/>
      <c r="E30" s="14"/>
      <c r="F30" s="15"/>
      <c r="G30" s="18" t="s">
        <v>16</v>
      </c>
      <c r="H30" s="14"/>
      <c r="I30" s="14"/>
      <c r="J30" s="14"/>
      <c r="K30" s="14"/>
      <c r="L30" s="14"/>
    </row>
    <row r="31" spans="1:13" x14ac:dyDescent="0.2">
      <c r="A31" s="2"/>
      <c r="B31" s="2" t="s">
        <v>0</v>
      </c>
      <c r="C31" s="2" t="s">
        <v>1</v>
      </c>
      <c r="D31" s="2" t="s">
        <v>2</v>
      </c>
      <c r="E31" s="2" t="s">
        <v>3</v>
      </c>
      <c r="F31" s="2" t="s">
        <v>4</v>
      </c>
      <c r="G31" s="3"/>
      <c r="H31" s="2" t="s">
        <v>0</v>
      </c>
      <c r="I31" s="2" t="s">
        <v>1</v>
      </c>
      <c r="J31" s="2" t="s">
        <v>2</v>
      </c>
      <c r="K31" s="2" t="s">
        <v>3</v>
      </c>
      <c r="L31" s="2" t="s">
        <v>4</v>
      </c>
    </row>
    <row r="32" spans="1:13" x14ac:dyDescent="0.2">
      <c r="A32" s="2" t="s">
        <v>5</v>
      </c>
      <c r="B32" s="1">
        <v>87</v>
      </c>
      <c r="C32" s="1">
        <v>22</v>
      </c>
      <c r="D32" s="1">
        <v>29</v>
      </c>
      <c r="E32" s="1">
        <v>57</v>
      </c>
      <c r="F32" s="1">
        <v>52</v>
      </c>
      <c r="G32" s="3" t="s">
        <v>5</v>
      </c>
      <c r="H32" s="1">
        <v>31</v>
      </c>
      <c r="I32" s="1">
        <v>97</v>
      </c>
      <c r="J32" s="1">
        <v>92</v>
      </c>
      <c r="K32" s="1">
        <v>132</v>
      </c>
      <c r="L32" s="1">
        <v>128</v>
      </c>
    </row>
    <row r="33" spans="1:12" x14ac:dyDescent="0.2">
      <c r="A33" s="2" t="s">
        <v>7</v>
      </c>
      <c r="B33" s="1">
        <v>65</v>
      </c>
      <c r="C33" s="1">
        <v>84</v>
      </c>
      <c r="D33" s="1">
        <v>71</v>
      </c>
      <c r="E33" s="1">
        <v>68</v>
      </c>
      <c r="F33" s="1">
        <v>43</v>
      </c>
      <c r="G33" s="3" t="s">
        <v>7</v>
      </c>
      <c r="H33" s="1">
        <v>218</v>
      </c>
      <c r="I33" s="1">
        <v>194</v>
      </c>
      <c r="J33" s="1">
        <v>183</v>
      </c>
      <c r="K33" s="1">
        <v>109</v>
      </c>
      <c r="L33" s="1">
        <v>106</v>
      </c>
    </row>
    <row r="34" spans="1:12" x14ac:dyDescent="0.2">
      <c r="A34" s="2" t="s">
        <v>8</v>
      </c>
      <c r="B34" s="1">
        <v>5</v>
      </c>
      <c r="C34" s="1">
        <v>5</v>
      </c>
      <c r="D34" s="1">
        <v>5</v>
      </c>
      <c r="E34" s="1">
        <v>4</v>
      </c>
      <c r="F34" s="1">
        <v>5</v>
      </c>
      <c r="G34" s="3" t="s">
        <v>8</v>
      </c>
      <c r="H34" s="1">
        <v>5</v>
      </c>
      <c r="I34" s="1">
        <v>5</v>
      </c>
      <c r="J34" s="1">
        <v>5</v>
      </c>
      <c r="K34" s="1">
        <v>5</v>
      </c>
      <c r="L34" s="1">
        <v>5</v>
      </c>
    </row>
    <row r="35" spans="1:12" x14ac:dyDescent="0.2">
      <c r="A35" s="2" t="s">
        <v>9</v>
      </c>
      <c r="B35" s="1">
        <f>SUM(B32,B33)/B34</f>
        <v>30.4</v>
      </c>
      <c r="C35" s="1">
        <f>SUM(C32:C33)/C34</f>
        <v>21.2</v>
      </c>
      <c r="D35" s="1">
        <f>SUM(D32:D33)/D34</f>
        <v>20</v>
      </c>
      <c r="E35" s="1">
        <f>SUM(E32:E33)/E34</f>
        <v>31.25</v>
      </c>
      <c r="F35" s="1">
        <f>SUM(F32:F33)/F34</f>
        <v>19</v>
      </c>
      <c r="G35" s="3" t="s">
        <v>9</v>
      </c>
      <c r="H35" s="1">
        <f>SUM(H32:H33)/H34</f>
        <v>49.8</v>
      </c>
      <c r="I35" s="1">
        <f>SUM(I32:I33)/I34</f>
        <v>58.2</v>
      </c>
      <c r="J35" s="1">
        <f>SUM(J32:J33)/J34</f>
        <v>55</v>
      </c>
      <c r="K35" s="1">
        <f>SUM(K32:K33)/K34</f>
        <v>48.2</v>
      </c>
      <c r="L35" s="1">
        <f>SUM(L32:L33)/L34</f>
        <v>46.8</v>
      </c>
    </row>
    <row r="36" spans="1:12" x14ac:dyDescent="0.2">
      <c r="A36" s="2"/>
      <c r="B36" s="1"/>
      <c r="C36" s="1"/>
      <c r="D36" s="1"/>
      <c r="E36" s="1"/>
      <c r="F36" s="1"/>
      <c r="G36" s="3"/>
      <c r="H36" s="1"/>
      <c r="I36" s="1"/>
      <c r="J36" s="1"/>
      <c r="K36" s="1"/>
      <c r="L36" s="1"/>
    </row>
    <row r="37" spans="1:12" x14ac:dyDescent="0.2">
      <c r="A37" s="2" t="s">
        <v>10</v>
      </c>
      <c r="B37" s="1">
        <f>AVERAGE(B35:F35)</f>
        <v>24.369999999999997</v>
      </c>
      <c r="C37" s="1"/>
      <c r="D37" s="1"/>
      <c r="E37" s="1"/>
      <c r="F37" s="1"/>
      <c r="G37" s="3" t="s">
        <v>10</v>
      </c>
      <c r="H37" s="1">
        <f>AVERAGE(H35:L35)</f>
        <v>51.6</v>
      </c>
      <c r="I37" s="1"/>
      <c r="J37" s="1"/>
      <c r="K37" s="1"/>
      <c r="L37" s="1"/>
    </row>
    <row r="38" spans="1:12" x14ac:dyDescent="0.2">
      <c r="A38" s="2" t="s">
        <v>11</v>
      </c>
      <c r="B38" s="1">
        <f>STDEV(B35:F35)</f>
        <v>5.9514283999725714</v>
      </c>
      <c r="C38" s="1"/>
      <c r="D38" s="1"/>
      <c r="E38" s="1"/>
      <c r="F38" s="1"/>
      <c r="G38" s="3" t="s">
        <v>11</v>
      </c>
      <c r="H38" s="1">
        <f>STDEV(H35:L35)</f>
        <v>4.8207883172775814</v>
      </c>
      <c r="I38" s="1"/>
      <c r="J38" s="1"/>
      <c r="K38" s="1"/>
      <c r="L38" s="1"/>
    </row>
    <row r="39" spans="1:12" x14ac:dyDescent="0.2">
      <c r="A39" s="2" t="s">
        <v>12</v>
      </c>
      <c r="B39" s="1">
        <f>B38/SQRT(5)</f>
        <v>2.6615596931122951</v>
      </c>
      <c r="C39" s="1"/>
      <c r="D39" s="1"/>
      <c r="E39" s="1"/>
      <c r="F39" s="1"/>
      <c r="G39" s="3" t="s">
        <v>12</v>
      </c>
      <c r="H39" s="1">
        <f>H38/SQRT(5)</f>
        <v>2.1559220765138991</v>
      </c>
      <c r="I39" s="1"/>
      <c r="J39" s="1"/>
      <c r="K39" s="1"/>
      <c r="L39" s="1"/>
    </row>
    <row r="40" spans="1:12" ht="17" thickBot="1" x14ac:dyDescent="0.25">
      <c r="A40" s="4"/>
      <c r="B40" s="4"/>
      <c r="C40" s="4"/>
      <c r="D40" s="4"/>
      <c r="E40" s="4"/>
      <c r="F40" s="4"/>
      <c r="G40" s="5"/>
      <c r="H40" s="4"/>
      <c r="I40" s="4"/>
      <c r="J40" s="4"/>
      <c r="K40" s="4"/>
      <c r="L40" s="4"/>
    </row>
    <row r="41" spans="1:12" x14ac:dyDescent="0.2">
      <c r="B41" s="10"/>
      <c r="C41" s="10"/>
      <c r="D41" s="10"/>
    </row>
    <row r="42" spans="1:12" x14ac:dyDescent="0.2">
      <c r="A42" s="6"/>
      <c r="B42" s="11" t="s">
        <v>18</v>
      </c>
      <c r="C42" s="8" t="s">
        <v>19</v>
      </c>
      <c r="D42" s="8" t="s">
        <v>20</v>
      </c>
    </row>
    <row r="43" spans="1:12" x14ac:dyDescent="0.2">
      <c r="A43" s="7" t="s">
        <v>13</v>
      </c>
      <c r="B43" s="12">
        <f>_xlfn.F.TEST(B9:F9,H9:L9)</f>
        <v>0.42430276958197805</v>
      </c>
      <c r="C43" s="9">
        <f>_xlfn.T.TEST(B9:F9,H9:L9,2,2)</f>
        <v>3.3621054838778849E-2</v>
      </c>
      <c r="D43" s="9" t="s">
        <v>22</v>
      </c>
    </row>
    <row r="44" spans="1:12" x14ac:dyDescent="0.2">
      <c r="A44" s="7" t="s">
        <v>14</v>
      </c>
      <c r="B44" s="12">
        <f>_xlfn.F.TEST(B22:F22,H22:L22)</f>
        <v>0.23894102405680409</v>
      </c>
      <c r="C44" s="9">
        <f>_xlfn.T.TEST(B22:F22,H22:L22,2,2)</f>
        <v>2.6533474853107975E-3</v>
      </c>
      <c r="D44" s="9" t="s">
        <v>21</v>
      </c>
    </row>
    <row r="45" spans="1:12" x14ac:dyDescent="0.2">
      <c r="A45" s="7" t="s">
        <v>15</v>
      </c>
      <c r="B45" s="12">
        <f>_xlfn.F.TEST(B35:F35,H35:L35)</f>
        <v>0.69302980167072159</v>
      </c>
      <c r="C45" s="9">
        <f>_xlfn.T.TEST(B35:F35,H35:L35,2,2)</f>
        <v>4.5685693105104127E-5</v>
      </c>
      <c r="D45" s="9" t="s">
        <v>27</v>
      </c>
    </row>
  </sheetData>
  <mergeCells count="10">
    <mergeCell ref="A29:L29"/>
    <mergeCell ref="A30:F30"/>
    <mergeCell ref="G30:L30"/>
    <mergeCell ref="A1:M1"/>
    <mergeCell ref="A3:L3"/>
    <mergeCell ref="A4:F4"/>
    <mergeCell ref="G4:L4"/>
    <mergeCell ref="A16:L16"/>
    <mergeCell ref="A17:F17"/>
    <mergeCell ref="G17:L1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6CDBD-36B1-F24D-8B98-B0D85C407F34}">
  <dimension ref="A1:M45"/>
  <sheetViews>
    <sheetView topLeftCell="A11" workbookViewId="0">
      <selection activeCell="D46" sqref="D46"/>
    </sheetView>
  </sheetViews>
  <sheetFormatPr baseColWidth="10" defaultRowHeight="16" x14ac:dyDescent="0.2"/>
  <sheetData>
    <row r="1" spans="1:13" ht="20" x14ac:dyDescent="0.2">
      <c r="A1" s="17" t="s">
        <v>33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9" thickBot="1" x14ac:dyDescent="0.25">
      <c r="A3" s="13" t="s">
        <v>13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3" x14ac:dyDescent="0.2">
      <c r="A4" s="14" t="s">
        <v>17</v>
      </c>
      <c r="B4" s="14"/>
      <c r="C4" s="14"/>
      <c r="D4" s="14"/>
      <c r="E4" s="14"/>
      <c r="F4" s="15"/>
      <c r="G4" s="18" t="s">
        <v>16</v>
      </c>
      <c r="H4" s="14"/>
      <c r="I4" s="14"/>
      <c r="J4" s="14"/>
      <c r="K4" s="14"/>
      <c r="L4" s="14"/>
    </row>
    <row r="5" spans="1:13" x14ac:dyDescent="0.2">
      <c r="A5" s="2"/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3"/>
      <c r="H5" s="2" t="s">
        <v>0</v>
      </c>
      <c r="I5" s="2" t="s">
        <v>1</v>
      </c>
      <c r="J5" s="2" t="s">
        <v>2</v>
      </c>
      <c r="K5" s="2" t="s">
        <v>3</v>
      </c>
      <c r="L5" s="2" t="s">
        <v>4</v>
      </c>
    </row>
    <row r="6" spans="1:13" x14ac:dyDescent="0.2">
      <c r="A6" s="2" t="s">
        <v>5</v>
      </c>
      <c r="B6" s="1">
        <v>64</v>
      </c>
      <c r="C6" s="1">
        <v>103</v>
      </c>
      <c r="D6" s="1">
        <v>72</v>
      </c>
      <c r="E6" s="1">
        <v>121</v>
      </c>
      <c r="F6" s="1">
        <v>130</v>
      </c>
      <c r="G6" s="3" t="s">
        <v>6</v>
      </c>
      <c r="H6" s="1">
        <v>153</v>
      </c>
      <c r="I6" s="1">
        <v>162</v>
      </c>
      <c r="J6" s="1">
        <v>138</v>
      </c>
      <c r="K6" s="1">
        <v>172</v>
      </c>
      <c r="L6" s="1">
        <v>84</v>
      </c>
      <c r="M6" s="1"/>
    </row>
    <row r="7" spans="1:13" x14ac:dyDescent="0.2">
      <c r="A7" s="2" t="s">
        <v>7</v>
      </c>
      <c r="B7" s="1">
        <v>187</v>
      </c>
      <c r="C7" s="1">
        <v>145</v>
      </c>
      <c r="D7" s="1">
        <v>80</v>
      </c>
      <c r="E7" s="1">
        <v>118</v>
      </c>
      <c r="F7" s="1">
        <v>125</v>
      </c>
      <c r="G7" s="3" t="s">
        <v>7</v>
      </c>
      <c r="H7" s="1">
        <v>71</v>
      </c>
      <c r="I7" s="1">
        <v>176</v>
      </c>
      <c r="J7" s="1">
        <v>122</v>
      </c>
      <c r="K7" s="1">
        <v>186</v>
      </c>
      <c r="L7" s="1">
        <v>164</v>
      </c>
      <c r="M7" s="1"/>
    </row>
    <row r="8" spans="1:13" x14ac:dyDescent="0.2">
      <c r="A8" s="2" t="s">
        <v>8</v>
      </c>
      <c r="B8" s="1">
        <v>5</v>
      </c>
      <c r="C8" s="1">
        <v>5</v>
      </c>
      <c r="D8" s="1">
        <v>4</v>
      </c>
      <c r="E8" s="1">
        <v>5</v>
      </c>
      <c r="F8" s="1">
        <v>5</v>
      </c>
      <c r="G8" s="3" t="s">
        <v>8</v>
      </c>
      <c r="H8" s="1">
        <v>5</v>
      </c>
      <c r="I8" s="1">
        <v>4</v>
      </c>
      <c r="J8" s="1">
        <v>5</v>
      </c>
      <c r="K8" s="1">
        <v>5</v>
      </c>
      <c r="L8" s="1">
        <v>5</v>
      </c>
    </row>
    <row r="9" spans="1:13" x14ac:dyDescent="0.2">
      <c r="A9" s="2" t="s">
        <v>9</v>
      </c>
      <c r="B9" s="1">
        <f>SUM(B6:B7)/B8</f>
        <v>50.2</v>
      </c>
      <c r="C9" s="1">
        <f>SUM(C6:C7)/C8</f>
        <v>49.6</v>
      </c>
      <c r="D9" s="1">
        <f>SUM(D6:D7)/D8</f>
        <v>38</v>
      </c>
      <c r="E9" s="1">
        <f>SUM(E6:E7)/E8</f>
        <v>47.8</v>
      </c>
      <c r="F9" s="1">
        <f>SUM(F6:F7)/F8</f>
        <v>51</v>
      </c>
      <c r="G9" s="3" t="s">
        <v>9</v>
      </c>
      <c r="H9" s="1">
        <f>SUM(H6:H7)/H8</f>
        <v>44.8</v>
      </c>
      <c r="I9" s="1">
        <f>SUM(I6:I7)/I8</f>
        <v>84.5</v>
      </c>
      <c r="J9" s="1">
        <f>SUM(J6:J7)/J8</f>
        <v>52</v>
      </c>
      <c r="K9" s="1">
        <f>SUM(K6:K7)/K8</f>
        <v>71.599999999999994</v>
      </c>
      <c r="L9" s="1">
        <f>SUM(L6:L7)/L8</f>
        <v>49.6</v>
      </c>
    </row>
    <row r="10" spans="1:13" x14ac:dyDescent="0.2">
      <c r="A10" s="2"/>
      <c r="B10" s="1"/>
      <c r="C10" s="1"/>
      <c r="D10" s="1"/>
      <c r="E10" s="1"/>
      <c r="F10" s="1"/>
      <c r="G10" s="3"/>
      <c r="H10" s="1"/>
      <c r="I10" s="1"/>
      <c r="J10" s="1"/>
      <c r="K10" s="1"/>
      <c r="L10" s="1"/>
    </row>
    <row r="11" spans="1:13" x14ac:dyDescent="0.2">
      <c r="A11" s="2" t="s">
        <v>10</v>
      </c>
      <c r="B11" s="1">
        <f>AVERAGE(B9:F9)</f>
        <v>47.320000000000007</v>
      </c>
      <c r="C11" s="1"/>
      <c r="D11" s="1"/>
      <c r="E11" s="1"/>
      <c r="F11" s="1"/>
      <c r="G11" s="3" t="s">
        <v>10</v>
      </c>
      <c r="H11" s="1">
        <f>AVERAGE(H9:L9)</f>
        <v>60.5</v>
      </c>
      <c r="I11" s="1"/>
      <c r="J11" s="1"/>
      <c r="K11" s="1"/>
      <c r="L11" s="1"/>
    </row>
    <row r="12" spans="1:13" x14ac:dyDescent="0.2">
      <c r="A12" s="2" t="s">
        <v>11</v>
      </c>
      <c r="B12" s="1">
        <f>STDEV(B9:F9)</f>
        <v>5.3415353598005604</v>
      </c>
      <c r="C12" s="1"/>
      <c r="D12" s="1"/>
      <c r="E12" s="1"/>
      <c r="F12" s="1"/>
      <c r="G12" s="3" t="s">
        <v>11</v>
      </c>
      <c r="H12" s="1">
        <f>STDEV(H9:L9)</f>
        <v>16.857935816700678</v>
      </c>
      <c r="I12" s="1"/>
      <c r="J12" s="1"/>
      <c r="K12" s="1"/>
      <c r="L12" s="1"/>
    </row>
    <row r="13" spans="1:13" x14ac:dyDescent="0.2">
      <c r="A13" s="2" t="s">
        <v>12</v>
      </c>
      <c r="B13" s="1">
        <f>B12/SQRT(5)</f>
        <v>2.38880723374657</v>
      </c>
      <c r="C13" s="1"/>
      <c r="D13" s="1"/>
      <c r="E13" s="1"/>
      <c r="F13" s="1"/>
      <c r="G13" s="3" t="s">
        <v>12</v>
      </c>
      <c r="H13" s="1">
        <f>H12/SQRT(5)</f>
        <v>7.5390980892942299</v>
      </c>
      <c r="I13" s="1"/>
      <c r="J13" s="1"/>
      <c r="K13" s="1"/>
      <c r="L13" s="1"/>
    </row>
    <row r="14" spans="1:13" ht="17" thickBot="1" x14ac:dyDescent="0.25">
      <c r="A14" s="4"/>
      <c r="B14" s="4"/>
      <c r="C14" s="4"/>
      <c r="D14" s="4"/>
      <c r="E14" s="4"/>
      <c r="F14" s="4"/>
      <c r="G14" s="5"/>
      <c r="H14" s="4"/>
      <c r="I14" s="4"/>
      <c r="J14" s="4"/>
      <c r="K14" s="4"/>
      <c r="L14" s="4"/>
    </row>
    <row r="15" spans="1:13" x14ac:dyDescent="0.2">
      <c r="A15" s="1"/>
      <c r="B15" s="1"/>
      <c r="C15" s="1"/>
      <c r="D15" s="1"/>
      <c r="E15" s="2"/>
      <c r="F15" s="2"/>
      <c r="G15" s="1"/>
      <c r="H15" s="1"/>
      <c r="I15" s="1"/>
      <c r="J15" s="1"/>
      <c r="K15" s="1"/>
      <c r="L15" s="1"/>
    </row>
    <row r="16" spans="1:13" ht="19" thickBot="1" x14ac:dyDescent="0.25">
      <c r="A16" s="13" t="s">
        <v>14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</row>
    <row r="17" spans="1:13" x14ac:dyDescent="0.2">
      <c r="A17" s="14" t="s">
        <v>17</v>
      </c>
      <c r="B17" s="14"/>
      <c r="C17" s="14"/>
      <c r="D17" s="14"/>
      <c r="E17" s="14"/>
      <c r="F17" s="15"/>
      <c r="G17" s="18" t="s">
        <v>16</v>
      </c>
      <c r="H17" s="14"/>
      <c r="I17" s="14"/>
      <c r="J17" s="14"/>
      <c r="K17" s="14"/>
      <c r="L17" s="14"/>
    </row>
    <row r="18" spans="1:13" x14ac:dyDescent="0.2">
      <c r="A18" s="2"/>
      <c r="B18" s="2" t="s">
        <v>0</v>
      </c>
      <c r="C18" s="2" t="s">
        <v>1</v>
      </c>
      <c r="D18" s="2" t="s">
        <v>2</v>
      </c>
      <c r="E18" s="2" t="s">
        <v>3</v>
      </c>
      <c r="F18" s="2" t="s">
        <v>4</v>
      </c>
      <c r="G18" s="3"/>
      <c r="H18" s="2" t="s">
        <v>0</v>
      </c>
      <c r="I18" s="2" t="s">
        <v>1</v>
      </c>
      <c r="J18" s="2" t="s">
        <v>2</v>
      </c>
      <c r="K18" s="2" t="s">
        <v>3</v>
      </c>
      <c r="L18" s="2" t="s">
        <v>4</v>
      </c>
    </row>
    <row r="19" spans="1:13" x14ac:dyDescent="0.2">
      <c r="A19" s="2" t="s">
        <v>5</v>
      </c>
      <c r="B19" s="1">
        <v>52</v>
      </c>
      <c r="C19" s="1">
        <v>69</v>
      </c>
      <c r="D19" s="1">
        <v>73</v>
      </c>
      <c r="E19" s="1">
        <v>83</v>
      </c>
      <c r="F19" s="1">
        <v>33</v>
      </c>
      <c r="G19" s="3" t="s">
        <v>5</v>
      </c>
      <c r="H19" s="1">
        <v>75</v>
      </c>
      <c r="I19" s="1">
        <v>144</v>
      </c>
      <c r="J19" s="1">
        <v>107</v>
      </c>
      <c r="K19" s="1">
        <v>113</v>
      </c>
      <c r="L19" s="1">
        <v>100</v>
      </c>
    </row>
    <row r="20" spans="1:13" x14ac:dyDescent="0.2">
      <c r="A20" s="2" t="s">
        <v>7</v>
      </c>
      <c r="B20" s="1">
        <v>39</v>
      </c>
      <c r="C20" s="1">
        <v>25</v>
      </c>
      <c r="D20" s="1">
        <v>57</v>
      </c>
      <c r="E20" s="1">
        <v>36</v>
      </c>
      <c r="F20" s="1">
        <v>51</v>
      </c>
      <c r="G20" s="3" t="s">
        <v>7</v>
      </c>
      <c r="H20" s="1">
        <v>87</v>
      </c>
      <c r="I20" s="1">
        <v>63</v>
      </c>
      <c r="J20" s="1">
        <v>100</v>
      </c>
      <c r="K20" s="1">
        <v>58</v>
      </c>
      <c r="L20" s="1">
        <v>101</v>
      </c>
    </row>
    <row r="21" spans="1:13" x14ac:dyDescent="0.2">
      <c r="A21" s="2" t="s">
        <v>8</v>
      </c>
      <c r="B21" s="1">
        <v>4</v>
      </c>
      <c r="C21" s="1">
        <v>5</v>
      </c>
      <c r="D21" s="1">
        <v>5</v>
      </c>
      <c r="E21" s="1">
        <v>4</v>
      </c>
      <c r="F21" s="1">
        <v>5</v>
      </c>
      <c r="G21" s="3" t="s">
        <v>8</v>
      </c>
      <c r="H21" s="1">
        <v>3</v>
      </c>
      <c r="I21" s="1">
        <v>5</v>
      </c>
      <c r="J21" s="1">
        <v>4</v>
      </c>
      <c r="K21" s="1">
        <v>5</v>
      </c>
      <c r="L21" s="1">
        <v>5</v>
      </c>
      <c r="M21" s="1"/>
    </row>
    <row r="22" spans="1:13" x14ac:dyDescent="0.2">
      <c r="A22" s="2" t="s">
        <v>9</v>
      </c>
      <c r="B22" s="1">
        <f>SUM(B19,B20)/B21</f>
        <v>22.75</v>
      </c>
      <c r="C22" s="1">
        <f>SUM(C19:C20)/C21</f>
        <v>18.8</v>
      </c>
      <c r="D22" s="1">
        <f>SUM(D19:D20)/D21</f>
        <v>26</v>
      </c>
      <c r="E22" s="1">
        <f>SUM(E19:E20)/E21</f>
        <v>29.75</v>
      </c>
      <c r="F22" s="1">
        <f>SUM(F19:F20)/F21</f>
        <v>16.8</v>
      </c>
      <c r="G22" s="3" t="s">
        <v>9</v>
      </c>
      <c r="H22" s="1">
        <f>SUM(H19:H20)/H21</f>
        <v>54</v>
      </c>
      <c r="I22" s="1">
        <f>SUM(I19:I20)/I21</f>
        <v>41.4</v>
      </c>
      <c r="J22" s="1">
        <f>SUM(J19:J20)/J21</f>
        <v>51.75</v>
      </c>
      <c r="K22" s="1">
        <f>SUM(K19:K20)/K21</f>
        <v>34.200000000000003</v>
      </c>
      <c r="L22" s="1">
        <f>SUM(L19:L20)/L21</f>
        <v>40.200000000000003</v>
      </c>
    </row>
    <row r="23" spans="1:13" x14ac:dyDescent="0.2">
      <c r="A23" s="2"/>
      <c r="B23" s="1"/>
      <c r="C23" s="1"/>
      <c r="D23" s="1"/>
      <c r="E23" s="1"/>
      <c r="F23" s="1"/>
      <c r="G23" s="3"/>
      <c r="H23" s="1"/>
      <c r="I23" s="1"/>
      <c r="J23" s="1"/>
      <c r="K23" s="1"/>
      <c r="L23" s="1"/>
    </row>
    <row r="24" spans="1:13" x14ac:dyDescent="0.2">
      <c r="A24" s="2" t="s">
        <v>10</v>
      </c>
      <c r="B24" s="1">
        <f>AVERAGE(B22:F22)</f>
        <v>22.82</v>
      </c>
      <c r="C24" s="1"/>
      <c r="D24" s="1"/>
      <c r="E24" s="1"/>
      <c r="F24" s="1"/>
      <c r="G24" s="3" t="s">
        <v>10</v>
      </c>
      <c r="H24" s="1">
        <f>AVERAGE(H22:L22)</f>
        <v>44.31</v>
      </c>
      <c r="I24" s="1"/>
      <c r="J24" s="1"/>
      <c r="K24" s="1"/>
      <c r="L24" s="1"/>
    </row>
    <row r="25" spans="1:13" x14ac:dyDescent="0.2">
      <c r="A25" s="2" t="s">
        <v>11</v>
      </c>
      <c r="B25" s="1">
        <f>STDEV(B22:F22)</f>
        <v>5.2569715616503139</v>
      </c>
      <c r="C25" s="1"/>
      <c r="D25" s="1"/>
      <c r="E25" s="1"/>
      <c r="F25" s="1"/>
      <c r="G25" s="3" t="s">
        <v>11</v>
      </c>
      <c r="H25" s="1">
        <f>STDEV(H22:L22)</f>
        <v>8.3189843130036039</v>
      </c>
      <c r="I25" s="1"/>
      <c r="J25" s="1"/>
      <c r="K25" s="1"/>
      <c r="L25" s="1"/>
    </row>
    <row r="26" spans="1:13" x14ac:dyDescent="0.2">
      <c r="A26" s="2" t="s">
        <v>12</v>
      </c>
      <c r="B26" s="1">
        <f>B25/SQRT(5)</f>
        <v>2.3509891535266654</v>
      </c>
      <c r="C26" s="1"/>
      <c r="D26" s="1"/>
      <c r="E26" s="1"/>
      <c r="F26" s="1"/>
      <c r="G26" s="3" t="s">
        <v>12</v>
      </c>
      <c r="H26" s="1">
        <f>H25/SQRT(5)</f>
        <v>3.7203628855260891</v>
      </c>
      <c r="I26" s="1"/>
      <c r="J26" s="1"/>
      <c r="K26" s="1"/>
      <c r="L26" s="1"/>
    </row>
    <row r="27" spans="1:13" ht="17" thickBot="1" x14ac:dyDescent="0.25">
      <c r="A27" s="4"/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</row>
    <row r="29" spans="1:13" ht="19" thickBot="1" x14ac:dyDescent="0.25">
      <c r="A29" s="13" t="s">
        <v>15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</row>
    <row r="30" spans="1:13" x14ac:dyDescent="0.2">
      <c r="A30" s="14" t="s">
        <v>17</v>
      </c>
      <c r="B30" s="14"/>
      <c r="C30" s="14"/>
      <c r="D30" s="14"/>
      <c r="E30" s="14"/>
      <c r="F30" s="15"/>
      <c r="G30" s="18" t="s">
        <v>16</v>
      </c>
      <c r="H30" s="14"/>
      <c r="I30" s="14"/>
      <c r="J30" s="14"/>
      <c r="K30" s="14"/>
      <c r="L30" s="14"/>
    </row>
    <row r="31" spans="1:13" x14ac:dyDescent="0.2">
      <c r="A31" s="2"/>
      <c r="B31" s="2" t="s">
        <v>0</v>
      </c>
      <c r="C31" s="2" t="s">
        <v>1</v>
      </c>
      <c r="D31" s="2" t="s">
        <v>2</v>
      </c>
      <c r="E31" s="2" t="s">
        <v>3</v>
      </c>
      <c r="F31" s="2" t="s">
        <v>4</v>
      </c>
      <c r="G31" s="3"/>
      <c r="H31" s="2" t="s">
        <v>0</v>
      </c>
      <c r="I31" s="2" t="s">
        <v>1</v>
      </c>
      <c r="J31" s="2" t="s">
        <v>2</v>
      </c>
      <c r="K31" s="2" t="s">
        <v>3</v>
      </c>
      <c r="L31" s="2" t="s">
        <v>4</v>
      </c>
    </row>
    <row r="32" spans="1:13" x14ac:dyDescent="0.2">
      <c r="A32" s="2" t="s">
        <v>5</v>
      </c>
      <c r="B32" s="1">
        <v>96</v>
      </c>
      <c r="C32" s="1">
        <v>52</v>
      </c>
      <c r="D32" s="1">
        <v>106</v>
      </c>
      <c r="E32" s="1">
        <v>57</v>
      </c>
      <c r="F32" s="1">
        <v>100</v>
      </c>
      <c r="G32" s="3" t="s">
        <v>5</v>
      </c>
      <c r="H32" s="1">
        <v>149</v>
      </c>
      <c r="I32" s="1">
        <v>68</v>
      </c>
      <c r="J32" s="1">
        <v>173</v>
      </c>
      <c r="K32" s="1">
        <v>137</v>
      </c>
      <c r="L32" s="1">
        <v>116</v>
      </c>
    </row>
    <row r="33" spans="1:12" x14ac:dyDescent="0.2">
      <c r="A33" s="2" t="s">
        <v>7</v>
      </c>
      <c r="B33" s="1">
        <v>55</v>
      </c>
      <c r="C33" s="1">
        <v>53</v>
      </c>
      <c r="D33" s="1">
        <v>79</v>
      </c>
      <c r="E33" s="1">
        <v>81</v>
      </c>
      <c r="F33" s="1">
        <v>38</v>
      </c>
      <c r="G33" s="3" t="s">
        <v>7</v>
      </c>
      <c r="H33" s="1">
        <v>100</v>
      </c>
      <c r="I33" s="1">
        <v>125</v>
      </c>
      <c r="J33" s="1">
        <v>135</v>
      </c>
      <c r="K33" s="1">
        <v>132</v>
      </c>
      <c r="L33" s="1">
        <v>111</v>
      </c>
    </row>
    <row r="34" spans="1:12" x14ac:dyDescent="0.2">
      <c r="A34" s="2" t="s">
        <v>8</v>
      </c>
      <c r="B34" s="1">
        <v>5</v>
      </c>
      <c r="C34" s="1">
        <v>5</v>
      </c>
      <c r="D34" s="1">
        <v>5</v>
      </c>
      <c r="E34" s="1">
        <v>4</v>
      </c>
      <c r="F34" s="1">
        <v>5</v>
      </c>
      <c r="G34" s="3" t="s">
        <v>8</v>
      </c>
      <c r="H34" s="1">
        <v>5</v>
      </c>
      <c r="I34" s="1">
        <v>5</v>
      </c>
      <c r="J34" s="1">
        <v>5</v>
      </c>
      <c r="K34" s="1">
        <v>5</v>
      </c>
      <c r="L34" s="1">
        <v>5</v>
      </c>
    </row>
    <row r="35" spans="1:12" x14ac:dyDescent="0.2">
      <c r="A35" s="2" t="s">
        <v>9</v>
      </c>
      <c r="B35" s="1">
        <f>SUM(B32,B33)/B34</f>
        <v>30.2</v>
      </c>
      <c r="C35" s="1">
        <f>SUM(C32:C33)/C34</f>
        <v>21</v>
      </c>
      <c r="D35" s="1">
        <f>SUM(D32:D33)/D34</f>
        <v>37</v>
      </c>
      <c r="E35" s="1">
        <f>SUM(E32:E33)/E34</f>
        <v>34.5</v>
      </c>
      <c r="F35" s="1">
        <f>SUM(F32:F33)/F34</f>
        <v>27.6</v>
      </c>
      <c r="G35" s="3" t="s">
        <v>9</v>
      </c>
      <c r="H35" s="1">
        <f>SUM(H32:H33)/H34</f>
        <v>49.8</v>
      </c>
      <c r="I35" s="1">
        <f>SUM(I32:I33)/I34</f>
        <v>38.6</v>
      </c>
      <c r="J35" s="1">
        <f>SUM(J32:J33)/J34</f>
        <v>61.6</v>
      </c>
      <c r="K35" s="1">
        <f>SUM(K32:K33)/K34</f>
        <v>53.8</v>
      </c>
      <c r="L35" s="1">
        <f>SUM(L32:L33)/L34</f>
        <v>45.4</v>
      </c>
    </row>
    <row r="36" spans="1:12" x14ac:dyDescent="0.2">
      <c r="A36" s="2"/>
      <c r="B36" s="1"/>
      <c r="C36" s="1"/>
      <c r="D36" s="1"/>
      <c r="E36" s="1"/>
      <c r="F36" s="1"/>
      <c r="G36" s="3"/>
      <c r="H36" s="1"/>
      <c r="I36" s="1"/>
      <c r="J36" s="1"/>
      <c r="K36" s="1"/>
      <c r="L36" s="1"/>
    </row>
    <row r="37" spans="1:12" x14ac:dyDescent="0.2">
      <c r="A37" s="2" t="s">
        <v>10</v>
      </c>
      <c r="B37" s="1">
        <f>AVERAGE(B35:F35)</f>
        <v>30.060000000000002</v>
      </c>
      <c r="C37" s="1"/>
      <c r="D37" s="1"/>
      <c r="E37" s="1"/>
      <c r="F37" s="1"/>
      <c r="G37" s="3" t="s">
        <v>10</v>
      </c>
      <c r="H37" s="1">
        <f>AVERAGE(H35:L35)</f>
        <v>49.84</v>
      </c>
      <c r="I37" s="1"/>
      <c r="J37" s="1"/>
      <c r="K37" s="1"/>
      <c r="L37" s="1"/>
    </row>
    <row r="38" spans="1:12" x14ac:dyDescent="0.2">
      <c r="A38" s="2" t="s">
        <v>11</v>
      </c>
      <c r="B38" s="1">
        <f>STDEV(B35:F35)</f>
        <v>6.2456384781701715</v>
      </c>
      <c r="C38" s="1"/>
      <c r="D38" s="1"/>
      <c r="E38" s="1"/>
      <c r="F38" s="1"/>
      <c r="G38" s="3" t="s">
        <v>11</v>
      </c>
      <c r="H38" s="1">
        <f>STDEV(H35:L35)</f>
        <v>8.6607159057435776</v>
      </c>
      <c r="I38" s="1"/>
      <c r="J38" s="1"/>
      <c r="K38" s="1"/>
      <c r="L38" s="1"/>
    </row>
    <row r="39" spans="1:12" x14ac:dyDescent="0.2">
      <c r="A39" s="2" t="s">
        <v>12</v>
      </c>
      <c r="B39" s="1">
        <f>B38/SQRT(5)</f>
        <v>2.7931344400153679</v>
      </c>
      <c r="C39" s="1"/>
      <c r="D39" s="1"/>
      <c r="E39" s="1"/>
      <c r="F39" s="1"/>
      <c r="G39" s="3" t="s">
        <v>12</v>
      </c>
      <c r="H39" s="1">
        <f>H38/SQRT(5)</f>
        <v>3.8731898998112602</v>
      </c>
      <c r="I39" s="1"/>
      <c r="J39" s="1"/>
      <c r="K39" s="1"/>
      <c r="L39" s="1"/>
    </row>
    <row r="40" spans="1:12" ht="17" thickBot="1" x14ac:dyDescent="0.25">
      <c r="A40" s="4"/>
      <c r="B40" s="4"/>
      <c r="C40" s="4"/>
      <c r="D40" s="4"/>
      <c r="E40" s="4"/>
      <c r="F40" s="4"/>
      <c r="G40" s="5"/>
      <c r="H40" s="4"/>
      <c r="I40" s="4"/>
      <c r="J40" s="4"/>
      <c r="K40" s="4"/>
      <c r="L40" s="4"/>
    </row>
    <row r="41" spans="1:12" x14ac:dyDescent="0.2">
      <c r="B41" s="10"/>
      <c r="C41" s="10"/>
      <c r="D41" s="10"/>
    </row>
    <row r="42" spans="1:12" x14ac:dyDescent="0.2">
      <c r="A42" s="6"/>
      <c r="B42" s="11" t="s">
        <v>18</v>
      </c>
      <c r="C42" s="8" t="s">
        <v>19</v>
      </c>
      <c r="D42" s="8" t="s">
        <v>20</v>
      </c>
    </row>
    <row r="43" spans="1:12" x14ac:dyDescent="0.2">
      <c r="A43" s="7" t="s">
        <v>13</v>
      </c>
      <c r="B43" s="12">
        <f>_xlfn.F.TEST(B9:F9,H9:L9)</f>
        <v>4.6907826330460117E-2</v>
      </c>
      <c r="C43" s="9">
        <f>_xlfn.T.TEST(B9:F9,H9:L9,2,2)</f>
        <v>0.13416203075057884</v>
      </c>
      <c r="D43" s="9" t="s">
        <v>23</v>
      </c>
    </row>
    <row r="44" spans="1:12" x14ac:dyDescent="0.2">
      <c r="A44" s="7" t="s">
        <v>14</v>
      </c>
      <c r="B44" s="12">
        <f>_xlfn.F.TEST(B22:F22,H22:L22)</f>
        <v>0.39566272011470704</v>
      </c>
      <c r="C44" s="9">
        <f>_xlfn.T.TEST(B22:F22,H22:L22,2,2)</f>
        <v>1.2196380753181461E-3</v>
      </c>
      <c r="D44" s="9" t="s">
        <v>21</v>
      </c>
    </row>
    <row r="45" spans="1:12" x14ac:dyDescent="0.2">
      <c r="A45" s="7" t="s">
        <v>15</v>
      </c>
      <c r="B45" s="12">
        <f>_xlfn.F.TEST(B35:F35,H35:L35)</f>
        <v>0.5421213697457834</v>
      </c>
      <c r="C45" s="9">
        <f>_xlfn.T.TEST(B35:F35,H35:L35,2,2)</f>
        <v>3.2436702990600785E-3</v>
      </c>
      <c r="D45" s="9" t="s">
        <v>28</v>
      </c>
    </row>
  </sheetData>
  <mergeCells count="10">
    <mergeCell ref="A29:L29"/>
    <mergeCell ref="A30:F30"/>
    <mergeCell ref="G30:L30"/>
    <mergeCell ref="A1:M1"/>
    <mergeCell ref="A3:L3"/>
    <mergeCell ref="A4:F4"/>
    <mergeCell ref="G4:L4"/>
    <mergeCell ref="A16:L16"/>
    <mergeCell ref="A17:F17"/>
    <mergeCell ref="G17:L1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ACDBE-32F6-3B47-9A1F-1B1DD58EFE00}">
  <dimension ref="A1:M45"/>
  <sheetViews>
    <sheetView topLeftCell="A14" workbookViewId="0">
      <selection activeCell="D44" sqref="D44"/>
    </sheetView>
  </sheetViews>
  <sheetFormatPr baseColWidth="10" defaultRowHeight="16" x14ac:dyDescent="0.2"/>
  <sheetData>
    <row r="1" spans="1:13" ht="20" x14ac:dyDescent="0.2">
      <c r="A1" s="17" t="s">
        <v>34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9" thickBot="1" x14ac:dyDescent="0.25">
      <c r="A3" s="13" t="s">
        <v>13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3" x14ac:dyDescent="0.2">
      <c r="A4" s="14" t="s">
        <v>17</v>
      </c>
      <c r="B4" s="14"/>
      <c r="C4" s="14"/>
      <c r="D4" s="14"/>
      <c r="E4" s="14"/>
      <c r="F4" s="15"/>
      <c r="G4" s="18" t="s">
        <v>16</v>
      </c>
      <c r="H4" s="14"/>
      <c r="I4" s="14"/>
      <c r="J4" s="14"/>
      <c r="K4" s="14"/>
      <c r="L4" s="14"/>
    </row>
    <row r="5" spans="1:13" x14ac:dyDescent="0.2">
      <c r="A5" s="2"/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3"/>
      <c r="H5" s="2" t="s">
        <v>0</v>
      </c>
      <c r="I5" s="2" t="s">
        <v>1</v>
      </c>
      <c r="J5" s="2" t="s">
        <v>2</v>
      </c>
      <c r="K5" s="2" t="s">
        <v>3</v>
      </c>
      <c r="L5" s="2" t="s">
        <v>4</v>
      </c>
    </row>
    <row r="6" spans="1:13" x14ac:dyDescent="0.2">
      <c r="A6" s="2" t="s">
        <v>5</v>
      </c>
      <c r="B6" s="1">
        <v>104</v>
      </c>
      <c r="C6" s="1">
        <v>83</v>
      </c>
      <c r="D6" s="1">
        <v>73</v>
      </c>
      <c r="E6" s="1">
        <v>151</v>
      </c>
      <c r="F6" s="1">
        <v>146</v>
      </c>
      <c r="G6" s="3" t="s">
        <v>6</v>
      </c>
      <c r="H6" s="1">
        <v>166</v>
      </c>
      <c r="I6" s="1">
        <v>141</v>
      </c>
      <c r="J6" s="1">
        <v>169</v>
      </c>
      <c r="K6" s="1">
        <v>131</v>
      </c>
      <c r="L6" s="1">
        <v>102</v>
      </c>
      <c r="M6" s="1"/>
    </row>
    <row r="7" spans="1:13" x14ac:dyDescent="0.2">
      <c r="A7" s="2" t="s">
        <v>7</v>
      </c>
      <c r="B7" s="1">
        <v>152</v>
      </c>
      <c r="C7" s="1">
        <v>196</v>
      </c>
      <c r="D7" s="1">
        <v>81</v>
      </c>
      <c r="E7" s="1">
        <v>116</v>
      </c>
      <c r="F7" s="1">
        <v>132</v>
      </c>
      <c r="G7" s="3" t="s">
        <v>7</v>
      </c>
      <c r="H7" s="1">
        <v>145</v>
      </c>
      <c r="I7" s="1">
        <v>163</v>
      </c>
      <c r="J7" s="1">
        <v>130</v>
      </c>
      <c r="K7" s="1">
        <v>162</v>
      </c>
      <c r="L7" s="1">
        <v>131</v>
      </c>
      <c r="M7" s="1"/>
    </row>
    <row r="8" spans="1:13" x14ac:dyDescent="0.2">
      <c r="A8" s="2" t="s">
        <v>8</v>
      </c>
      <c r="B8" s="1">
        <v>5</v>
      </c>
      <c r="C8" s="1">
        <v>5</v>
      </c>
      <c r="D8" s="1">
        <v>4</v>
      </c>
      <c r="E8" s="1">
        <v>5</v>
      </c>
      <c r="F8" s="1">
        <v>5</v>
      </c>
      <c r="G8" s="3" t="s">
        <v>8</v>
      </c>
      <c r="H8" s="1">
        <v>5</v>
      </c>
      <c r="I8" s="1">
        <v>4</v>
      </c>
      <c r="J8" s="1">
        <v>5</v>
      </c>
      <c r="K8" s="1">
        <v>5</v>
      </c>
      <c r="L8" s="1">
        <v>5</v>
      </c>
    </row>
    <row r="9" spans="1:13" x14ac:dyDescent="0.2">
      <c r="A9" s="2" t="s">
        <v>9</v>
      </c>
      <c r="B9" s="1">
        <f>SUM(B6:B7)/B8</f>
        <v>51.2</v>
      </c>
      <c r="C9" s="1">
        <f>SUM(C6:C7)/C8</f>
        <v>55.8</v>
      </c>
      <c r="D9" s="1">
        <f>SUM(D6:D7)/D8</f>
        <v>38.5</v>
      </c>
      <c r="E9" s="1">
        <f>SUM(E6:E7)/E8</f>
        <v>53.4</v>
      </c>
      <c r="F9" s="1">
        <f>SUM(F6:F7)/F8</f>
        <v>55.6</v>
      </c>
      <c r="G9" s="3" t="s">
        <v>9</v>
      </c>
      <c r="H9" s="1">
        <f>SUM(H6:H7)/H8</f>
        <v>62.2</v>
      </c>
      <c r="I9" s="1">
        <f>SUM(I6:I7)/I8</f>
        <v>76</v>
      </c>
      <c r="J9" s="1">
        <f>SUM(J6:J7)/J8</f>
        <v>59.8</v>
      </c>
      <c r="K9" s="1">
        <f>SUM(K6:K7)/K8</f>
        <v>58.6</v>
      </c>
      <c r="L9" s="1">
        <f>SUM(L6:L7)/L8</f>
        <v>46.6</v>
      </c>
    </row>
    <row r="10" spans="1:13" x14ac:dyDescent="0.2">
      <c r="A10" s="2"/>
      <c r="B10" s="1"/>
      <c r="C10" s="1"/>
      <c r="D10" s="1"/>
      <c r="E10" s="1"/>
      <c r="F10" s="1"/>
      <c r="G10" s="3"/>
      <c r="H10" s="1"/>
      <c r="I10" s="1"/>
      <c r="J10" s="1"/>
      <c r="K10" s="1"/>
      <c r="L10" s="1"/>
    </row>
    <row r="11" spans="1:13" x14ac:dyDescent="0.2">
      <c r="A11" s="2" t="s">
        <v>10</v>
      </c>
      <c r="B11" s="1">
        <f>AVERAGE(B9:F9)</f>
        <v>50.9</v>
      </c>
      <c r="C11" s="1"/>
      <c r="D11" s="1"/>
      <c r="E11" s="1"/>
      <c r="F11" s="1"/>
      <c r="G11" s="3" t="s">
        <v>10</v>
      </c>
      <c r="H11" s="1">
        <f>AVERAGE(H9:L9)</f>
        <v>60.640000000000008</v>
      </c>
      <c r="I11" s="1"/>
      <c r="J11" s="1"/>
      <c r="K11" s="1"/>
      <c r="L11" s="1"/>
    </row>
    <row r="12" spans="1:13" x14ac:dyDescent="0.2">
      <c r="A12" s="2" t="s">
        <v>11</v>
      </c>
      <c r="B12" s="1">
        <f>STDEV(B9:F9)</f>
        <v>7.1798328671355698</v>
      </c>
      <c r="C12" s="1"/>
      <c r="D12" s="1"/>
      <c r="E12" s="1"/>
      <c r="F12" s="1"/>
      <c r="G12" s="3" t="s">
        <v>11</v>
      </c>
      <c r="H12" s="1">
        <f>STDEV(H9:L9)</f>
        <v>10.492282878382513</v>
      </c>
      <c r="I12" s="1"/>
      <c r="J12" s="1"/>
      <c r="K12" s="1"/>
      <c r="L12" s="1"/>
    </row>
    <row r="13" spans="1:13" x14ac:dyDescent="0.2">
      <c r="A13" s="2" t="s">
        <v>12</v>
      </c>
      <c r="B13" s="1">
        <f>B12/SQRT(5)</f>
        <v>3.21091887160047</v>
      </c>
      <c r="C13" s="1"/>
      <c r="D13" s="1"/>
      <c r="E13" s="1"/>
      <c r="F13" s="1"/>
      <c r="G13" s="3" t="s">
        <v>12</v>
      </c>
      <c r="H13" s="1">
        <f>H12/SQRT(5)</f>
        <v>4.6922915510440912</v>
      </c>
      <c r="I13" s="1"/>
      <c r="J13" s="1"/>
      <c r="K13" s="1"/>
      <c r="L13" s="1"/>
    </row>
    <row r="14" spans="1:13" ht="17" thickBot="1" x14ac:dyDescent="0.25">
      <c r="A14" s="4"/>
      <c r="B14" s="4"/>
      <c r="C14" s="4"/>
      <c r="D14" s="4"/>
      <c r="E14" s="4"/>
      <c r="F14" s="4"/>
      <c r="G14" s="5"/>
      <c r="H14" s="4"/>
      <c r="I14" s="4"/>
      <c r="J14" s="4"/>
      <c r="K14" s="4"/>
      <c r="L14" s="4"/>
    </row>
    <row r="15" spans="1:13" x14ac:dyDescent="0.2">
      <c r="A15" s="1"/>
      <c r="B15" s="1"/>
      <c r="C15" s="1"/>
      <c r="D15" s="1"/>
      <c r="E15" s="2"/>
      <c r="F15" s="2"/>
      <c r="G15" s="1"/>
      <c r="H15" s="1"/>
      <c r="I15" s="1"/>
      <c r="J15" s="1"/>
      <c r="K15" s="1"/>
      <c r="L15" s="1"/>
    </row>
    <row r="16" spans="1:13" ht="19" thickBot="1" x14ac:dyDescent="0.25">
      <c r="A16" s="13" t="s">
        <v>14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</row>
    <row r="17" spans="1:13" x14ac:dyDescent="0.2">
      <c r="A17" s="14" t="s">
        <v>17</v>
      </c>
      <c r="B17" s="14"/>
      <c r="C17" s="14"/>
      <c r="D17" s="14"/>
      <c r="E17" s="14"/>
      <c r="F17" s="15"/>
      <c r="G17" s="18" t="s">
        <v>16</v>
      </c>
      <c r="H17" s="14"/>
      <c r="I17" s="14"/>
      <c r="J17" s="14"/>
      <c r="K17" s="14"/>
      <c r="L17" s="14"/>
    </row>
    <row r="18" spans="1:13" x14ac:dyDescent="0.2">
      <c r="A18" s="2"/>
      <c r="B18" s="2" t="s">
        <v>0</v>
      </c>
      <c r="C18" s="2" t="s">
        <v>1</v>
      </c>
      <c r="D18" s="2" t="s">
        <v>2</v>
      </c>
      <c r="E18" s="2" t="s">
        <v>3</v>
      </c>
      <c r="F18" s="2" t="s">
        <v>4</v>
      </c>
      <c r="G18" s="3"/>
      <c r="H18" s="2" t="s">
        <v>0</v>
      </c>
      <c r="I18" s="2" t="s">
        <v>1</v>
      </c>
      <c r="J18" s="2" t="s">
        <v>2</v>
      </c>
      <c r="K18" s="2" t="s">
        <v>3</v>
      </c>
      <c r="L18" s="2" t="s">
        <v>4</v>
      </c>
    </row>
    <row r="19" spans="1:13" x14ac:dyDescent="0.2">
      <c r="A19" s="2" t="s">
        <v>5</v>
      </c>
      <c r="B19" s="1">
        <v>60</v>
      </c>
      <c r="C19" s="1">
        <v>50</v>
      </c>
      <c r="D19" s="1">
        <v>73</v>
      </c>
      <c r="E19" s="1">
        <v>41</v>
      </c>
      <c r="F19" s="1">
        <v>32</v>
      </c>
      <c r="G19" s="3" t="s">
        <v>5</v>
      </c>
      <c r="H19" s="1">
        <v>61</v>
      </c>
      <c r="I19" s="1">
        <v>116</v>
      </c>
      <c r="J19" s="1">
        <v>107</v>
      </c>
      <c r="K19" s="1">
        <v>97</v>
      </c>
      <c r="L19" s="1">
        <v>118</v>
      </c>
    </row>
    <row r="20" spans="1:13" x14ac:dyDescent="0.2">
      <c r="A20" s="2" t="s">
        <v>7</v>
      </c>
      <c r="B20" s="1">
        <v>58</v>
      </c>
      <c r="C20" s="1">
        <v>43</v>
      </c>
      <c r="D20" s="1">
        <v>81</v>
      </c>
      <c r="E20" s="1">
        <v>38</v>
      </c>
      <c r="F20" s="1">
        <v>57</v>
      </c>
      <c r="G20" s="3" t="s">
        <v>7</v>
      </c>
      <c r="H20" s="1">
        <v>89</v>
      </c>
      <c r="I20" s="1">
        <v>94</v>
      </c>
      <c r="J20" s="1">
        <v>54</v>
      </c>
      <c r="K20" s="1">
        <v>64</v>
      </c>
      <c r="L20" s="1">
        <v>80</v>
      </c>
    </row>
    <row r="21" spans="1:13" x14ac:dyDescent="0.2">
      <c r="A21" s="2" t="s">
        <v>8</v>
      </c>
      <c r="B21" s="1">
        <v>4</v>
      </c>
      <c r="C21" s="1">
        <v>5</v>
      </c>
      <c r="D21" s="1">
        <v>5</v>
      </c>
      <c r="E21" s="1">
        <v>4</v>
      </c>
      <c r="F21" s="1">
        <v>5</v>
      </c>
      <c r="G21" s="3" t="s">
        <v>8</v>
      </c>
      <c r="H21" s="1">
        <v>3</v>
      </c>
      <c r="I21" s="1">
        <v>5</v>
      </c>
      <c r="J21" s="1">
        <v>4</v>
      </c>
      <c r="K21" s="1">
        <v>5</v>
      </c>
      <c r="L21" s="1">
        <v>5</v>
      </c>
      <c r="M21" s="1"/>
    </row>
    <row r="22" spans="1:13" x14ac:dyDescent="0.2">
      <c r="A22" s="2" t="s">
        <v>9</v>
      </c>
      <c r="B22" s="1">
        <f>SUM(B19,B20)/B21</f>
        <v>29.5</v>
      </c>
      <c r="C22" s="1">
        <f>SUM(C19:C20)/C21</f>
        <v>18.600000000000001</v>
      </c>
      <c r="D22" s="1">
        <f>SUM(D19:D20)/D21</f>
        <v>30.8</v>
      </c>
      <c r="E22" s="1">
        <f>SUM(E19:E20)/E21</f>
        <v>19.75</v>
      </c>
      <c r="F22" s="1">
        <f>SUM(F19:F20)/F21</f>
        <v>17.8</v>
      </c>
      <c r="G22" s="3" t="s">
        <v>9</v>
      </c>
      <c r="H22" s="1">
        <f>SUM(H19:H20)/H21</f>
        <v>50</v>
      </c>
      <c r="I22" s="1">
        <f>SUM(I19:I20)/I21</f>
        <v>42</v>
      </c>
      <c r="J22" s="1">
        <f>SUM(J19:J20)/J21</f>
        <v>40.25</v>
      </c>
      <c r="K22" s="1">
        <f>SUM(K19:K20)/K21</f>
        <v>32.200000000000003</v>
      </c>
      <c r="L22" s="1">
        <f>SUM(L19:L20)/L21</f>
        <v>39.6</v>
      </c>
    </row>
    <row r="23" spans="1:13" x14ac:dyDescent="0.2">
      <c r="A23" s="2"/>
      <c r="B23" s="1"/>
      <c r="C23" s="1"/>
      <c r="D23" s="1"/>
      <c r="E23" s="1"/>
      <c r="F23" s="1"/>
      <c r="G23" s="3"/>
      <c r="H23" s="1"/>
      <c r="I23" s="1"/>
      <c r="J23" s="1"/>
      <c r="K23" s="1"/>
      <c r="L23" s="1"/>
    </row>
    <row r="24" spans="1:13" x14ac:dyDescent="0.2">
      <c r="A24" s="2" t="s">
        <v>10</v>
      </c>
      <c r="B24" s="1">
        <f>AVERAGE(B22:F22)</f>
        <v>23.29</v>
      </c>
      <c r="C24" s="1"/>
      <c r="D24" s="1"/>
      <c r="E24" s="1"/>
      <c r="F24" s="1"/>
      <c r="G24" s="3" t="s">
        <v>10</v>
      </c>
      <c r="H24" s="1">
        <f>AVERAGE(H22:L22)</f>
        <v>40.809999999999995</v>
      </c>
      <c r="I24" s="1"/>
      <c r="J24" s="1"/>
      <c r="K24" s="1"/>
      <c r="L24" s="1"/>
    </row>
    <row r="25" spans="1:13" x14ac:dyDescent="0.2">
      <c r="A25" s="2" t="s">
        <v>11</v>
      </c>
      <c r="B25" s="1">
        <f>STDEV(B22:F22)</f>
        <v>6.3172778947898225</v>
      </c>
      <c r="C25" s="1"/>
      <c r="D25" s="1"/>
      <c r="E25" s="1"/>
      <c r="F25" s="1"/>
      <c r="G25" s="3" t="s">
        <v>11</v>
      </c>
      <c r="H25" s="1">
        <f>STDEV(H22:L22)</f>
        <v>6.3596776647877578</v>
      </c>
      <c r="I25" s="1"/>
      <c r="J25" s="1"/>
      <c r="K25" s="1"/>
      <c r="L25" s="1"/>
    </row>
    <row r="26" spans="1:13" x14ac:dyDescent="0.2">
      <c r="A26" s="2" t="s">
        <v>12</v>
      </c>
      <c r="B26" s="1">
        <f>B25/SQRT(5)</f>
        <v>2.8251725611013612</v>
      </c>
      <c r="C26" s="1"/>
      <c r="D26" s="1"/>
      <c r="E26" s="1"/>
      <c r="F26" s="1"/>
      <c r="G26" s="3" t="s">
        <v>12</v>
      </c>
      <c r="H26" s="1">
        <f>H25/SQRT(5)</f>
        <v>2.8441343146905091</v>
      </c>
      <c r="I26" s="1"/>
      <c r="J26" s="1"/>
      <c r="K26" s="1"/>
      <c r="L26" s="1"/>
    </row>
    <row r="27" spans="1:13" ht="17" thickBot="1" x14ac:dyDescent="0.25">
      <c r="A27" s="4"/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</row>
    <row r="29" spans="1:13" ht="19" thickBot="1" x14ac:dyDescent="0.25">
      <c r="A29" s="13" t="s">
        <v>15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</row>
    <row r="30" spans="1:13" x14ac:dyDescent="0.2">
      <c r="A30" s="14" t="s">
        <v>17</v>
      </c>
      <c r="B30" s="14"/>
      <c r="C30" s="14"/>
      <c r="D30" s="14"/>
      <c r="E30" s="14"/>
      <c r="F30" s="15"/>
      <c r="G30" s="18" t="s">
        <v>16</v>
      </c>
      <c r="H30" s="14"/>
      <c r="I30" s="14"/>
      <c r="J30" s="14"/>
      <c r="K30" s="14"/>
      <c r="L30" s="14"/>
    </row>
    <row r="31" spans="1:13" x14ac:dyDescent="0.2">
      <c r="A31" s="2"/>
      <c r="B31" s="2" t="s">
        <v>0</v>
      </c>
      <c r="C31" s="2" t="s">
        <v>1</v>
      </c>
      <c r="D31" s="2" t="s">
        <v>2</v>
      </c>
      <c r="E31" s="2" t="s">
        <v>3</v>
      </c>
      <c r="F31" s="2" t="s">
        <v>4</v>
      </c>
      <c r="G31" s="3"/>
      <c r="H31" s="2" t="s">
        <v>0</v>
      </c>
      <c r="I31" s="2" t="s">
        <v>1</v>
      </c>
      <c r="J31" s="2" t="s">
        <v>2</v>
      </c>
      <c r="K31" s="2" t="s">
        <v>3</v>
      </c>
      <c r="L31" s="2" t="s">
        <v>4</v>
      </c>
    </row>
    <row r="32" spans="1:13" x14ac:dyDescent="0.2">
      <c r="A32" s="2" t="s">
        <v>5</v>
      </c>
      <c r="B32" s="1">
        <v>71</v>
      </c>
      <c r="C32" s="1">
        <v>77</v>
      </c>
      <c r="D32" s="1">
        <v>72</v>
      </c>
      <c r="E32" s="1">
        <v>61</v>
      </c>
      <c r="F32" s="1">
        <v>52</v>
      </c>
      <c r="G32" s="3" t="s">
        <v>5</v>
      </c>
      <c r="H32" s="1">
        <v>138</v>
      </c>
      <c r="I32" s="1">
        <v>136</v>
      </c>
      <c r="J32" s="1">
        <v>161</v>
      </c>
      <c r="K32" s="1">
        <v>126</v>
      </c>
      <c r="L32" s="1">
        <v>112</v>
      </c>
    </row>
    <row r="33" spans="1:12" x14ac:dyDescent="0.2">
      <c r="A33" s="2" t="s">
        <v>7</v>
      </c>
      <c r="B33" s="1">
        <v>66</v>
      </c>
      <c r="C33" s="1">
        <v>30</v>
      </c>
      <c r="D33" s="1">
        <v>38</v>
      </c>
      <c r="E33" s="1">
        <v>48</v>
      </c>
      <c r="F33" s="1">
        <v>44</v>
      </c>
      <c r="G33" s="3" t="s">
        <v>7</v>
      </c>
      <c r="H33" s="1">
        <v>129</v>
      </c>
      <c r="I33" s="1">
        <v>153</v>
      </c>
      <c r="J33" s="1">
        <v>126</v>
      </c>
      <c r="K33" s="1">
        <v>130</v>
      </c>
      <c r="L33" s="1">
        <v>108</v>
      </c>
    </row>
    <row r="34" spans="1:12" x14ac:dyDescent="0.2">
      <c r="A34" s="2" t="s">
        <v>8</v>
      </c>
      <c r="B34" s="1">
        <v>5</v>
      </c>
      <c r="C34" s="1">
        <v>5</v>
      </c>
      <c r="D34" s="1">
        <v>5</v>
      </c>
      <c r="E34" s="1">
        <v>4</v>
      </c>
      <c r="F34" s="1">
        <v>5</v>
      </c>
      <c r="G34" s="3" t="s">
        <v>8</v>
      </c>
      <c r="H34" s="1">
        <v>5</v>
      </c>
      <c r="I34" s="1">
        <v>5</v>
      </c>
      <c r="J34" s="1">
        <v>5</v>
      </c>
      <c r="K34" s="1">
        <v>5</v>
      </c>
      <c r="L34" s="1">
        <v>5</v>
      </c>
    </row>
    <row r="35" spans="1:12" x14ac:dyDescent="0.2">
      <c r="A35" s="2" t="s">
        <v>9</v>
      </c>
      <c r="B35" s="1">
        <f>SUM(B32,B33)/B34</f>
        <v>27.4</v>
      </c>
      <c r="C35" s="1">
        <f>SUM(C32:C33)/C34</f>
        <v>21.4</v>
      </c>
      <c r="D35" s="1">
        <f>SUM(D32:D33)/D34</f>
        <v>22</v>
      </c>
      <c r="E35" s="1">
        <f>SUM(E32:E33)/E34</f>
        <v>27.25</v>
      </c>
      <c r="F35" s="1">
        <f>SUM(F32:F33)/F34</f>
        <v>19.2</v>
      </c>
      <c r="G35" s="3" t="s">
        <v>9</v>
      </c>
      <c r="H35" s="1">
        <f>SUM(H32:H33)/H34</f>
        <v>53.4</v>
      </c>
      <c r="I35" s="1">
        <f>SUM(I32:I33)/I34</f>
        <v>57.8</v>
      </c>
      <c r="J35" s="1">
        <f>SUM(J32:J33)/J34</f>
        <v>57.4</v>
      </c>
      <c r="K35" s="1">
        <f>SUM(K32:K33)/K34</f>
        <v>51.2</v>
      </c>
      <c r="L35" s="1">
        <f>SUM(L32:L33)/L34</f>
        <v>44</v>
      </c>
    </row>
    <row r="36" spans="1:12" x14ac:dyDescent="0.2">
      <c r="A36" s="2"/>
      <c r="B36" s="1"/>
      <c r="C36" s="1"/>
      <c r="D36" s="1"/>
      <c r="E36" s="1"/>
      <c r="F36" s="1"/>
      <c r="G36" s="3"/>
      <c r="H36" s="1"/>
      <c r="I36" s="1"/>
      <c r="J36" s="1"/>
      <c r="K36" s="1"/>
      <c r="L36" s="1"/>
    </row>
    <row r="37" spans="1:12" x14ac:dyDescent="0.2">
      <c r="A37" s="2" t="s">
        <v>10</v>
      </c>
      <c r="B37" s="1">
        <f>AVERAGE(B35:F35)</f>
        <v>23.45</v>
      </c>
      <c r="C37" s="1"/>
      <c r="D37" s="1"/>
      <c r="E37" s="1"/>
      <c r="F37" s="1"/>
      <c r="G37" s="3" t="s">
        <v>10</v>
      </c>
      <c r="H37" s="1">
        <f>AVERAGE(H35:L35)</f>
        <v>52.760000000000005</v>
      </c>
      <c r="I37" s="1"/>
      <c r="J37" s="1"/>
      <c r="K37" s="1"/>
      <c r="L37" s="1"/>
    </row>
    <row r="38" spans="1:12" x14ac:dyDescent="0.2">
      <c r="A38" s="2" t="s">
        <v>11</v>
      </c>
      <c r="B38" s="1">
        <f>STDEV(B35:F35)</f>
        <v>3.6881567211820006</v>
      </c>
      <c r="C38" s="1"/>
      <c r="D38" s="1"/>
      <c r="E38" s="1"/>
      <c r="F38" s="1"/>
      <c r="G38" s="3" t="s">
        <v>11</v>
      </c>
      <c r="H38" s="1">
        <f>STDEV(H35:L35)</f>
        <v>5.6238776658103067</v>
      </c>
      <c r="I38" s="1"/>
      <c r="J38" s="1"/>
      <c r="K38" s="1"/>
      <c r="L38" s="1"/>
    </row>
    <row r="39" spans="1:12" x14ac:dyDescent="0.2">
      <c r="A39" s="2" t="s">
        <v>12</v>
      </c>
      <c r="B39" s="1">
        <f>B38/SQRT(5)</f>
        <v>1.6493938280471383</v>
      </c>
      <c r="C39" s="1"/>
      <c r="D39" s="1"/>
      <c r="E39" s="1"/>
      <c r="F39" s="1"/>
      <c r="G39" s="3" t="s">
        <v>12</v>
      </c>
      <c r="H39" s="1">
        <f>H38/SQRT(5)</f>
        <v>2.5150745515789379</v>
      </c>
      <c r="I39" s="1"/>
      <c r="J39" s="1"/>
      <c r="K39" s="1"/>
      <c r="L39" s="1"/>
    </row>
    <row r="40" spans="1:12" ht="17" thickBot="1" x14ac:dyDescent="0.25">
      <c r="A40" s="4"/>
      <c r="B40" s="4"/>
      <c r="C40" s="4"/>
      <c r="D40" s="4"/>
      <c r="E40" s="4"/>
      <c r="F40" s="4"/>
      <c r="G40" s="5"/>
      <c r="H40" s="4"/>
      <c r="I40" s="4"/>
      <c r="J40" s="4"/>
      <c r="K40" s="4"/>
      <c r="L40" s="4"/>
    </row>
    <row r="41" spans="1:12" x14ac:dyDescent="0.2">
      <c r="B41" s="10"/>
      <c r="C41" s="10"/>
      <c r="D41" s="10"/>
    </row>
    <row r="42" spans="1:12" x14ac:dyDescent="0.2">
      <c r="A42" s="6"/>
      <c r="B42" s="11" t="s">
        <v>18</v>
      </c>
      <c r="C42" s="8" t="s">
        <v>19</v>
      </c>
      <c r="D42" s="8" t="s">
        <v>20</v>
      </c>
    </row>
    <row r="43" spans="1:12" x14ac:dyDescent="0.2">
      <c r="A43" s="7" t="s">
        <v>13</v>
      </c>
      <c r="B43" s="12">
        <f>_xlfn.F.TEST(B9:F9,H9:L9)</f>
        <v>0.48051702451918965</v>
      </c>
      <c r="C43" s="9">
        <f>_xlfn.T.TEST(B9:F9,H9:L9,2,2)</f>
        <v>0.12505484186140742</v>
      </c>
      <c r="D43" s="9" t="s">
        <v>23</v>
      </c>
    </row>
    <row r="44" spans="1:12" x14ac:dyDescent="0.2">
      <c r="A44" s="7" t="s">
        <v>14</v>
      </c>
      <c r="B44" s="12">
        <f>_xlfn.F.TEST(B22:F22,H22:L22)</f>
        <v>0.98996636145652772</v>
      </c>
      <c r="C44" s="9">
        <f>_xlfn.T.TEST(B22:F22,H22:L22,2,2)</f>
        <v>2.3793524871625234E-3</v>
      </c>
      <c r="D44" s="9" t="s">
        <v>21</v>
      </c>
    </row>
    <row r="45" spans="1:12" x14ac:dyDescent="0.2">
      <c r="A45" s="7" t="s">
        <v>15</v>
      </c>
      <c r="B45" s="12">
        <f>_xlfn.F.TEST(B35:F35,H35:L35)</f>
        <v>0.43385938567370586</v>
      </c>
      <c r="C45" s="9">
        <f>_xlfn.T.TEST(B35:F35,H35:L35,2,2)</f>
        <v>1.0289614066405586E-5</v>
      </c>
      <c r="D45" s="9" t="s">
        <v>27</v>
      </c>
    </row>
  </sheetData>
  <mergeCells count="10">
    <mergeCell ref="A29:L29"/>
    <mergeCell ref="A30:F30"/>
    <mergeCell ref="G30:L30"/>
    <mergeCell ref="A1:M1"/>
    <mergeCell ref="A3:L3"/>
    <mergeCell ref="A4:F4"/>
    <mergeCell ref="G4:L4"/>
    <mergeCell ref="A16:L16"/>
    <mergeCell ref="A17:F17"/>
    <mergeCell ref="G17:L1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CA5AAFA2E5F044AEC5DF647633202A" ma:contentTypeVersion="11" ma:contentTypeDescription="Create a new document." ma:contentTypeScope="" ma:versionID="76b456a6331c3dcfc395a4279393be71">
  <xsd:schema xmlns:xsd="http://www.w3.org/2001/XMLSchema" xmlns:xs="http://www.w3.org/2001/XMLSchema" xmlns:p="http://schemas.microsoft.com/office/2006/metadata/properties" xmlns:ns2="a75fb2f9-b630-41b4-b9c4-5142e60c0c4d" xmlns:ns3="49c47a27-146c-4513-984a-b0883a531bd2" targetNamespace="http://schemas.microsoft.com/office/2006/metadata/properties" ma:root="true" ma:fieldsID="fb66eac6bf67d89830283a5921727780" ns2:_="" ns3:_="">
    <xsd:import namespace="a75fb2f9-b630-41b4-b9c4-5142e60c0c4d"/>
    <xsd:import namespace="49c47a27-146c-4513-984a-b0883a531b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5fb2f9-b630-41b4-b9c4-5142e60c0c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0eec0a79-46cb-4568-9b1b-2d720bd320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47a27-146c-4513-984a-b0883a531bd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5ca8876-f905-4eee-8db1-75e3d1aa700b}" ma:internalName="TaxCatchAll" ma:showField="CatchAllData" ma:web="49c47a27-146c-4513-984a-b0883a531b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9c47a27-146c-4513-984a-b0883a531bd2" xsi:nil="true"/>
    <lcf76f155ced4ddcb4097134ff3c332f xmlns="a75fb2f9-b630-41b4-b9c4-5142e60c0c4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97FFE6-2151-49D4-834B-527FC0673A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5fb2f9-b630-41b4-b9c4-5142e60c0c4d"/>
    <ds:schemaRef ds:uri="49c47a27-146c-4513-984a-b0883a531b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F42092-A2A1-45BD-95CC-F8C74284790F}">
  <ds:schemaRefs>
    <ds:schemaRef ds:uri="http://schemas.microsoft.com/office/2006/metadata/properties"/>
    <ds:schemaRef ds:uri="http://schemas.microsoft.com/office/infopath/2007/PartnerControls"/>
    <ds:schemaRef ds:uri="49c47a27-146c-4513-984a-b0883a531bd2"/>
    <ds:schemaRef ds:uri="a75fb2f9-b630-41b4-b9c4-5142e60c0c4d"/>
  </ds:schemaRefs>
</ds:datastoreItem>
</file>

<file path=customXml/itemProps3.xml><?xml version="1.0" encoding="utf-8"?>
<ds:datastoreItem xmlns:ds="http://schemas.openxmlformats.org/officeDocument/2006/customXml" ds:itemID="{0FA6AE01-CCF6-4054-8070-9F38313516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1d 2023_0623</vt:lpstr>
      <vt:lpstr>2d 2023_0624</vt:lpstr>
      <vt:lpstr>3d 2023_0625</vt:lpstr>
      <vt:lpstr>4d 2023_0626</vt:lpstr>
      <vt:lpstr>5d 2023_0627</vt:lpstr>
      <vt:lpstr>6d 2023_0628</vt:lpstr>
      <vt:lpstr>7d 2023_0629</vt:lpstr>
      <vt:lpstr>8d 2023_0630</vt:lpstr>
      <vt:lpstr>9d 2023_0701</vt:lpstr>
      <vt:lpstr>10d 2023_0702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Weaver, Lesley Nicole</cp:lastModifiedBy>
  <dcterms:created xsi:type="dcterms:W3CDTF">2023-06-26T01:25:55Z</dcterms:created>
  <dcterms:modified xsi:type="dcterms:W3CDTF">2023-12-28T18:10:59Z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0x010100DCCA5AAFA2E5F044AEC5DF647633202A</vt:lpwstr>
  </property>
</Properties>
</file>