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Source Data Supplemental Figures April 2024\"/>
    </mc:Choice>
  </mc:AlternateContent>
  <xr:revisionPtr revIDLastSave="0" documentId="13_ncr:1_{5880298D-1179-407C-AADE-DB7D122CD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upplemental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L36" i="1" s="1"/>
  <c r="J36" i="1"/>
  <c r="K35" i="1"/>
  <c r="L35" i="1" s="1"/>
  <c r="J35" i="1"/>
  <c r="K34" i="1"/>
  <c r="L34" i="1" s="1"/>
  <c r="J34" i="1"/>
  <c r="K31" i="1"/>
  <c r="L31" i="1" s="1"/>
  <c r="J31" i="1"/>
  <c r="K30" i="1"/>
  <c r="L30" i="1" s="1"/>
  <c r="J30" i="1"/>
  <c r="K29" i="1"/>
  <c r="L29" i="1" s="1"/>
  <c r="J29" i="1"/>
  <c r="K26" i="1"/>
  <c r="L26" i="1" s="1"/>
  <c r="J26" i="1"/>
  <c r="K25" i="1"/>
  <c r="L25" i="1" s="1"/>
  <c r="J25" i="1"/>
  <c r="K24" i="1"/>
  <c r="L24" i="1" s="1"/>
  <c r="J24" i="1"/>
</calcChain>
</file>

<file path=xl/sharedStrings.xml><?xml version="1.0" encoding="utf-8"?>
<sst xmlns="http://schemas.openxmlformats.org/spreadsheetml/2006/main" count="46" uniqueCount="18">
  <si>
    <t>Normal</t>
  </si>
  <si>
    <t>Set1</t>
  </si>
  <si>
    <t>set2</t>
  </si>
  <si>
    <t>AVERAGE</t>
  </si>
  <si>
    <t>STDev</t>
  </si>
  <si>
    <t>SE</t>
  </si>
  <si>
    <t>NO</t>
  </si>
  <si>
    <t>Acid</t>
  </si>
  <si>
    <t>Normal condition</t>
  </si>
  <si>
    <t>NO stress</t>
  </si>
  <si>
    <t>Acid stress</t>
  </si>
  <si>
    <t>H37Rv</t>
  </si>
  <si>
    <t>ST117</t>
  </si>
  <si>
    <t>ST100</t>
  </si>
  <si>
    <t>WT-H37Rv</t>
  </si>
  <si>
    <t>phoP mutant</t>
  </si>
  <si>
    <t>compl. phoP mutant</t>
  </si>
  <si>
    <t>CFU of indicated mycobacterial strains under normal and stress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</si>
</sst>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[1]Sheet3!$O$46</c:f>
              <c:strCache>
                <c:ptCount val="1"/>
                <c:pt idx="0">
                  <c:v>rv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[1]Sheet3!$P$41:$R$41</c:f>
                <c:numCache>
                  <c:formatCode>General</c:formatCode>
                  <c:ptCount val="3"/>
                  <c:pt idx="0">
                    <c:v>11148716.916707916</c:v>
                  </c:pt>
                  <c:pt idx="1">
                    <c:v>8626702.7304758728</c:v>
                  </c:pt>
                  <c:pt idx="2">
                    <c:v>4619764.3037521066</c:v>
                  </c:pt>
                </c:numCache>
              </c:numRef>
            </c:plus>
            <c:minus>
              <c:numRef>
                <c:f>[1]Sheet3!$P$41:$R$41</c:f>
                <c:numCache>
                  <c:formatCode>General</c:formatCode>
                  <c:ptCount val="3"/>
                  <c:pt idx="0">
                    <c:v>11148716.916707916</c:v>
                  </c:pt>
                  <c:pt idx="1">
                    <c:v>8626702.7304758728</c:v>
                  </c:pt>
                  <c:pt idx="2">
                    <c:v>4619764.3037521066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[1]Sheet3!$P$45:$R$45</c:f>
              <c:strCache>
                <c:ptCount val="3"/>
                <c:pt idx="0">
                  <c:v>Normal condition</c:v>
                </c:pt>
                <c:pt idx="1">
                  <c:v>NO stress</c:v>
                </c:pt>
                <c:pt idx="2">
                  <c:v>Acid stress</c:v>
                </c:pt>
              </c:strCache>
            </c:strRef>
          </c:cat>
          <c:val>
            <c:numRef>
              <c:f>[1]Sheet3!$P$46:$R$46</c:f>
              <c:numCache>
                <c:formatCode>General</c:formatCode>
                <c:ptCount val="3"/>
                <c:pt idx="0">
                  <c:v>64233333.333333328</c:v>
                </c:pt>
                <c:pt idx="1">
                  <c:v>41133333.333333336</c:v>
                </c:pt>
                <c:pt idx="2">
                  <c:v>32533333.333333332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D-4E15-B4AA-352E3392EFE1}"/>
            </c:ext>
          </c:extLst>
        </c:ser>
        <c:ser>
          <c:idx val="1"/>
          <c:order val="1"/>
          <c:tx>
            <c:strRef>
              <c:f>[1]Sheet3!$O$47</c:f>
              <c:strCache>
                <c:ptCount val="1"/>
                <c:pt idx="0">
                  <c:v>st100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[1]Sheet3!$P$42:$R$42</c:f>
                <c:numCache>
                  <c:formatCode>General</c:formatCode>
                  <c:ptCount val="3"/>
                  <c:pt idx="0">
                    <c:v>13906433.363335438</c:v>
                  </c:pt>
                  <c:pt idx="1">
                    <c:v>8178868.4357243916</c:v>
                  </c:pt>
                  <c:pt idx="2">
                    <c:v>3394112.5496954466</c:v>
                  </c:pt>
                </c:numCache>
              </c:numRef>
            </c:plus>
            <c:minus>
              <c:numRef>
                <c:f>[1]Sheet3!$P$42:$R$42</c:f>
                <c:numCache>
                  <c:formatCode>General</c:formatCode>
                  <c:ptCount val="3"/>
                  <c:pt idx="0">
                    <c:v>13906433.363335438</c:v>
                  </c:pt>
                  <c:pt idx="1">
                    <c:v>8178868.4357243916</c:v>
                  </c:pt>
                  <c:pt idx="2">
                    <c:v>3394112.5496954466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[1]Sheet3!$P$45:$R$45</c:f>
              <c:strCache>
                <c:ptCount val="3"/>
                <c:pt idx="0">
                  <c:v>Normal condition</c:v>
                </c:pt>
                <c:pt idx="1">
                  <c:v>NO stress</c:v>
                </c:pt>
                <c:pt idx="2">
                  <c:v>Acid stress</c:v>
                </c:pt>
              </c:strCache>
            </c:strRef>
          </c:cat>
          <c:val>
            <c:numRef>
              <c:f>[1]Sheet3!$P$47:$R$47</c:f>
              <c:numCache>
                <c:formatCode>General</c:formatCode>
                <c:ptCount val="3"/>
                <c:pt idx="0">
                  <c:v>63666666.666666664</c:v>
                </c:pt>
                <c:pt idx="1">
                  <c:v>41033333.333333336</c:v>
                </c:pt>
                <c:pt idx="2">
                  <c:v>35866666.666666664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D-4E15-B4AA-352E3392EFE1}"/>
            </c:ext>
          </c:extLst>
        </c:ser>
        <c:ser>
          <c:idx val="2"/>
          <c:order val="2"/>
          <c:tx>
            <c:strRef>
              <c:f>[1]Sheet3!$O$48</c:f>
              <c:strCache>
                <c:ptCount val="1"/>
                <c:pt idx="0">
                  <c:v>st117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[1]Sheet3!$P$43:$R$43</c:f>
                <c:numCache>
                  <c:formatCode>General</c:formatCode>
                  <c:ptCount val="3"/>
                  <c:pt idx="0">
                    <c:v>17630529.077584591</c:v>
                  </c:pt>
                  <c:pt idx="1">
                    <c:v>8720983.6346340906</c:v>
                  </c:pt>
                  <c:pt idx="2">
                    <c:v>11030865.786510153</c:v>
                  </c:pt>
                </c:numCache>
              </c:numRef>
            </c:plus>
            <c:minus>
              <c:numRef>
                <c:f>[1]Sheet3!$P$43:$R$43</c:f>
                <c:numCache>
                  <c:formatCode>General</c:formatCode>
                  <c:ptCount val="3"/>
                  <c:pt idx="0">
                    <c:v>17630529.077584591</c:v>
                  </c:pt>
                  <c:pt idx="1">
                    <c:v>8720983.6346340906</c:v>
                  </c:pt>
                  <c:pt idx="2">
                    <c:v>11030865.786510153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[1]Sheet3!$P$45:$R$45</c:f>
              <c:strCache>
                <c:ptCount val="3"/>
                <c:pt idx="0">
                  <c:v>Normal condition</c:v>
                </c:pt>
                <c:pt idx="1">
                  <c:v>NO stress</c:v>
                </c:pt>
                <c:pt idx="2">
                  <c:v>Acid stress</c:v>
                </c:pt>
              </c:strCache>
            </c:strRef>
          </c:cat>
          <c:val>
            <c:numRef>
              <c:f>[1]Sheet3!$P$48:$R$48</c:f>
              <c:numCache>
                <c:formatCode>General</c:formatCode>
                <c:ptCount val="3"/>
                <c:pt idx="0">
                  <c:v>57733333.333333336</c:v>
                </c:pt>
                <c:pt idx="1">
                  <c:v>39000000</c:v>
                </c:pt>
                <c:pt idx="2">
                  <c:v>54266666.666666657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D-4E15-B4AA-352E3392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84648"/>
        <c:axId val="202685032"/>
      </c:barChart>
      <c:catAx>
        <c:axId val="2026846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85032"/>
        <c:crosses val="autoZero"/>
        <c:auto val="1"/>
        <c:lblAlgn val="ctr"/>
        <c:lblOffset val="100"/>
        <c:noMultiLvlLbl val="0"/>
      </c:catAx>
      <c:valAx>
        <c:axId val="2026850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528637</xdr:colOff>
      <xdr:row>2</xdr:row>
      <xdr:rowOff>42862</xdr:rowOff>
    </xdr:from>
    <xdr:to>
      <xdr:col>13</xdr:col>
      <xdr:colOff>223837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sarkar\Desktop\CFU%20phoP%20mutant%20stress%20Aug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>
        <row r="41">
          <cell r="P41">
            <v>11148716.916707916</v>
          </cell>
          <cell r="Q41">
            <v>8626702.7304758728</v>
          </cell>
          <cell r="R41">
            <v>4619764.3037521066</v>
          </cell>
        </row>
        <row r="42">
          <cell r="P42">
            <v>13906433.363335438</v>
          </cell>
          <cell r="Q42">
            <v>8178868.4357243916</v>
          </cell>
          <cell r="R42">
            <v>3394112.5496954466</v>
          </cell>
        </row>
        <row r="43">
          <cell r="P43">
            <v>17630529.077584591</v>
          </cell>
          <cell r="Q43">
            <v>8720983.6346340906</v>
          </cell>
          <cell r="R43">
            <v>11030865.786510153</v>
          </cell>
        </row>
        <row r="45">
          <cell r="P45" t="str">
            <v>Normal condition</v>
          </cell>
          <cell r="Q45" t="str">
            <v>NO stress</v>
          </cell>
          <cell r="R45" t="str">
            <v>Acid stress</v>
          </cell>
        </row>
        <row r="46">
          <cell r="O46" t="str">
            <v>rv</v>
          </cell>
          <cell r="P46">
            <v>64233333.333333328</v>
          </cell>
          <cell r="Q46">
            <v>41133333.333333336</v>
          </cell>
          <cell r="R46">
            <v>32533333.333333332</v>
          </cell>
        </row>
        <row r="47">
          <cell r="O47" t="str">
            <v>st100</v>
          </cell>
          <cell r="P47">
            <v>63666666.666666664</v>
          </cell>
          <cell r="Q47">
            <v>41033333.333333336</v>
          </cell>
          <cell r="R47">
            <v>35866666.666666664</v>
          </cell>
        </row>
        <row r="48">
          <cell r="O48" t="str">
            <v>st117</v>
          </cell>
          <cell r="P48">
            <v>57733333.333333336</v>
          </cell>
          <cell r="Q48">
            <v>39000000</v>
          </cell>
          <cell r="R48">
            <v>54266666.666666657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48"/>
  <sheetViews>
    <sheetView tabSelected="1" topLeftCell="C1" workbookViewId="0">
      <selection activeCell="O5" sqref="O5"/>
    </sheetView>
  </sheetViews>
  <sheetFormatPr defaultRowHeight="14.5" x14ac:dyDescent="0.35"/>
  <sheetData>
    <row r="1" spans="12:17" ht="20" x14ac:dyDescent="0.4">
      <c r="L1" s="1" t="s">
        <v>17</v>
      </c>
      <c r="M1" s="1"/>
      <c r="N1" s="1"/>
      <c r="O1" s="1"/>
      <c r="P1" s="1"/>
      <c r="Q1" s="1"/>
    </row>
    <row r="22" spans="4:12" x14ac:dyDescent="0.35">
      <c r="H22" t="s">
        <v>0</v>
      </c>
    </row>
    <row r="23" spans="4:12" x14ac:dyDescent="0.35">
      <c r="H23" t="s">
        <v>1</v>
      </c>
      <c r="I23" t="s">
        <v>2</v>
      </c>
      <c r="J23" t="s">
        <v>3</v>
      </c>
      <c r="K23" t="s">
        <v>4</v>
      </c>
      <c r="L23" t="s">
        <v>5</v>
      </c>
    </row>
    <row r="24" spans="4:12" x14ac:dyDescent="0.35">
      <c r="D24" t="s">
        <v>14</v>
      </c>
      <c r="G24" t="s">
        <v>11</v>
      </c>
      <c r="H24">
        <v>80000000</v>
      </c>
      <c r="I24">
        <v>48466666.666666664</v>
      </c>
      <c r="J24">
        <f>AVERAGE(H24:I24)</f>
        <v>64233333.333333328</v>
      </c>
      <c r="K24">
        <f>STDEV(H24:I24)</f>
        <v>22297433.833415832</v>
      </c>
      <c r="L24">
        <f>K24/2</f>
        <v>11148716.916707916</v>
      </c>
    </row>
    <row r="25" spans="4:12" x14ac:dyDescent="0.35">
      <c r="D25" t="s">
        <v>15</v>
      </c>
      <c r="G25" t="s">
        <v>13</v>
      </c>
      <c r="H25">
        <v>83333333.333333328</v>
      </c>
      <c r="I25">
        <v>44000000</v>
      </c>
      <c r="J25">
        <f t="shared" ref="J25:J36" si="0">AVERAGE(H25:I25)</f>
        <v>63666666.666666664</v>
      </c>
      <c r="K25">
        <f t="shared" ref="K25:K36" si="1">STDEV(H25:I25)</f>
        <v>27812866.726670876</v>
      </c>
      <c r="L25">
        <f t="shared" ref="L25:L36" si="2">K25/2</f>
        <v>13906433.363335438</v>
      </c>
    </row>
    <row r="26" spans="4:12" x14ac:dyDescent="0.35">
      <c r="D26" t="s">
        <v>16</v>
      </c>
      <c r="G26" t="s">
        <v>12</v>
      </c>
      <c r="H26">
        <v>82666666.666666672</v>
      </c>
      <c r="I26">
        <v>32799999.999999996</v>
      </c>
      <c r="J26">
        <f t="shared" si="0"/>
        <v>57733333.333333336</v>
      </c>
      <c r="K26">
        <f t="shared" si="1"/>
        <v>35261058.155169182</v>
      </c>
      <c r="L26">
        <f t="shared" si="2"/>
        <v>17630529.077584591</v>
      </c>
    </row>
    <row r="28" spans="4:12" x14ac:dyDescent="0.35">
      <c r="H28" t="s">
        <v>6</v>
      </c>
    </row>
    <row r="29" spans="4:12" x14ac:dyDescent="0.35">
      <c r="D29" t="s">
        <v>14</v>
      </c>
      <c r="G29" t="s">
        <v>11</v>
      </c>
      <c r="H29">
        <v>28933333.333333332</v>
      </c>
      <c r="I29">
        <v>53333333.333333336</v>
      </c>
      <c r="J29">
        <f t="shared" si="0"/>
        <v>41133333.333333336</v>
      </c>
      <c r="K29">
        <f t="shared" si="1"/>
        <v>17253405.460951746</v>
      </c>
      <c r="L29">
        <f t="shared" si="2"/>
        <v>8626702.7304758728</v>
      </c>
    </row>
    <row r="30" spans="4:12" x14ac:dyDescent="0.35">
      <c r="D30" t="s">
        <v>15</v>
      </c>
      <c r="G30" t="s">
        <v>13</v>
      </c>
      <c r="H30">
        <v>29466666.666666668</v>
      </c>
      <c r="I30">
        <v>52600000</v>
      </c>
      <c r="J30">
        <f t="shared" si="0"/>
        <v>41033333.333333336</v>
      </c>
      <c r="K30">
        <f t="shared" si="1"/>
        <v>16357736.871448783</v>
      </c>
      <c r="L30">
        <f t="shared" si="2"/>
        <v>8178868.4357243916</v>
      </c>
    </row>
    <row r="31" spans="4:12" x14ac:dyDescent="0.35">
      <c r="D31" t="s">
        <v>16</v>
      </c>
      <c r="G31" t="s">
        <v>12</v>
      </c>
      <c r="H31">
        <v>26666666.666666668</v>
      </c>
      <c r="I31">
        <v>51333333.333333336</v>
      </c>
      <c r="J31">
        <f t="shared" si="0"/>
        <v>39000000</v>
      </c>
      <c r="K31">
        <f t="shared" si="1"/>
        <v>17441967.269268181</v>
      </c>
      <c r="L31">
        <f t="shared" si="2"/>
        <v>8720983.6346340906</v>
      </c>
    </row>
    <row r="33" spans="4:12" x14ac:dyDescent="0.35">
      <c r="H33" t="s">
        <v>7</v>
      </c>
    </row>
    <row r="34" spans="4:12" x14ac:dyDescent="0.35">
      <c r="D34" t="s">
        <v>14</v>
      </c>
      <c r="G34" t="s">
        <v>11</v>
      </c>
      <c r="H34">
        <v>26000000</v>
      </c>
      <c r="I34">
        <v>39066666.666666664</v>
      </c>
      <c r="J34">
        <f t="shared" si="0"/>
        <v>32533333.333333332</v>
      </c>
      <c r="K34">
        <f t="shared" si="1"/>
        <v>9239528.6075042132</v>
      </c>
      <c r="L34">
        <f t="shared" si="2"/>
        <v>4619764.3037521066</v>
      </c>
    </row>
    <row r="35" spans="4:12" x14ac:dyDescent="0.35">
      <c r="D35" t="s">
        <v>15</v>
      </c>
      <c r="G35" t="s">
        <v>13</v>
      </c>
      <c r="H35">
        <v>31066666.666666668</v>
      </c>
      <c r="I35">
        <v>40666666.666666664</v>
      </c>
      <c r="J35">
        <f t="shared" si="0"/>
        <v>35866666.666666664</v>
      </c>
      <c r="K35">
        <f t="shared" si="1"/>
        <v>6788225.0993908932</v>
      </c>
      <c r="L35">
        <f t="shared" si="2"/>
        <v>3394112.5496954466</v>
      </c>
    </row>
    <row r="36" spans="4:12" x14ac:dyDescent="0.35">
      <c r="D36" t="s">
        <v>16</v>
      </c>
      <c r="G36" t="s">
        <v>12</v>
      </c>
      <c r="H36">
        <v>69866666.666666657</v>
      </c>
      <c r="I36">
        <v>38666666.666666664</v>
      </c>
      <c r="J36">
        <f t="shared" si="0"/>
        <v>54266666.666666657</v>
      </c>
      <c r="K36">
        <f t="shared" si="1"/>
        <v>22061731.573020305</v>
      </c>
      <c r="L36">
        <f t="shared" si="2"/>
        <v>11030865.786510153</v>
      </c>
    </row>
    <row r="39" spans="4:12" x14ac:dyDescent="0.35">
      <c r="H39" t="s">
        <v>5</v>
      </c>
    </row>
    <row r="40" spans="4:12" x14ac:dyDescent="0.35">
      <c r="H40" t="s">
        <v>8</v>
      </c>
      <c r="I40" t="s">
        <v>9</v>
      </c>
      <c r="J40" t="s">
        <v>10</v>
      </c>
    </row>
    <row r="41" spans="4:12" x14ac:dyDescent="0.35">
      <c r="D41" t="s">
        <v>14</v>
      </c>
      <c r="G41" t="s">
        <v>11</v>
      </c>
      <c r="H41">
        <v>11148716.916707916</v>
      </c>
      <c r="I41">
        <v>8626702.7304758728</v>
      </c>
      <c r="J41">
        <v>4619764.3037521066</v>
      </c>
    </row>
    <row r="42" spans="4:12" x14ac:dyDescent="0.35">
      <c r="D42" t="s">
        <v>15</v>
      </c>
      <c r="G42" t="s">
        <v>13</v>
      </c>
      <c r="H42">
        <v>13906433.363335438</v>
      </c>
      <c r="I42">
        <v>8178868.4357243916</v>
      </c>
      <c r="J42">
        <v>3394112.5496954466</v>
      </c>
    </row>
    <row r="43" spans="4:12" x14ac:dyDescent="0.35">
      <c r="D43" t="s">
        <v>16</v>
      </c>
      <c r="G43" t="s">
        <v>12</v>
      </c>
      <c r="H43">
        <v>17630529.077584591</v>
      </c>
      <c r="I43">
        <v>8720983.6346340906</v>
      </c>
      <c r="J43">
        <v>11030865.786510153</v>
      </c>
    </row>
    <row r="45" spans="4:12" x14ac:dyDescent="0.35">
      <c r="H45" t="s">
        <v>8</v>
      </c>
      <c r="I45" t="s">
        <v>9</v>
      </c>
      <c r="J45" t="s">
        <v>10</v>
      </c>
    </row>
    <row r="46" spans="4:12" x14ac:dyDescent="0.35">
      <c r="D46" t="s">
        <v>14</v>
      </c>
      <c r="G46" t="s">
        <v>11</v>
      </c>
      <c r="H46">
        <v>64233333.333333328</v>
      </c>
      <c r="I46">
        <v>41133333.333333336</v>
      </c>
      <c r="J46">
        <v>32533333.333333332</v>
      </c>
    </row>
    <row r="47" spans="4:12" x14ac:dyDescent="0.35">
      <c r="D47" t="s">
        <v>15</v>
      </c>
      <c r="G47" t="s">
        <v>13</v>
      </c>
      <c r="H47">
        <v>63666666.666666664</v>
      </c>
      <c r="I47">
        <v>41033333.333333336</v>
      </c>
      <c r="J47">
        <v>35866666.666666664</v>
      </c>
    </row>
    <row r="48" spans="4:12" x14ac:dyDescent="0.35">
      <c r="D48" t="s">
        <v>16</v>
      </c>
      <c r="G48" t="s">
        <v>12</v>
      </c>
      <c r="H48">
        <v>57733333.333333336</v>
      </c>
      <c r="I48">
        <v>39000000</v>
      </c>
      <c r="J48">
        <v>54266666.666666657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supplemental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drsarkar</dc:creator>
  <cp:lastModifiedBy>Khushboo Mehta</cp:lastModifiedBy>
  <dcterms:created xsi:type="dcterms:W3CDTF">2022-10-25T06:07:01Z</dcterms:created>
  <dcterms:modified xsi:type="dcterms:W3CDTF">2024-04-24T12:49:17Z</dcterms:modified>
</cp:coreProperties>
</file>