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6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<sst xmlns="http://schemas.openxmlformats.org/spreadsheetml/2006/main" count="139" uniqueCount="31">
  <si>
    <t>Set1</t>
  </si>
  <si>
    <t>Set 2</t>
  </si>
  <si>
    <t>Rv0891C</t>
  </si>
  <si>
    <t>ave</t>
  </si>
  <si>
    <t>stdev</t>
  </si>
  <si>
    <t>se</t>
  </si>
  <si>
    <t>pvalue</t>
  </si>
  <si>
    <t xml:space="preserve">H37Rv </t>
  </si>
  <si>
    <t>phoP mutant</t>
  </si>
  <si>
    <t>comp. phoP mutant</t>
  </si>
  <si>
    <t>Rv1247</t>
  </si>
  <si>
    <t xml:space="preserve"> </t>
  </si>
  <si>
    <t>Set 1</t>
  </si>
  <si>
    <t>Rv1647</t>
  </si>
  <si>
    <t>RV 1339</t>
  </si>
  <si>
    <t>Rv2488C</t>
  </si>
  <si>
    <t>AVG</t>
  </si>
  <si>
    <t>Rv0386</t>
  </si>
  <si>
    <t>Rv 1625c</t>
  </si>
  <si>
    <t>Rv0805</t>
  </si>
  <si>
    <t>Rv1357c</t>
  </si>
  <si>
    <t>Rv2837c</t>
  </si>
  <si>
    <t>Set 3</t>
  </si>
  <si>
    <t>rv0805</t>
  </si>
  <si>
    <t>SE</t>
  </si>
  <si>
    <t>p value</t>
  </si>
  <si>
    <t>WT-H37Rv</t>
  </si>
  <si>
    <t>compl. phoP mutant</t>
  </si>
  <si>
    <t>p value (Wt and comp mut)</t>
  </si>
  <si>
    <t>Rv 1339</t>
  </si>
  <si>
    <t xml:space="preserve">Relative mRNA levels of genes in WT, phoPR mutant and the complemented mutant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</si>
</sst>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55"/>
          <c:w val="0.912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Sheet1!$U$43</c:f>
              <c:strCache>
                <c:ptCount val="1"/>
                <c:pt idx="0">
                  <c:v>H37Rv 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Sheet1!$V$42:$AE$42</c:f>
              <c:strCache/>
            </c:strRef>
          </c:cat>
          <c:val>
            <c:numRef>
              <c:f>Sheet1!$V$43:$AE$43</c:f>
              <c:numCache/>
            </c:numRef>
          </c:val>
        </c:ser>
        <c:ser>
          <c:idx val="1"/>
          <c:order val="1"/>
          <c:tx>
            <c:strRef>
              <c:f>Sheet1!$U$44</c:f>
              <c:strCache>
                <c:ptCount val="1"/>
                <c:pt idx="0">
                  <c:v>phoP mutant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Sheet1!$V$51:$AE$51</c:f>
                <c:numCache>
                  <c:ptCount val="10"/>
                  <c:pt idx="0">
                    <c:v>0.24594016625281898</c:v>
                  </c:pt>
                  <c:pt idx="1">
                    <c:v>0.08458826591150548</c:v>
                  </c:pt>
                  <c:pt idx="2">
                    <c:v>0.192602963770398</c:v>
                  </c:pt>
                  <c:pt idx="3">
                    <c:v>0.2026715840021623</c:v>
                  </c:pt>
                  <c:pt idx="4">
                    <c:v>0.09413973270761528</c:v>
                  </c:pt>
                  <c:pt idx="5">
                    <c:v>0.11819080954196659</c:v>
                  </c:pt>
                  <c:pt idx="6">
                    <c:v>1.7382136905777057</c:v>
                  </c:pt>
                  <c:pt idx="7">
                    <c:v>0.307799741865503</c:v>
                  </c:pt>
                  <c:pt idx="8">
                    <c:v>0.3230304695468218</c:v>
                  </c:pt>
                  <c:pt idx="9">
                    <c:v>0.2508793080031836</c:v>
                  </c:pt>
                </c:numCache>
              </c:numRef>
            </c:plus>
            <c:minus>
              <c:numRef>
                <c:f>Sheet1!$V$51:$AE$51</c:f>
                <c:numCache>
                  <c:ptCount val="10"/>
                  <c:pt idx="0">
                    <c:v>0.24594016625281898</c:v>
                  </c:pt>
                  <c:pt idx="1">
                    <c:v>0.08458826591150548</c:v>
                  </c:pt>
                  <c:pt idx="2">
                    <c:v>0.192602963770398</c:v>
                  </c:pt>
                  <c:pt idx="3">
                    <c:v>0.2026715840021623</c:v>
                  </c:pt>
                  <c:pt idx="4">
                    <c:v>0.09413973270761528</c:v>
                  </c:pt>
                  <c:pt idx="5">
                    <c:v>0.11819080954196659</c:v>
                  </c:pt>
                  <c:pt idx="6">
                    <c:v>1.7382136905777057</c:v>
                  </c:pt>
                  <c:pt idx="7">
                    <c:v>0.307799741865503</c:v>
                  </c:pt>
                  <c:pt idx="8">
                    <c:v>0.3230304695468218</c:v>
                  </c:pt>
                  <c:pt idx="9">
                    <c:v>0.2508793080031836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Sheet1!$V$42:$AE$42</c:f>
              <c:strCache/>
            </c:strRef>
          </c:cat>
          <c:val>
            <c:numRef>
              <c:f>Sheet1!$V$44:$AE$44</c:f>
              <c:numCache/>
            </c:numRef>
          </c:val>
        </c:ser>
        <c:ser>
          <c:idx val="2"/>
          <c:order val="2"/>
          <c:tx>
            <c:strRef>
              <c:f>Sheet1!$U$45</c:f>
              <c:strCache>
                <c:ptCount val="1"/>
                <c:pt idx="0">
                  <c:v>comp. phoP mutant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Sheet1!$V$52:$AE$52</c:f>
                <c:numCache>
                  <c:ptCount val="10"/>
                  <c:pt idx="0">
                    <c:v>0.07480017083542197</c:v>
                  </c:pt>
                  <c:pt idx="1">
                    <c:v>0.011345936113147721</c:v>
                  </c:pt>
                  <c:pt idx="2">
                    <c:v>0.6166723966347876</c:v>
                  </c:pt>
                  <c:pt idx="3">
                    <c:v>0.1657876997649162</c:v>
                  </c:pt>
                  <c:pt idx="4">
                    <c:v>0.44224674986446566</c:v>
                  </c:pt>
                  <c:pt idx="5">
                    <c:v>0.034486740846011096</c:v>
                  </c:pt>
                  <c:pt idx="6">
                    <c:v>1.3224559559470637</c:v>
                  </c:pt>
                  <c:pt idx="7">
                    <c:v>0.02458083790541513</c:v>
                  </c:pt>
                  <c:pt idx="8">
                    <c:v>0.2105921452756458</c:v>
                  </c:pt>
                  <c:pt idx="9">
                    <c:v>0.24881256050949385</c:v>
                  </c:pt>
                </c:numCache>
              </c:numRef>
            </c:plus>
            <c:minus>
              <c:numRef>
                <c:f>Sheet1!$V$52:$AE$52</c:f>
                <c:numCache>
                  <c:ptCount val="10"/>
                  <c:pt idx="0">
                    <c:v>0.07480017083542197</c:v>
                  </c:pt>
                  <c:pt idx="1">
                    <c:v>0.011345936113147721</c:v>
                  </c:pt>
                  <c:pt idx="2">
                    <c:v>0.6166723966347876</c:v>
                  </c:pt>
                  <c:pt idx="3">
                    <c:v>0.1657876997649162</c:v>
                  </c:pt>
                  <c:pt idx="4">
                    <c:v>0.44224674986446566</c:v>
                  </c:pt>
                  <c:pt idx="5">
                    <c:v>0.034486740846011096</c:v>
                  </c:pt>
                  <c:pt idx="6">
                    <c:v>1.3224559559470637</c:v>
                  </c:pt>
                  <c:pt idx="7">
                    <c:v>0.02458083790541513</c:v>
                  </c:pt>
                  <c:pt idx="8">
                    <c:v>0.2105921452756458</c:v>
                  </c:pt>
                  <c:pt idx="9">
                    <c:v>0.24881256050949385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Sheet1!$V$42:$AE$42</c:f>
              <c:strCache/>
            </c:strRef>
          </c:cat>
          <c:val>
            <c:numRef>
              <c:f>Sheet1!$V$45:$AE$45</c:f>
              <c:numCache/>
            </c:numRef>
          </c:val>
        </c:ser>
        <c:overlap val="-28"/>
        <c:gapWidth val="134"/>
        <c:axId val="51288418"/>
        <c:axId val="58942579"/>
      </c:bar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466725</xdr:colOff>
      <xdr:row>16</xdr:row>
      <xdr:rowOff>28575</xdr:rowOff>
    </xdr:from>
    <xdr:to>
      <xdr:col>28</xdr:col>
      <xdr:colOff>438150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4725650" y="2743200"/>
        <a:ext cx="77057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AE79"/>
  <sheetViews>
    <sheetView tabSelected="1" workbookViewId="0" topLeftCell="M6">
      <selection activeCell="Z12" sqref="Z12"/>
    </sheetView>
  </sheetViews>
  <sheetFormatPr defaultColWidth="9.140625" defaultRowHeight="12.75"/>
  <cols>
    <col min="12" max="12" width="18.140625" style="0" customWidth="1"/>
    <col min="13" max="13" width="21.7109375" style="0" customWidth="1"/>
    <col min="14" max="14" width="12.8515625" style="0" bestFit="1" customWidth="1"/>
    <col min="16" max="19" width="12.8515625" style="0" bestFit="1" customWidth="1"/>
    <col min="21" max="21" width="28.00390625" style="0" customWidth="1"/>
    <col min="25" max="31" width="12.8515625" style="0" bestFit="1" customWidth="1"/>
  </cols>
  <sheetData>
    <row r="4" ht="12.75">
      <c r="C4" s="1"/>
    </row>
    <row r="5" ht="12.75">
      <c r="K5" s="3"/>
    </row>
    <row r="11" spans="3:20" ht="22.5">
      <c r="C11" s="1"/>
      <c r="N11" s="5" t="s">
        <v>30</v>
      </c>
      <c r="O11" s="5"/>
      <c r="P11" s="5"/>
      <c r="Q11" s="5"/>
      <c r="R11" s="5"/>
      <c r="S11" s="1"/>
      <c r="T11" s="1"/>
    </row>
    <row r="17" spans="14:15" ht="12.75">
      <c r="N17" t="s">
        <v>0</v>
      </c>
      <c r="O17" t="s">
        <v>1</v>
      </c>
    </row>
    <row r="20" spans="8:19" ht="12.75">
      <c r="H20" s="2"/>
      <c r="N20" t="s">
        <v>2</v>
      </c>
      <c r="O20" t="s">
        <v>2</v>
      </c>
      <c r="P20" t="s">
        <v>3</v>
      </c>
      <c r="Q20" t="s">
        <v>4</v>
      </c>
      <c r="R20" t="s">
        <v>5</v>
      </c>
      <c r="S20" s="2" t="s">
        <v>6</v>
      </c>
    </row>
    <row r="21" spans="13:18" ht="12.75">
      <c r="M21" t="s">
        <v>7</v>
      </c>
      <c r="N21">
        <v>1</v>
      </c>
      <c r="O21">
        <v>1</v>
      </c>
      <c r="P21">
        <f>AVERAGE(N21:O21)</f>
        <v>1</v>
      </c>
      <c r="Q21">
        <f>STDEV(N21:O21)</f>
        <v>0</v>
      </c>
      <c r="R21">
        <f>Q21/2</f>
        <v>0</v>
      </c>
    </row>
    <row r="22" spans="13:18" ht="12.75">
      <c r="M22" t="s">
        <v>8</v>
      </c>
      <c r="N22">
        <v>0.13520539169659798</v>
      </c>
      <c r="O22">
        <v>0.37445713743594344</v>
      </c>
      <c r="P22">
        <f>AVERAGE(N22:O22)</f>
        <v>0.2548312645662707</v>
      </c>
      <c r="Q22">
        <f>STDEV(N22:O22)</f>
        <v>0.16917653182301096</v>
      </c>
      <c r="R22">
        <f>Q22/2</f>
        <v>0.08458826591150548</v>
      </c>
    </row>
    <row r="23" spans="13:19" ht="12.75">
      <c r="M23" t="s">
        <v>9</v>
      </c>
      <c r="N23">
        <v>0.012189585001696295</v>
      </c>
      <c r="O23">
        <v>0.04428073845976067</v>
      </c>
      <c r="P23">
        <f>AVERAGE(N23:O23)</f>
        <v>0.02823516173072848</v>
      </c>
      <c r="Q23">
        <f>STDEV(N23:O23)</f>
        <v>0.022691872226295443</v>
      </c>
      <c r="R23">
        <f>Q23/2</f>
        <v>0.011345936113147721</v>
      </c>
      <c r="S23">
        <f>TTEST(N22:O22,N21:O21,2,2)</f>
        <v>0.02481626302638898</v>
      </c>
    </row>
    <row r="27" spans="14:15" ht="12.75">
      <c r="N27" t="s">
        <v>0</v>
      </c>
      <c r="O27" t="s">
        <v>1</v>
      </c>
    </row>
    <row r="28" spans="14:18" ht="12.75">
      <c r="N28" t="s">
        <v>10</v>
      </c>
      <c r="O28" t="s">
        <v>10</v>
      </c>
      <c r="P28" t="s">
        <v>3</v>
      </c>
      <c r="R28" t="s">
        <v>5</v>
      </c>
    </row>
    <row r="29" spans="13:18" ht="12.75">
      <c r="M29" t="s">
        <v>7</v>
      </c>
      <c r="N29">
        <v>1</v>
      </c>
      <c r="O29">
        <v>1</v>
      </c>
      <c r="P29">
        <f>AVERAGE(N29:O29)</f>
        <v>1</v>
      </c>
      <c r="Q29">
        <f>STDEV(N29:O29)</f>
        <v>0</v>
      </c>
      <c r="R29">
        <f>Q29/2</f>
        <v>0</v>
      </c>
    </row>
    <row r="30" spans="13:18" ht="12.75">
      <c r="M30" t="s">
        <v>8</v>
      </c>
      <c r="N30">
        <v>0.5244727670932553</v>
      </c>
      <c r="O30">
        <v>1.069236214127956</v>
      </c>
      <c r="P30">
        <f>AVERAGE(N30:O30)</f>
        <v>0.7968544906106056</v>
      </c>
      <c r="Q30">
        <f>STDEV(N30:O30)</f>
        <v>0.385205927540796</v>
      </c>
      <c r="R30">
        <f>Q30/2</f>
        <v>0.192602963770398</v>
      </c>
    </row>
    <row r="31" spans="13:23" ht="12.75">
      <c r="M31" t="s">
        <v>9</v>
      </c>
      <c r="N31">
        <v>0.7131055447029102</v>
      </c>
      <c r="O31">
        <v>2.457318478426984</v>
      </c>
      <c r="P31">
        <f>AVERAGE(N31:O31)</f>
        <v>1.585212011564947</v>
      </c>
      <c r="Q31">
        <f>STDEV(N31:O31)</f>
        <v>1.2333447932695751</v>
      </c>
      <c r="R31">
        <f>Q31/2</f>
        <v>0.6166723966347876</v>
      </c>
      <c r="S31">
        <f>TTEST(N30:O30,N29:O29,2,2)</f>
        <v>0.5335244866965629</v>
      </c>
      <c r="W31" t="s">
        <v>11</v>
      </c>
    </row>
    <row r="33" spans="14:15" ht="12.75">
      <c r="N33" t="s">
        <v>12</v>
      </c>
      <c r="O33" t="s">
        <v>1</v>
      </c>
    </row>
    <row r="34" spans="14:18" ht="12.75">
      <c r="N34" t="s">
        <v>13</v>
      </c>
      <c r="O34" t="s">
        <v>13</v>
      </c>
      <c r="P34" t="s">
        <v>3</v>
      </c>
      <c r="R34" t="s">
        <v>5</v>
      </c>
    </row>
    <row r="35" spans="13:18" ht="12.75">
      <c r="M35" t="s">
        <v>7</v>
      </c>
      <c r="N35">
        <v>1</v>
      </c>
      <c r="O35">
        <v>1</v>
      </c>
      <c r="P35">
        <f>AVERAGE(N35:O35)</f>
        <v>1</v>
      </c>
      <c r="Q35">
        <f>STDEV(N35:O35)</f>
        <v>0</v>
      </c>
      <c r="R35">
        <f>Q35/2</f>
        <v>0</v>
      </c>
    </row>
    <row r="36" spans="13:19" ht="12.75">
      <c r="M36" t="s">
        <v>8</v>
      </c>
      <c r="N36">
        <v>0.9716888180224258</v>
      </c>
      <c r="O36">
        <v>0.7054214445158491</v>
      </c>
      <c r="P36">
        <f>AVERAGE(N36:O36)</f>
        <v>0.8385551312691375</v>
      </c>
      <c r="Q36">
        <f>STDEV(N36:O36)</f>
        <v>0.18827946541523055</v>
      </c>
      <c r="R36">
        <f>Q36/2</f>
        <v>0.09413973270761528</v>
      </c>
      <c r="S36">
        <f>TTEST(N36:O36,N35:O35,2,2)</f>
        <v>0.34906344008384993</v>
      </c>
    </row>
    <row r="37" spans="13:23" ht="12.75">
      <c r="M37" t="s">
        <v>9</v>
      </c>
      <c r="N37">
        <v>0.48004285515095124</v>
      </c>
      <c r="O37">
        <v>1.7309055582984496</v>
      </c>
      <c r="P37">
        <f>AVERAGE(N37:O37)</f>
        <v>1.1054742067247005</v>
      </c>
      <c r="Q37">
        <f>STDEV(N37:O37)</f>
        <v>0.8844934997289313</v>
      </c>
      <c r="R37">
        <f>Q37/2</f>
        <v>0.44224674986446566</v>
      </c>
      <c r="W37" t="s">
        <v>14</v>
      </c>
    </row>
    <row r="38" spans="14:23" ht="12.75">
      <c r="N38" t="s">
        <v>12</v>
      </c>
      <c r="O38" t="s">
        <v>1</v>
      </c>
      <c r="W38">
        <v>1</v>
      </c>
    </row>
    <row r="39" spans="14:23" ht="12.75">
      <c r="N39" t="s">
        <v>15</v>
      </c>
      <c r="O39" t="s">
        <v>15</v>
      </c>
      <c r="P39" t="s">
        <v>3</v>
      </c>
      <c r="R39" t="s">
        <v>5</v>
      </c>
      <c r="W39">
        <v>0.6019467717211132</v>
      </c>
    </row>
    <row r="40" spans="13:23" ht="12.75">
      <c r="M40" t="s">
        <v>7</v>
      </c>
      <c r="N40">
        <v>1</v>
      </c>
      <c r="O40">
        <v>1</v>
      </c>
      <c r="P40">
        <f>AVERAGE(N40:O40)</f>
        <v>1</v>
      </c>
      <c r="Q40">
        <f>STDEV(N40:O40)</f>
        <v>0</v>
      </c>
      <c r="R40">
        <f>Q40/2</f>
        <v>0</v>
      </c>
      <c r="W40">
        <v>0.19433098555015732</v>
      </c>
    </row>
    <row r="41" spans="13:18" ht="12.75">
      <c r="M41" t="s">
        <v>8</v>
      </c>
      <c r="N41">
        <v>0.27286629113983596</v>
      </c>
      <c r="O41">
        <v>0.6071603827440452</v>
      </c>
      <c r="P41">
        <f>AVERAGE(N41:O41)</f>
        <v>0.44001333694194056</v>
      </c>
      <c r="Q41">
        <f>STDEV(N41:O41)</f>
        <v>0.23638161908393318</v>
      </c>
      <c r="R41">
        <f>Q41/2</f>
        <v>0.11819080954196659</v>
      </c>
    </row>
    <row r="42" spans="13:31" ht="12.75">
      <c r="M42" t="s">
        <v>9</v>
      </c>
      <c r="N42">
        <v>0.40721233720701916</v>
      </c>
      <c r="O42">
        <v>0.5047555704599701</v>
      </c>
      <c r="P42">
        <f>AVERAGE(N42:O42)</f>
        <v>0.45598395383349466</v>
      </c>
      <c r="Q42">
        <f>STDEV(N42:O42)</f>
        <v>0.06897348169202219</v>
      </c>
      <c r="R42">
        <f>Q42/2</f>
        <v>0.034486740846011096</v>
      </c>
      <c r="S42">
        <f>TTEST(N41:O41,N40:O40,2,2)</f>
        <v>0.07871672393983475</v>
      </c>
      <c r="U42" s="4" t="s">
        <v>16</v>
      </c>
      <c r="V42" s="4" t="s">
        <v>17</v>
      </c>
      <c r="W42" s="4" t="s">
        <v>2</v>
      </c>
      <c r="X42" s="4" t="s">
        <v>10</v>
      </c>
      <c r="Y42" t="s">
        <v>18</v>
      </c>
      <c r="Z42" s="4" t="s">
        <v>13</v>
      </c>
      <c r="AA42" s="4" t="s">
        <v>15</v>
      </c>
      <c r="AB42" s="4" t="s">
        <v>19</v>
      </c>
      <c r="AC42" t="s">
        <v>14</v>
      </c>
      <c r="AD42" s="4" t="s">
        <v>20</v>
      </c>
      <c r="AE42" s="4" t="s">
        <v>21</v>
      </c>
    </row>
    <row r="43" spans="21:31" ht="12.75">
      <c r="U43" t="s">
        <v>7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</row>
    <row r="44" spans="13:31" ht="12.75">
      <c r="M44" t="s">
        <v>12</v>
      </c>
      <c r="N44" t="s">
        <v>1</v>
      </c>
      <c r="O44" t="s">
        <v>22</v>
      </c>
      <c r="U44" t="s">
        <v>8</v>
      </c>
      <c r="V44">
        <v>1.4886917834443423</v>
      </c>
      <c r="W44">
        <v>0.2548312645662707</v>
      </c>
      <c r="X44">
        <v>0.7968544906106056</v>
      </c>
      <c r="Y44">
        <v>0.78725422741884</v>
      </c>
      <c r="Z44">
        <v>0.8385551312691375</v>
      </c>
      <c r="AA44">
        <v>0.44001333694194056</v>
      </c>
      <c r="AB44">
        <v>8.947087882822446</v>
      </c>
      <c r="AC44">
        <v>0.7753870208194602</v>
      </c>
      <c r="AD44">
        <v>0.5961801202041109</v>
      </c>
      <c r="AE44">
        <v>1.26063109687118</v>
      </c>
    </row>
    <row r="45" spans="13:31" ht="12.75">
      <c r="M45" t="s">
        <v>23</v>
      </c>
      <c r="N45" t="s">
        <v>19</v>
      </c>
      <c r="O45" t="s">
        <v>19</v>
      </c>
      <c r="P45" t="s">
        <v>3</v>
      </c>
      <c r="R45" t="s">
        <v>5</v>
      </c>
      <c r="U45" t="s">
        <v>9</v>
      </c>
      <c r="V45">
        <v>0.9174867929516878</v>
      </c>
      <c r="W45">
        <v>0.02823516173072848</v>
      </c>
      <c r="X45">
        <v>1.585212011564947</v>
      </c>
      <c r="Y45">
        <v>0.4096349493412064</v>
      </c>
      <c r="Z45">
        <v>1.1054742067247005</v>
      </c>
      <c r="AA45">
        <v>0.45598395383349466</v>
      </c>
      <c r="AB45">
        <v>3.860929692745479</v>
      </c>
      <c r="AC45">
        <v>0.2214578248829406</v>
      </c>
      <c r="AD45">
        <v>1.0153254469409236</v>
      </c>
      <c r="AE45">
        <v>0.8681479300739472</v>
      </c>
    </row>
    <row r="46" spans="5:18" ht="12.75">
      <c r="E46" s="2"/>
      <c r="L46" t="s">
        <v>7</v>
      </c>
      <c r="M46">
        <v>1</v>
      </c>
      <c r="N46">
        <v>1</v>
      </c>
      <c r="O46">
        <v>1</v>
      </c>
      <c r="P46" s="2">
        <f>AVERAGE(M46:N46)</f>
        <v>1</v>
      </c>
      <c r="Q46">
        <f>STDEV(M46:N46)</f>
        <v>0</v>
      </c>
      <c r="R46">
        <v>0</v>
      </c>
    </row>
    <row r="47" spans="5:19" ht="12.75">
      <c r="E47" s="2"/>
      <c r="L47" t="s">
        <v>8</v>
      </c>
      <c r="M47">
        <v>12.006421924068713</v>
      </c>
      <c r="N47">
        <v>5.166664599406535</v>
      </c>
      <c r="O47">
        <v>9.66817712499209</v>
      </c>
      <c r="P47" s="2">
        <f>AVERAGE(M47:O47)</f>
        <v>8.947087882822446</v>
      </c>
      <c r="Q47">
        <f>STDEV(M47:O47)</f>
        <v>3.4764273811554083</v>
      </c>
      <c r="R47">
        <f>Q47/2</f>
        <v>1.7382136905777041</v>
      </c>
      <c r="S47">
        <f>TTEST(M46:O46,M47:O47,2,2)</f>
        <v>0.016685250514732776</v>
      </c>
    </row>
    <row r="48" spans="5:18" ht="12.75">
      <c r="E48" s="2"/>
      <c r="L48" t="s">
        <v>9</v>
      </c>
      <c r="M48">
        <v>5.731164841286893</v>
      </c>
      <c r="N48">
        <v>1.9906945442040644</v>
      </c>
      <c r="P48" s="2">
        <f>AVERAGE(M48:N48)</f>
        <v>3.860929692745479</v>
      </c>
      <c r="Q48">
        <f>STDEV(M48:N48)</f>
        <v>2.6449119118941273</v>
      </c>
      <c r="R48">
        <f>Q48/2</f>
        <v>1.3224559559470637</v>
      </c>
    </row>
    <row r="49" spans="5:31" ht="12.75">
      <c r="E49" s="2"/>
      <c r="P49" s="2"/>
      <c r="U49" t="s">
        <v>24</v>
      </c>
      <c r="V49" s="4" t="s">
        <v>17</v>
      </c>
      <c r="W49" s="4" t="s">
        <v>2</v>
      </c>
      <c r="X49" s="4" t="s">
        <v>10</v>
      </c>
      <c r="Y49" t="s">
        <v>18</v>
      </c>
      <c r="Z49" s="4" t="s">
        <v>13</v>
      </c>
      <c r="AA49" s="4" t="s">
        <v>15</v>
      </c>
      <c r="AB49" s="4" t="s">
        <v>19</v>
      </c>
      <c r="AC49" t="s">
        <v>14</v>
      </c>
      <c r="AD49" s="4" t="s">
        <v>20</v>
      </c>
      <c r="AE49" s="4" t="s">
        <v>21</v>
      </c>
    </row>
    <row r="50" spans="14:31" ht="12.75">
      <c r="N50" t="s">
        <v>12</v>
      </c>
      <c r="O50" t="s">
        <v>1</v>
      </c>
      <c r="U50" t="s">
        <v>7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4:31" ht="12.75">
      <c r="N51" t="s">
        <v>20</v>
      </c>
      <c r="O51" t="s">
        <v>20</v>
      </c>
      <c r="P51" t="s">
        <v>3</v>
      </c>
      <c r="R51" t="s">
        <v>5</v>
      </c>
      <c r="S51" t="s">
        <v>25</v>
      </c>
      <c r="U51" t="s">
        <v>8</v>
      </c>
      <c r="V51">
        <v>0.24594016625281898</v>
      </c>
      <c r="W51">
        <v>0.08458826591150548</v>
      </c>
      <c r="X51">
        <v>0.192602963770398</v>
      </c>
      <c r="Y51">
        <v>0.2026715840021623</v>
      </c>
      <c r="Z51">
        <v>0.09413973270761528</v>
      </c>
      <c r="AA51">
        <v>0.11819080954196659</v>
      </c>
      <c r="AB51">
        <v>1.7382136905777057</v>
      </c>
      <c r="AC51">
        <v>0.307799741865503</v>
      </c>
      <c r="AD51">
        <v>0.3230304695468218</v>
      </c>
      <c r="AE51">
        <v>0.2508793080031836</v>
      </c>
    </row>
    <row r="52" spans="13:31" ht="12.75">
      <c r="M52" t="s">
        <v>26</v>
      </c>
      <c r="N52">
        <v>1</v>
      </c>
      <c r="O52">
        <v>1</v>
      </c>
      <c r="P52">
        <f>AVERAGE(N52:O52)</f>
        <v>1</v>
      </c>
      <c r="Q52">
        <f>STDEV(N52:O52)</f>
        <v>0</v>
      </c>
      <c r="R52">
        <v>0</v>
      </c>
      <c r="U52" t="s">
        <v>9</v>
      </c>
      <c r="V52">
        <v>0.07480017083542197</v>
      </c>
      <c r="W52">
        <v>0.011345936113147721</v>
      </c>
      <c r="X52">
        <v>0.6166723966347876</v>
      </c>
      <c r="Y52">
        <v>0.1657876997649162</v>
      </c>
      <c r="Z52">
        <v>0.44224674986446566</v>
      </c>
      <c r="AA52">
        <v>0.034486740846011096</v>
      </c>
      <c r="AB52">
        <v>1.3224559559470637</v>
      </c>
      <c r="AC52">
        <v>0.02458083790541513</v>
      </c>
      <c r="AD52">
        <v>0.2105921452756458</v>
      </c>
      <c r="AE52">
        <v>0.24881256050949385</v>
      </c>
    </row>
    <row r="53" spans="13:19" ht="12.75">
      <c r="M53" t="s">
        <v>8</v>
      </c>
      <c r="N53">
        <v>1.0530141912969755</v>
      </c>
      <c r="O53">
        <v>0.1393460491112463</v>
      </c>
      <c r="P53">
        <f>AVERAGE(N53:O53)</f>
        <v>0.5961801202041109</v>
      </c>
      <c r="Q53">
        <f>STDEV(N53:O53)</f>
        <v>0.6460609390936436</v>
      </c>
      <c r="R53">
        <f>Q53/2</f>
        <v>0.3230304695468218</v>
      </c>
      <c r="S53">
        <f>TTEST(N53:O53,N52:O52,2,2)</f>
        <v>0.4699710527128259</v>
      </c>
    </row>
    <row r="54" spans="13:18" ht="12.75">
      <c r="M54" t="s">
        <v>27</v>
      </c>
      <c r="N54">
        <v>1.3131477149189872</v>
      </c>
      <c r="O54">
        <v>0.71750317896286</v>
      </c>
      <c r="P54">
        <f>AVERAGE(N54:O54)</f>
        <v>1.0153254469409236</v>
      </c>
      <c r="Q54">
        <f>STDEV(N54:O54)</f>
        <v>0.4211842905512916</v>
      </c>
      <c r="R54">
        <f>Q54/2</f>
        <v>0.2105921452756458</v>
      </c>
    </row>
    <row r="55" spans="21:22" ht="12.75">
      <c r="U55" t="s">
        <v>28</v>
      </c>
      <c r="V55">
        <f>TTEST(M46:O46,M48:N48,2,2)</f>
        <v>0.13246725959976052</v>
      </c>
    </row>
    <row r="56" spans="14:15" ht="12.75">
      <c r="N56" t="s">
        <v>12</v>
      </c>
      <c r="O56" t="s">
        <v>1</v>
      </c>
    </row>
    <row r="57" spans="14:19" ht="12.75">
      <c r="N57" t="s">
        <v>21</v>
      </c>
      <c r="O57" t="s">
        <v>21</v>
      </c>
      <c r="P57" t="s">
        <v>3</v>
      </c>
      <c r="R57" t="s">
        <v>5</v>
      </c>
      <c r="S57" t="s">
        <v>25</v>
      </c>
    </row>
    <row r="58" spans="3:18" ht="12.75">
      <c r="C58" s="3"/>
      <c r="M58" t="s">
        <v>7</v>
      </c>
      <c r="N58" s="3">
        <v>1</v>
      </c>
      <c r="O58">
        <v>1</v>
      </c>
      <c r="P58">
        <v>1</v>
      </c>
      <c r="Q58">
        <f>STDEV(N58:O58)</f>
        <v>0</v>
      </c>
      <c r="R58">
        <v>0</v>
      </c>
    </row>
    <row r="59" spans="13:19" ht="12.75">
      <c r="M59" t="s">
        <v>8</v>
      </c>
      <c r="N59">
        <v>1.615428016768059</v>
      </c>
      <c r="O59">
        <v>0.9058341769743012</v>
      </c>
      <c r="P59">
        <f>AVERAGE(N59:O59)</f>
        <v>1.26063109687118</v>
      </c>
      <c r="Q59">
        <f>STDEV(N59:O59)</f>
        <v>0.5017586160063672</v>
      </c>
      <c r="R59">
        <f>Q59/2</f>
        <v>0.2508793080031836</v>
      </c>
      <c r="S59">
        <f>TTEST(N59:O59,N58:O58,2,2)</f>
        <v>0.5390418292090051</v>
      </c>
    </row>
    <row r="60" spans="13:18" ht="12.75">
      <c r="M60" t="s">
        <v>9</v>
      </c>
      <c r="N60">
        <v>0.5162738325126445</v>
      </c>
      <c r="O60">
        <v>1.2200220276352498</v>
      </c>
      <c r="P60">
        <f>AVERAGE(N60:O60)</f>
        <v>0.8681479300739472</v>
      </c>
      <c r="Q60">
        <f>STDEV(N60:O60)</f>
        <v>0.4976251210189877</v>
      </c>
      <c r="R60">
        <f>Q60/2</f>
        <v>0.24881256050949385</v>
      </c>
    </row>
    <row r="63" spans="13:15" ht="12.75">
      <c r="M63" t="s">
        <v>12</v>
      </c>
      <c r="N63" t="s">
        <v>1</v>
      </c>
      <c r="O63" t="s">
        <v>22</v>
      </c>
    </row>
    <row r="64" spans="13:19" ht="12.75">
      <c r="M64" t="s">
        <v>17</v>
      </c>
      <c r="N64" t="s">
        <v>17</v>
      </c>
      <c r="O64" t="s">
        <v>17</v>
      </c>
      <c r="P64" t="s">
        <v>3</v>
      </c>
      <c r="R64" t="s">
        <v>5</v>
      </c>
      <c r="S64" t="s">
        <v>25</v>
      </c>
    </row>
    <row r="65" spans="12:18" ht="12.75">
      <c r="L65" t="s">
        <v>7</v>
      </c>
      <c r="M65">
        <v>1</v>
      </c>
      <c r="N65">
        <v>1</v>
      </c>
      <c r="O65">
        <v>1</v>
      </c>
      <c r="P65">
        <v>1</v>
      </c>
      <c r="Q65">
        <f>STDEV(N65:O65)</f>
        <v>0</v>
      </c>
      <c r="R65">
        <v>0</v>
      </c>
    </row>
    <row r="66" spans="12:19" ht="12.75">
      <c r="L66" t="s">
        <v>8</v>
      </c>
      <c r="M66">
        <v>1.7525943477486645</v>
      </c>
      <c r="N66">
        <v>1.7045524199392117</v>
      </c>
      <c r="O66">
        <v>1.0089285826451506</v>
      </c>
      <c r="P66">
        <f>AVERAGE(M66:O66)</f>
        <v>1.4886917834443423</v>
      </c>
      <c r="Q66">
        <f>STDEV(N66:O66)</f>
        <v>0.49188033250563795</v>
      </c>
      <c r="R66">
        <f>Q66/2</f>
        <v>0.24594016625281898</v>
      </c>
      <c r="S66">
        <f>TTEST(M66:O66,M67:O67,2,2)</f>
        <v>0.27700819587568615</v>
      </c>
    </row>
    <row r="67" spans="12:18" ht="12.75">
      <c r="L67" t="s">
        <v>9</v>
      </c>
      <c r="M67">
        <v>1.6787805285696127</v>
      </c>
      <c r="N67">
        <v>0.6426233412060035</v>
      </c>
      <c r="O67">
        <v>0.4310565090794473</v>
      </c>
      <c r="P67">
        <f>AVERAGE(M67:O67)</f>
        <v>0.9174867929516878</v>
      </c>
      <c r="Q67">
        <f>STDEV(N67:O67)</f>
        <v>0.14960034167084393</v>
      </c>
      <c r="R67">
        <f>Q67/2</f>
        <v>0.07480017083542197</v>
      </c>
    </row>
    <row r="69" spans="13:19" ht="12.75">
      <c r="M69" t="s">
        <v>12</v>
      </c>
      <c r="N69" t="s">
        <v>1</v>
      </c>
      <c r="O69" t="s">
        <v>22</v>
      </c>
      <c r="P69" t="s">
        <v>3</v>
      </c>
      <c r="Q69" t="s">
        <v>4</v>
      </c>
      <c r="R69" t="s">
        <v>5</v>
      </c>
      <c r="S69" t="s">
        <v>25</v>
      </c>
    </row>
    <row r="70" spans="13:15" ht="12.75">
      <c r="M70" t="s">
        <v>18</v>
      </c>
      <c r="N70" t="s">
        <v>18</v>
      </c>
      <c r="O70" t="s">
        <v>18</v>
      </c>
    </row>
    <row r="71" spans="12:18" ht="12.75">
      <c r="L71" t="s">
        <v>7</v>
      </c>
      <c r="M71">
        <v>1</v>
      </c>
      <c r="N71">
        <v>1</v>
      </c>
      <c r="O71">
        <v>1</v>
      </c>
      <c r="P71">
        <v>1</v>
      </c>
      <c r="Q71">
        <f>STDEV(M71:O71)</f>
        <v>0</v>
      </c>
      <c r="R71">
        <f>Q71/2</f>
        <v>0</v>
      </c>
    </row>
    <row r="72" spans="12:19" ht="12.75">
      <c r="L72" t="s">
        <v>8</v>
      </c>
      <c r="M72">
        <v>0.779537497566118</v>
      </c>
      <c r="N72">
        <v>0.4861907159337902</v>
      </c>
      <c r="O72">
        <v>1.2873639163930226</v>
      </c>
      <c r="P72">
        <v>0.78725422741884</v>
      </c>
      <c r="Q72">
        <f>STDEV(M72:O72)</f>
        <v>0.4053431680043252</v>
      </c>
      <c r="R72">
        <f>Q72/2</f>
        <v>0.2026715840021626</v>
      </c>
      <c r="S72">
        <f>TTEST(M71:O71,M72:O72,2,2)</f>
        <v>0.5590200976035655</v>
      </c>
    </row>
    <row r="73" spans="12:18" ht="12.75">
      <c r="L73" t="s">
        <v>9</v>
      </c>
      <c r="M73">
        <v>0.2825787552762749</v>
      </c>
      <c r="N73">
        <v>0.1603775156410809</v>
      </c>
      <c r="O73">
        <v>0.7859485771062635</v>
      </c>
      <c r="P73">
        <f>AVERAGE(M73:O74)</f>
        <v>0.4096349493412064</v>
      </c>
      <c r="Q73">
        <f>STDEV(M73:O73)</f>
        <v>0.33157539952983245</v>
      </c>
      <c r="R73">
        <f>Q73/2</f>
        <v>0.16578769976491622</v>
      </c>
    </row>
    <row r="75" spans="13:19" ht="12.75">
      <c r="M75" t="s">
        <v>12</v>
      </c>
      <c r="N75" t="s">
        <v>1</v>
      </c>
      <c r="O75" t="s">
        <v>22</v>
      </c>
      <c r="P75" t="s">
        <v>3</v>
      </c>
      <c r="Q75" t="s">
        <v>4</v>
      </c>
      <c r="R75" t="s">
        <v>5</v>
      </c>
      <c r="S75" t="s">
        <v>25</v>
      </c>
    </row>
    <row r="76" spans="13:15" ht="12.75">
      <c r="M76" t="s">
        <v>29</v>
      </c>
      <c r="N76" t="s">
        <v>29</v>
      </c>
      <c r="O76" t="s">
        <v>29</v>
      </c>
    </row>
    <row r="77" spans="12:18" ht="12.75">
      <c r="L77" t="s">
        <v>7</v>
      </c>
      <c r="M77">
        <v>1</v>
      </c>
      <c r="N77">
        <v>1</v>
      </c>
      <c r="O77">
        <v>1</v>
      </c>
      <c r="P77">
        <f>AVERAGE(M77:O77)</f>
        <v>1</v>
      </c>
      <c r="Q77">
        <f>STDEV(M77:O77)</f>
        <v>0</v>
      </c>
      <c r="R77">
        <f>Q77/2</f>
        <v>0</v>
      </c>
    </row>
    <row r="78" spans="12:19" ht="12.75">
      <c r="L78" t="s">
        <v>8</v>
      </c>
      <c r="M78">
        <v>0.649323313762025</v>
      </c>
      <c r="N78">
        <v>0.23257757442543067</v>
      </c>
      <c r="O78">
        <v>1.444260174270925</v>
      </c>
      <c r="P78">
        <f>AVERAGE(M78:O78)</f>
        <v>0.7753870208194602</v>
      </c>
      <c r="Q78">
        <f>STDEV(M78:O78)</f>
        <v>0.615599483731006</v>
      </c>
      <c r="R78">
        <f>Q78/2</f>
        <v>0.307799741865503</v>
      </c>
      <c r="S78">
        <f>TTEST(M77:O77,M78:O78,2,2)</f>
        <v>0.5617243794611952</v>
      </c>
    </row>
    <row r="79" spans="12:18" ht="12.75">
      <c r="L79" t="s">
        <v>9</v>
      </c>
      <c r="M79">
        <v>0.25622037922327334</v>
      </c>
      <c r="N79">
        <v>0.18669527054260787</v>
      </c>
      <c r="P79">
        <f>AVERAGE(M79:O79)</f>
        <v>0.2214578248829406</v>
      </c>
      <c r="Q79">
        <f>STDEV(M79:O79)</f>
        <v>0.0491616758108302</v>
      </c>
      <c r="R79">
        <f>Q79/2</f>
        <v>0.0245808379054151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DIBYENDU SARKAR</cp:lastModifiedBy>
  <dcterms:created xsi:type="dcterms:W3CDTF">2022-10-30T10:01:53Z</dcterms:created>
  <dcterms:modified xsi:type="dcterms:W3CDTF">2024-04-25T05:53:59Z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2EBF397FB3394FEF9EB2FB0A5356C89D</vt:lpwstr>
  </property>
  <property fmtid="{D5CDD505-2E9C-101B-9397-08002B2CF9AE}" pid="3" name="KSOProductBuildVer">
    <vt:lpwstr>1033-11.2.0.11417</vt:lpwstr>
  </property>
</Properties>
</file>