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93DBD7CD-86EF-4BE9-8BAF-08B004FDA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 4A" sheetId="3" r:id="rId1"/>
    <sheet name="Sheet1" sheetId="4" r:id="rId2"/>
  </sheets>
  <calcPr calcId="191029"/>
</workbook>
</file>

<file path=xl/calcChain.xml><?xml version="1.0" encoding="utf-8"?>
<calcChain xmlns="http://schemas.openxmlformats.org/spreadsheetml/2006/main">
  <c r="Z40" i="3" l="1"/>
  <c r="AA40" i="3" s="1"/>
  <c r="AB40" i="3" s="1"/>
  <c r="Z39" i="3"/>
  <c r="AA39" i="3" s="1"/>
  <c r="AB39" i="3" s="1"/>
  <c r="Z38" i="3"/>
  <c r="AA38" i="3" s="1"/>
  <c r="AB38" i="3" s="1"/>
  <c r="Z37" i="3"/>
  <c r="AA37" i="3" s="1"/>
  <c r="AB37" i="3" s="1"/>
  <c r="Z36" i="3"/>
  <c r="AA36" i="3" s="1"/>
  <c r="AB36" i="3" s="1"/>
  <c r="Z35" i="3"/>
  <c r="AA35" i="3" s="1"/>
  <c r="AB35" i="3" s="1"/>
  <c r="Z34" i="3"/>
  <c r="AA34" i="3" s="1"/>
  <c r="AB34" i="3" s="1"/>
  <c r="Z32" i="3"/>
  <c r="AA32" i="3" s="1"/>
  <c r="AB32" i="3" s="1"/>
  <c r="Z31" i="3"/>
  <c r="AA31" i="3" s="1"/>
  <c r="AB31" i="3" s="1"/>
  <c r="Z30" i="3"/>
  <c r="AA30" i="3" s="1"/>
  <c r="AB30" i="3" s="1"/>
  <c r="Z29" i="3"/>
  <c r="AA29" i="3" s="1"/>
  <c r="AB29" i="3" s="1"/>
  <c r="Z28" i="3"/>
  <c r="AA28" i="3" s="1"/>
  <c r="AB28" i="3" s="1"/>
  <c r="Z27" i="3"/>
  <c r="AA27" i="3" s="1"/>
  <c r="AB27" i="3" s="1"/>
  <c r="Z26" i="3"/>
  <c r="AA26" i="3" s="1"/>
  <c r="AB26" i="3" s="1"/>
  <c r="Z23" i="3"/>
  <c r="AO22" i="3"/>
  <c r="AP22" i="3" s="1"/>
  <c r="AQ22" i="3" s="1"/>
  <c r="AH22" i="3"/>
  <c r="AI22" i="3" s="1"/>
  <c r="AJ22" i="3" s="1"/>
  <c r="Z22" i="3"/>
  <c r="AO21" i="3"/>
  <c r="AP21" i="3" s="1"/>
  <c r="AQ21" i="3" s="1"/>
  <c r="AH21" i="3"/>
  <c r="AI21" i="3" s="1"/>
  <c r="AJ21" i="3" s="1"/>
  <c r="Z21" i="3"/>
  <c r="AO20" i="3"/>
  <c r="AP20" i="3" s="1"/>
  <c r="AQ20" i="3" s="1"/>
  <c r="AH20" i="3"/>
  <c r="AI20" i="3" s="1"/>
  <c r="AJ20" i="3" s="1"/>
  <c r="Z20" i="3"/>
  <c r="AO19" i="3"/>
  <c r="AP19" i="3" s="1"/>
  <c r="AQ19" i="3" s="1"/>
  <c r="AH19" i="3"/>
  <c r="AI19" i="3" s="1"/>
  <c r="AJ19" i="3" s="1"/>
  <c r="Z19" i="3"/>
  <c r="AO18" i="3"/>
  <c r="AP18" i="3" s="1"/>
  <c r="AQ18" i="3" s="1"/>
  <c r="AH18" i="3"/>
  <c r="AI18" i="3" s="1"/>
  <c r="AJ18" i="3" s="1"/>
  <c r="Z18" i="3"/>
  <c r="AO17" i="3"/>
  <c r="AP17" i="3" s="1"/>
  <c r="AQ17" i="3" s="1"/>
  <c r="AH17" i="3"/>
  <c r="AI17" i="3" s="1"/>
  <c r="AJ17" i="3" s="1"/>
  <c r="Z17" i="3"/>
  <c r="AO16" i="3"/>
  <c r="AP16" i="3" s="1"/>
  <c r="AQ16" i="3" s="1"/>
  <c r="AH16" i="3"/>
  <c r="AI16" i="3" s="1"/>
  <c r="AJ16" i="3" s="1"/>
  <c r="Z15" i="3"/>
  <c r="AA15" i="3" s="1"/>
  <c r="AB15" i="3" s="1"/>
  <c r="AO14" i="3"/>
  <c r="AP14" i="3" s="1"/>
  <c r="AQ14" i="3" s="1"/>
  <c r="AH14" i="3"/>
  <c r="AI14" i="3" s="1"/>
  <c r="AJ14" i="3" s="1"/>
  <c r="Z14" i="3"/>
  <c r="AA14" i="3" s="1"/>
  <c r="AB14" i="3" s="1"/>
  <c r="AO13" i="3"/>
  <c r="AP13" i="3" s="1"/>
  <c r="AQ13" i="3" s="1"/>
  <c r="AH13" i="3"/>
  <c r="AI13" i="3" s="1"/>
  <c r="AJ13" i="3" s="1"/>
  <c r="Z13" i="3"/>
  <c r="AA13" i="3" s="1"/>
  <c r="AB13" i="3" s="1"/>
  <c r="AO12" i="3"/>
  <c r="AP12" i="3" s="1"/>
  <c r="AQ12" i="3" s="1"/>
  <c r="AH12" i="3"/>
  <c r="AI12" i="3" s="1"/>
  <c r="AJ12" i="3" s="1"/>
  <c r="Z12" i="3"/>
  <c r="AA12" i="3" s="1"/>
  <c r="AB12" i="3" s="1"/>
  <c r="AO11" i="3"/>
  <c r="AP11" i="3" s="1"/>
  <c r="AQ11" i="3" s="1"/>
  <c r="AH11" i="3"/>
  <c r="AI11" i="3" s="1"/>
  <c r="AJ11" i="3" s="1"/>
  <c r="Z11" i="3"/>
  <c r="AA11" i="3" s="1"/>
  <c r="AB11" i="3" s="1"/>
  <c r="AO10" i="3"/>
  <c r="AP10" i="3" s="1"/>
  <c r="AQ10" i="3" s="1"/>
  <c r="AH10" i="3"/>
  <c r="AI10" i="3" s="1"/>
  <c r="AJ10" i="3" s="1"/>
  <c r="Z10" i="3"/>
  <c r="AO9" i="3"/>
  <c r="AP9" i="3" s="1"/>
  <c r="AQ9" i="3" s="1"/>
  <c r="AH9" i="3"/>
  <c r="AI9" i="3" s="1"/>
  <c r="AJ9" i="3" s="1"/>
  <c r="Z9" i="3"/>
  <c r="AA9" i="3" s="1"/>
  <c r="AB9" i="3" s="1"/>
  <c r="AO8" i="3"/>
  <c r="AP8" i="3" s="1"/>
  <c r="AQ8" i="3" s="1"/>
  <c r="AH8" i="3"/>
  <c r="AI8" i="3" s="1"/>
  <c r="AJ8" i="3" s="1"/>
  <c r="AA23" i="3" l="1"/>
  <c r="AB23" i="3" s="1"/>
  <c r="AR22" i="3"/>
  <c r="AA18" i="3"/>
  <c r="AB18" i="3" s="1"/>
  <c r="AR17" i="3"/>
  <c r="AA10" i="3"/>
  <c r="AB10" i="3" s="1"/>
  <c r="AA19" i="3"/>
  <c r="AB19" i="3" s="1"/>
  <c r="AR18" i="3"/>
  <c r="AA21" i="3"/>
  <c r="AB21" i="3" s="1"/>
  <c r="AR20" i="3"/>
  <c r="AA22" i="3"/>
  <c r="AB22" i="3" s="1"/>
  <c r="AR21" i="3"/>
  <c r="AA17" i="3"/>
  <c r="AB17" i="3" s="1"/>
  <c r="AR16" i="3"/>
  <c r="AA20" i="3"/>
  <c r="AB20" i="3" s="1"/>
  <c r="AR19" i="3"/>
</calcChain>
</file>

<file path=xl/sharedStrings.xml><?xml version="1.0" encoding="utf-8"?>
<sst xmlns="http://schemas.openxmlformats.org/spreadsheetml/2006/main" count="29" uniqueCount="14">
  <si>
    <t>Rv 7</t>
  </si>
  <si>
    <t>Rv 4.5</t>
  </si>
  <si>
    <t>ST100 7</t>
  </si>
  <si>
    <t>ST100 4.5</t>
  </si>
  <si>
    <t xml:space="preserve">Rv pde 7 </t>
  </si>
  <si>
    <t>Rvpde 4.5</t>
  </si>
  <si>
    <t>ave</t>
  </si>
  <si>
    <t>stdev</t>
  </si>
  <si>
    <t>se</t>
  </si>
  <si>
    <t>RvpdeM 7</t>
  </si>
  <si>
    <t>RvpdeM 4.5</t>
  </si>
  <si>
    <t>SE</t>
  </si>
  <si>
    <t>pvalue</t>
  </si>
  <si>
    <t>Growth curves of indicated strains under normal and acidic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</si>
</sst>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4A'!$E$13</c:f>
              <c:strCache>
                <c:ptCount val="1"/>
                <c:pt idx="0">
                  <c:v>Rv 7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4A'!$E$24:$E$30</c:f>
                <c:numCache>
                  <c:formatCode>General</c:formatCode>
                  <c:ptCount val="7"/>
                  <c:pt idx="0">
                    <c:v>5.0000000000000044E-3</c:v>
                  </c:pt>
                  <c:pt idx="1">
                    <c:v>1.0000000000000009E-3</c:v>
                  </c:pt>
                  <c:pt idx="2">
                    <c:v>6.2500000000000056E-3</c:v>
                  </c:pt>
                  <c:pt idx="3">
                    <c:v>3.7499999999999228E-2</c:v>
                  </c:pt>
                  <c:pt idx="4">
                    <c:v>1.0000000000000009E-2</c:v>
                  </c:pt>
                  <c:pt idx="5">
                    <c:v>1.9999999999999907E-2</c:v>
                  </c:pt>
                  <c:pt idx="6">
                    <c:v>1.6750000000000043E-2</c:v>
                  </c:pt>
                </c:numCache>
              </c:numRef>
            </c:plus>
            <c:minus>
              <c:numRef>
                <c:f>'Fig 4A'!$E$24:$E$30</c:f>
                <c:numCache>
                  <c:formatCode>General</c:formatCode>
                  <c:ptCount val="7"/>
                  <c:pt idx="0">
                    <c:v>5.0000000000000044E-3</c:v>
                  </c:pt>
                  <c:pt idx="1">
                    <c:v>1.0000000000000009E-3</c:v>
                  </c:pt>
                  <c:pt idx="2">
                    <c:v>6.2500000000000056E-3</c:v>
                  </c:pt>
                  <c:pt idx="3">
                    <c:v>3.7499999999999228E-2</c:v>
                  </c:pt>
                  <c:pt idx="4">
                    <c:v>1.0000000000000009E-2</c:v>
                  </c:pt>
                  <c:pt idx="5">
                    <c:v>1.9999999999999907E-2</c:v>
                  </c:pt>
                  <c:pt idx="6">
                    <c:v>1.6750000000000043E-2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4A'!$E$15:$E$21</c:f>
              <c:numCache>
                <c:formatCode>General</c:formatCode>
                <c:ptCount val="7"/>
                <c:pt idx="0">
                  <c:v>0.16</c:v>
                </c:pt>
                <c:pt idx="1">
                  <c:v>0.4</c:v>
                </c:pt>
                <c:pt idx="2">
                  <c:v>0.74049999999999994</c:v>
                </c:pt>
                <c:pt idx="3">
                  <c:v>1.175</c:v>
                </c:pt>
                <c:pt idx="4">
                  <c:v>2.2200000000000002</c:v>
                </c:pt>
                <c:pt idx="5">
                  <c:v>3.26</c:v>
                </c:pt>
                <c:pt idx="6">
                  <c:v>4.1334999999999997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B-4BF4-AA4C-73F1D96EB3CC}"/>
            </c:ext>
          </c:extLst>
        </c:ser>
        <c:ser>
          <c:idx val="1"/>
          <c:order val="1"/>
          <c:tx>
            <c:strRef>
              <c:f>'Fig 4A'!$F$13</c:f>
              <c:strCache>
                <c:ptCount val="1"/>
                <c:pt idx="0">
                  <c:v>Rv 4.5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4A'!$F$24:$F$30</c:f>
                <c:numCache>
                  <c:formatCode>General</c:formatCode>
                  <c:ptCount val="7"/>
                  <c:pt idx="0">
                    <c:v>4.0000000000000036E-3</c:v>
                  </c:pt>
                  <c:pt idx="1">
                    <c:v>4.9999999999999906E-3</c:v>
                  </c:pt>
                  <c:pt idx="2">
                    <c:v>5.9999999999999915E-3</c:v>
                  </c:pt>
                  <c:pt idx="3">
                    <c:v>4.4999999999999901E-3</c:v>
                  </c:pt>
                  <c:pt idx="4">
                    <c:v>1.0000000000000009E-2</c:v>
                  </c:pt>
                  <c:pt idx="5">
                    <c:v>7.5000000000000067E-3</c:v>
                  </c:pt>
                  <c:pt idx="6">
                    <c:v>3.7500000000000033E-3</c:v>
                  </c:pt>
                </c:numCache>
              </c:numRef>
            </c:plus>
            <c:minus>
              <c:numRef>
                <c:f>'Fig 4A'!$F$24:$F$30</c:f>
                <c:numCache>
                  <c:formatCode>General</c:formatCode>
                  <c:ptCount val="7"/>
                  <c:pt idx="0">
                    <c:v>4.0000000000000036E-3</c:v>
                  </c:pt>
                  <c:pt idx="1">
                    <c:v>4.9999999999999906E-3</c:v>
                  </c:pt>
                  <c:pt idx="2">
                    <c:v>5.9999999999999915E-3</c:v>
                  </c:pt>
                  <c:pt idx="3">
                    <c:v>4.4999999999999901E-3</c:v>
                  </c:pt>
                  <c:pt idx="4">
                    <c:v>1.0000000000000009E-2</c:v>
                  </c:pt>
                  <c:pt idx="5">
                    <c:v>7.5000000000000067E-3</c:v>
                  </c:pt>
                  <c:pt idx="6">
                    <c:v>3.7500000000000033E-3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4A'!$F$15:$F$21</c:f>
              <c:numCache>
                <c:formatCode>General</c:formatCode>
                <c:ptCount val="7"/>
                <c:pt idx="0">
                  <c:v>0.152</c:v>
                </c:pt>
                <c:pt idx="1">
                  <c:v>0.28000000000000003</c:v>
                </c:pt>
                <c:pt idx="2">
                  <c:v>0.34799999999999998</c:v>
                </c:pt>
                <c:pt idx="3">
                  <c:v>0.40900000000000003</c:v>
                </c:pt>
                <c:pt idx="4">
                  <c:v>0.52</c:v>
                </c:pt>
                <c:pt idx="5">
                  <c:v>0.70499999999999996</c:v>
                </c:pt>
                <c:pt idx="6">
                  <c:v>0.79249999999999998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B-4BF4-AA4C-73F1D96EB3CC}"/>
            </c:ext>
          </c:extLst>
        </c:ser>
        <c:ser>
          <c:idx val="2"/>
          <c:order val="2"/>
          <c:tx>
            <c:strRef>
              <c:f>'Fig 4A'!$G$13</c:f>
              <c:strCache>
                <c:ptCount val="1"/>
                <c:pt idx="0">
                  <c:v>ST100 7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0070C0"/>
              </a:solidFill>
              <a:ln w="6350">
                <a:solidFill>
                  <a:srgbClr val="0070C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4A'!$G$24:$G$30</c:f>
                <c:numCache>
                  <c:formatCode>General</c:formatCode>
                  <c:ptCount val="7"/>
                  <c:pt idx="0">
                    <c:v>5.0000000000000044E-3</c:v>
                  </c:pt>
                  <c:pt idx="1">
                    <c:v>1.550000000000014E-2</c:v>
                  </c:pt>
                  <c:pt idx="2">
                    <c:v>5.5000000000000049E-3</c:v>
                  </c:pt>
                  <c:pt idx="3">
                    <c:v>6.2500000000000444E-2</c:v>
                  </c:pt>
                  <c:pt idx="4">
                    <c:v>5.1999999999996112E-2</c:v>
                  </c:pt>
                  <c:pt idx="5">
                    <c:v>2.4999999999999911E-2</c:v>
                  </c:pt>
                  <c:pt idx="6">
                    <c:v>0.10000000000000338</c:v>
                  </c:pt>
                </c:numCache>
              </c:numRef>
            </c:plus>
            <c:minus>
              <c:numRef>
                <c:f>'Fig 4A'!$G$24:$G$29</c:f>
                <c:numCache>
                  <c:formatCode>General</c:formatCode>
                  <c:ptCount val="6"/>
                  <c:pt idx="0">
                    <c:v>5.0000000000000044E-3</c:v>
                  </c:pt>
                  <c:pt idx="1">
                    <c:v>1.550000000000014E-2</c:v>
                  </c:pt>
                  <c:pt idx="2">
                    <c:v>5.5000000000000049E-3</c:v>
                  </c:pt>
                  <c:pt idx="3">
                    <c:v>6.2500000000000444E-2</c:v>
                  </c:pt>
                  <c:pt idx="4">
                    <c:v>5.1999999999996112E-2</c:v>
                  </c:pt>
                  <c:pt idx="5">
                    <c:v>2.4999999999999911E-2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4A'!$G$15:$G$21</c:f>
              <c:numCache>
                <c:formatCode>General</c:formatCode>
                <c:ptCount val="7"/>
                <c:pt idx="0">
                  <c:v>0.16</c:v>
                </c:pt>
                <c:pt idx="1">
                  <c:v>0.33699999999999997</c:v>
                </c:pt>
                <c:pt idx="2">
                  <c:v>0.629</c:v>
                </c:pt>
                <c:pt idx="3">
                  <c:v>1.105</c:v>
                </c:pt>
                <c:pt idx="4">
                  <c:v>2.004</c:v>
                </c:pt>
                <c:pt idx="5">
                  <c:v>2.75</c:v>
                </c:pt>
                <c:pt idx="6">
                  <c:v>3.5999999999999996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2B-4BF4-AA4C-73F1D96EB3CC}"/>
            </c:ext>
          </c:extLst>
        </c:ser>
        <c:ser>
          <c:idx val="3"/>
          <c:order val="3"/>
          <c:tx>
            <c:strRef>
              <c:f>'Fig 4A'!$H$13</c:f>
              <c:strCache>
                <c:ptCount val="1"/>
                <c:pt idx="0">
                  <c:v>ST100 4.5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4A'!$H$24:$H$30</c:f>
                <c:numCache>
                  <c:formatCode>General</c:formatCode>
                  <c:ptCount val="7"/>
                  <c:pt idx="0">
                    <c:v>6.2499999999999336E-3</c:v>
                  </c:pt>
                  <c:pt idx="1">
                    <c:v>2.0000000000000018E-3</c:v>
                  </c:pt>
                  <c:pt idx="2">
                    <c:v>1.5000000000000013E-3</c:v>
                  </c:pt>
                  <c:pt idx="3">
                    <c:v>1.3750000000000127E-2</c:v>
                  </c:pt>
                  <c:pt idx="4">
                    <c:v>2.4750000000000074E-2</c:v>
                  </c:pt>
                  <c:pt idx="5">
                    <c:v>3.0000000000000197E-2</c:v>
                  </c:pt>
                  <c:pt idx="6">
                    <c:v>3.1249999999999889E-2</c:v>
                  </c:pt>
                </c:numCache>
              </c:numRef>
            </c:plus>
            <c:minus>
              <c:numRef>
                <c:f>'Fig 4A'!$H$24:$H$29</c:f>
                <c:numCache>
                  <c:formatCode>General</c:formatCode>
                  <c:ptCount val="6"/>
                  <c:pt idx="0">
                    <c:v>6.2499999999999336E-3</c:v>
                  </c:pt>
                  <c:pt idx="1">
                    <c:v>2.0000000000000018E-3</c:v>
                  </c:pt>
                  <c:pt idx="2">
                    <c:v>1.5000000000000013E-3</c:v>
                  </c:pt>
                  <c:pt idx="3">
                    <c:v>1.3750000000000127E-2</c:v>
                  </c:pt>
                  <c:pt idx="4">
                    <c:v>2.4750000000000074E-2</c:v>
                  </c:pt>
                  <c:pt idx="5">
                    <c:v>3.0000000000000197E-2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4A'!$H$15:$H$21</c:f>
              <c:numCache>
                <c:formatCode>General</c:formatCode>
                <c:ptCount val="7"/>
                <c:pt idx="0">
                  <c:v>0.14250000000000002</c:v>
                </c:pt>
                <c:pt idx="1">
                  <c:v>0.192</c:v>
                </c:pt>
                <c:pt idx="2">
                  <c:v>0.20699999999999999</c:v>
                </c:pt>
                <c:pt idx="3">
                  <c:v>0.27249999999999996</c:v>
                </c:pt>
                <c:pt idx="4">
                  <c:v>0.30649999999999999</c:v>
                </c:pt>
                <c:pt idx="5">
                  <c:v>0.34</c:v>
                </c:pt>
                <c:pt idx="6">
                  <c:v>0.39750000000000002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2B-4BF4-AA4C-73F1D96EB3CC}"/>
            </c:ext>
          </c:extLst>
        </c:ser>
        <c:ser>
          <c:idx val="4"/>
          <c:order val="4"/>
          <c:tx>
            <c:strRef>
              <c:f>'Fig 4A'!$I$13</c:f>
              <c:strCache>
                <c:ptCount val="1"/>
                <c:pt idx="0">
                  <c:v>Rv pde 7 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 w="2540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4A'!$I$24:$I$30</c:f>
                <c:numCache>
                  <c:formatCode>General</c:formatCode>
                  <c:ptCount val="7"/>
                  <c:pt idx="0">
                    <c:v>1.4999999999999925E-2</c:v>
                  </c:pt>
                  <c:pt idx="1">
                    <c:v>1.4249999999999883E-2</c:v>
                  </c:pt>
                  <c:pt idx="2">
                    <c:v>1.6000000000001062E-2</c:v>
                  </c:pt>
                  <c:pt idx="3">
                    <c:v>5.0000000000002799E-2</c:v>
                  </c:pt>
                  <c:pt idx="4">
                    <c:v>0.25750000000000045</c:v>
                  </c:pt>
                  <c:pt idx="5">
                    <c:v>9.9999999999998937E-2</c:v>
                  </c:pt>
                  <c:pt idx="6">
                    <c:v>8.7500000000000813E-2</c:v>
                  </c:pt>
                </c:numCache>
              </c:numRef>
            </c:plus>
            <c:minus>
              <c:numRef>
                <c:f>'Fig 4A'!$I$24:$I$30</c:f>
                <c:numCache>
                  <c:formatCode>General</c:formatCode>
                  <c:ptCount val="7"/>
                  <c:pt idx="0">
                    <c:v>1.4999999999999925E-2</c:v>
                  </c:pt>
                  <c:pt idx="1">
                    <c:v>1.4249999999999883E-2</c:v>
                  </c:pt>
                  <c:pt idx="2">
                    <c:v>1.6000000000001062E-2</c:v>
                  </c:pt>
                  <c:pt idx="3">
                    <c:v>5.0000000000002799E-2</c:v>
                  </c:pt>
                  <c:pt idx="4">
                    <c:v>0.25750000000000045</c:v>
                  </c:pt>
                  <c:pt idx="5">
                    <c:v>9.9999999999998937E-2</c:v>
                  </c:pt>
                  <c:pt idx="6">
                    <c:v>8.7500000000000813E-2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4A'!$I$15:$I$21</c:f>
              <c:numCache>
                <c:formatCode>General</c:formatCode>
                <c:ptCount val="7"/>
                <c:pt idx="0">
                  <c:v>0.184</c:v>
                </c:pt>
                <c:pt idx="1">
                  <c:v>0.35650000000000004</c:v>
                </c:pt>
                <c:pt idx="2">
                  <c:v>0.73199999999999998</c:v>
                </c:pt>
                <c:pt idx="3">
                  <c:v>1.4</c:v>
                </c:pt>
                <c:pt idx="4">
                  <c:v>2.7149999999999999</c:v>
                </c:pt>
                <c:pt idx="5">
                  <c:v>3.4000000000000004</c:v>
                </c:pt>
                <c:pt idx="6">
                  <c:v>4.2249999999999996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2B-4BF4-AA4C-73F1D96EB3CC}"/>
            </c:ext>
          </c:extLst>
        </c:ser>
        <c:ser>
          <c:idx val="5"/>
          <c:order val="5"/>
          <c:tx>
            <c:strRef>
              <c:f>'Fig 4A'!$J$13</c:f>
              <c:strCache>
                <c:ptCount val="1"/>
                <c:pt idx="0">
                  <c:v>Rvpde 4.5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4A'!$J$24:$J$30</c:f>
                <c:numCache>
                  <c:formatCode>General</c:formatCode>
                  <c:ptCount val="7"/>
                  <c:pt idx="0">
                    <c:v>3.4500000000000017E-3</c:v>
                  </c:pt>
                  <c:pt idx="1">
                    <c:v>1.5000000000000013E-3</c:v>
                  </c:pt>
                  <c:pt idx="2">
                    <c:v>3.2500000000000029E-3</c:v>
                  </c:pt>
                  <c:pt idx="3">
                    <c:v>5.0000000000000044E-3</c:v>
                  </c:pt>
                  <c:pt idx="4">
                    <c:v>1.5249999999999948E-2</c:v>
                  </c:pt>
                  <c:pt idx="5">
                    <c:v>3.0000000000000082E-2</c:v>
                  </c:pt>
                  <c:pt idx="6">
                    <c:v>3.4999999999999858E-2</c:v>
                  </c:pt>
                </c:numCache>
              </c:numRef>
            </c:plus>
            <c:minus>
              <c:numRef>
                <c:f>'Fig 4A'!$J$24:$J$30</c:f>
                <c:numCache>
                  <c:formatCode>General</c:formatCode>
                  <c:ptCount val="7"/>
                  <c:pt idx="0">
                    <c:v>3.4500000000000017E-3</c:v>
                  </c:pt>
                  <c:pt idx="1">
                    <c:v>1.5000000000000013E-3</c:v>
                  </c:pt>
                  <c:pt idx="2">
                    <c:v>3.2500000000000029E-3</c:v>
                  </c:pt>
                  <c:pt idx="3">
                    <c:v>5.0000000000000044E-3</c:v>
                  </c:pt>
                  <c:pt idx="4">
                    <c:v>1.5249999999999948E-2</c:v>
                  </c:pt>
                  <c:pt idx="5">
                    <c:v>3.0000000000000082E-2</c:v>
                  </c:pt>
                  <c:pt idx="6">
                    <c:v>3.4999999999999858E-2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4A'!$J$15:$J$21</c:f>
              <c:numCache>
                <c:formatCode>General</c:formatCode>
                <c:ptCount val="7"/>
                <c:pt idx="0">
                  <c:v>0.1421</c:v>
                </c:pt>
                <c:pt idx="1">
                  <c:v>0.191</c:v>
                </c:pt>
                <c:pt idx="2">
                  <c:v>0.2135</c:v>
                </c:pt>
                <c:pt idx="3">
                  <c:v>0.26</c:v>
                </c:pt>
                <c:pt idx="4">
                  <c:v>0.28949999999999998</c:v>
                </c:pt>
                <c:pt idx="5">
                  <c:v>0.33</c:v>
                </c:pt>
                <c:pt idx="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2B-4BF4-AA4C-73F1D96EB3CC}"/>
            </c:ext>
          </c:extLst>
        </c:ser>
        <c:ser>
          <c:idx val="6"/>
          <c:order val="6"/>
          <c:tx>
            <c:strRef>
              <c:f>'Fig 4A'!$K$13</c:f>
              <c:strCache>
                <c:ptCount val="1"/>
                <c:pt idx="0">
                  <c:v>RvpdeM 7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4A'!$K$24:$K$30</c:f>
                <c:numCache>
                  <c:formatCode>General</c:formatCode>
                  <c:ptCount val="7"/>
                  <c:pt idx="0">
                    <c:v>6.6500000000000031E-3</c:v>
                  </c:pt>
                  <c:pt idx="1">
                    <c:v>1.3250000000000145E-2</c:v>
                  </c:pt>
                  <c:pt idx="2">
                    <c:v>2.9750000000000096E-2</c:v>
                  </c:pt>
                  <c:pt idx="3">
                    <c:v>5.4500000000000069E-2</c:v>
                  </c:pt>
                  <c:pt idx="4">
                    <c:v>2.2499999999999964E-2</c:v>
                  </c:pt>
                  <c:pt idx="5">
                    <c:v>7.6749999999993324E-2</c:v>
                  </c:pt>
                  <c:pt idx="6">
                    <c:v>2.5249999999999995E-2</c:v>
                  </c:pt>
                </c:numCache>
              </c:numRef>
            </c:plus>
            <c:minus>
              <c:numRef>
                <c:f>'Fig 4A'!$K$24:$K$29</c:f>
                <c:numCache>
                  <c:formatCode>General</c:formatCode>
                  <c:ptCount val="6"/>
                  <c:pt idx="0">
                    <c:v>6.6500000000000031E-3</c:v>
                  </c:pt>
                  <c:pt idx="1">
                    <c:v>1.3250000000000145E-2</c:v>
                  </c:pt>
                  <c:pt idx="2">
                    <c:v>2.9750000000000096E-2</c:v>
                  </c:pt>
                  <c:pt idx="3">
                    <c:v>5.4500000000000069E-2</c:v>
                  </c:pt>
                  <c:pt idx="4">
                    <c:v>2.2499999999999964E-2</c:v>
                  </c:pt>
                  <c:pt idx="5">
                    <c:v>7.6749999999993324E-2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4A'!$K$15:$K$21</c:f>
              <c:numCache>
                <c:formatCode>General</c:formatCode>
                <c:ptCount val="7"/>
                <c:pt idx="0">
                  <c:v>0.2167</c:v>
                </c:pt>
                <c:pt idx="1">
                  <c:v>0.41849999999999998</c:v>
                </c:pt>
                <c:pt idx="2">
                  <c:v>0.73950000000000005</c:v>
                </c:pt>
                <c:pt idx="3">
                  <c:v>1.121</c:v>
                </c:pt>
                <c:pt idx="4">
                  <c:v>2.2250000000000001</c:v>
                </c:pt>
                <c:pt idx="5">
                  <c:v>3.1635</c:v>
                </c:pt>
                <c:pt idx="6">
                  <c:v>4.7505000000000006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2B-4BF4-AA4C-73F1D96EB3CC}"/>
            </c:ext>
          </c:extLst>
        </c:ser>
        <c:ser>
          <c:idx val="7"/>
          <c:order val="7"/>
          <c:tx>
            <c:strRef>
              <c:f>'Fig 4A'!$L$13</c:f>
              <c:strCache>
                <c:ptCount val="1"/>
                <c:pt idx="0">
                  <c:v>RvpdeM 4.5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4A'!$L$24:$L$30</c:f>
                <c:numCache>
                  <c:formatCode>General</c:formatCode>
                  <c:ptCount val="7"/>
                  <c:pt idx="0">
                    <c:v>2.0500000000000032E-3</c:v>
                  </c:pt>
                  <c:pt idx="1">
                    <c:v>1.2904698756654662E-2</c:v>
                  </c:pt>
                  <c:pt idx="2">
                    <c:v>1.7854446224960241E-2</c:v>
                  </c:pt>
                  <c:pt idx="3">
                    <c:v>9.7227182413144042E-3</c:v>
                  </c:pt>
                  <c:pt idx="4">
                    <c:v>1.9445436482629877E-3</c:v>
                  </c:pt>
                  <c:pt idx="5">
                    <c:v>1.3788582233138155E-2</c:v>
                  </c:pt>
                  <c:pt idx="6">
                    <c:v>2.8284271247461927E-3</c:v>
                  </c:pt>
                </c:numCache>
              </c:numRef>
            </c:plus>
            <c:minus>
              <c:numRef>
                <c:f>'Fig 4A'!$L$24:$L$30</c:f>
                <c:numCache>
                  <c:formatCode>General</c:formatCode>
                  <c:ptCount val="7"/>
                  <c:pt idx="0">
                    <c:v>2.0500000000000032E-3</c:v>
                  </c:pt>
                  <c:pt idx="1">
                    <c:v>1.2904698756654662E-2</c:v>
                  </c:pt>
                  <c:pt idx="2">
                    <c:v>1.7854446224960241E-2</c:v>
                  </c:pt>
                  <c:pt idx="3">
                    <c:v>9.7227182413144042E-3</c:v>
                  </c:pt>
                  <c:pt idx="4">
                    <c:v>1.9445436482629877E-3</c:v>
                  </c:pt>
                  <c:pt idx="5">
                    <c:v>1.3788582233138155E-2</c:v>
                  </c:pt>
                  <c:pt idx="6">
                    <c:v>2.8284271247461927E-3</c:v>
                  </c:pt>
                </c:numCache>
              </c:numRef>
            </c:minus>
          </c:errBars>
          <c:cat>
            <c:numRef>
              <c:f>'Fig 4A'!$D$15:$D$21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</c:numCache>
            </c:numRef>
          </c:cat>
          <c:val>
            <c:numRef>
              <c:f>'Fig 4A'!$L$15:$L$21</c:f>
              <c:numCache>
                <c:formatCode>General</c:formatCode>
                <c:ptCount val="7"/>
                <c:pt idx="0">
                  <c:v>0.21710000000000002</c:v>
                </c:pt>
                <c:pt idx="1">
                  <c:v>0.27349999999999997</c:v>
                </c:pt>
                <c:pt idx="2">
                  <c:v>0.34850000000000003</c:v>
                </c:pt>
                <c:pt idx="3">
                  <c:v>0.3725</c:v>
                </c:pt>
                <c:pt idx="4">
                  <c:v>0.50449999999999995</c:v>
                </c:pt>
                <c:pt idx="5">
                  <c:v>0.61499999999999999</c:v>
                </c:pt>
                <c:pt idx="6">
                  <c:v>0.70799999999999996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2B-4BF4-AA4C-73F1D96EB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46552"/>
        <c:axId val="192346936"/>
      </c:lineChart>
      <c:dateAx>
        <c:axId val="192346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92346936"/>
        <c:crossesAt val="0.1"/>
        <c:auto val="0"/>
        <c:lblOffset val="100"/>
        <c:baseTimeUnit val="days"/>
        <c:majorUnit val="2"/>
        <c:majorTimeUnit val="days"/>
      </c:dateAx>
      <c:valAx>
        <c:axId val="192346936"/>
        <c:scaling>
          <c:logBase val="10"/>
          <c:orientation val="minMax"/>
          <c:max val="6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92346552"/>
        <c:crossesAt val="0"/>
        <c:crossBetween val="midCat"/>
      </c:valAx>
    </c:plotArea>
    <c:legend>
      <c:legendPos val="r"/>
      <c:overlay val="0"/>
      <c:spPr>
        <a:ln>
          <a:prstDash val="sysDot"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460180</xdr:colOff>
      <xdr:row>7</xdr:row>
      <xdr:rowOff>98114</xdr:rowOff>
    </xdr:from>
    <xdr:to>
      <xdr:col>20</xdr:col>
      <xdr:colOff>556729</xdr:colOff>
      <xdr:row>25</xdr:row>
      <xdr:rowOff>21674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R40"/>
  <sheetViews>
    <sheetView tabSelected="1" topLeftCell="O4" zoomScale="95" zoomScaleNormal="95" workbookViewId="0">
      <selection activeCell="AK31" sqref="AK31"/>
    </sheetView>
  </sheetViews>
  <sheetFormatPr defaultRowHeight="15" x14ac:dyDescent="0.25"/>
  <sheetData>
    <row r="3" spans="3:44" x14ac:dyDescent="0.25">
      <c r="P3" s="2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7" spans="3:44" x14ac:dyDescent="0.25">
      <c r="AF7" t="s">
        <v>2</v>
      </c>
      <c r="AG7" t="s">
        <v>2</v>
      </c>
      <c r="AM7" t="s">
        <v>4</v>
      </c>
      <c r="AN7" t="s">
        <v>4</v>
      </c>
    </row>
    <row r="8" spans="3:44" x14ac:dyDescent="0.25">
      <c r="X8" t="s">
        <v>0</v>
      </c>
      <c r="Y8" t="s">
        <v>0</v>
      </c>
      <c r="Z8" t="s">
        <v>6</v>
      </c>
      <c r="AA8" t="s">
        <v>7</v>
      </c>
      <c r="AB8" t="s">
        <v>8</v>
      </c>
      <c r="AF8">
        <v>0.15</v>
      </c>
      <c r="AG8">
        <v>0.17</v>
      </c>
      <c r="AH8">
        <f t="shared" ref="AH8:AH14" si="0">AVERAGE(AF8:AG8)</f>
        <v>0.16</v>
      </c>
      <c r="AI8">
        <f t="shared" ref="AI8:AI14" si="1">STDEV(AF8:AH8)</f>
        <v>1.0000000000000009E-2</v>
      </c>
      <c r="AJ8">
        <f t="shared" ref="AJ8:AJ14" si="2">AI8/2</f>
        <v>5.0000000000000044E-3</v>
      </c>
      <c r="AM8">
        <v>0.154</v>
      </c>
      <c r="AN8">
        <v>0.214</v>
      </c>
      <c r="AO8">
        <f t="shared" ref="AO8:AO14" si="3">AVERAGE(AM8:AN8)</f>
        <v>0.184</v>
      </c>
      <c r="AP8">
        <f t="shared" ref="AP8:AP14" si="4">STDEV(AM8:AO8)</f>
        <v>2.999999999999985E-2</v>
      </c>
      <c r="AQ8">
        <f t="shared" ref="AQ8:AQ14" si="5">AP8/2</f>
        <v>1.4999999999999925E-2</v>
      </c>
    </row>
    <row r="9" spans="3:44" x14ac:dyDescent="0.25">
      <c r="W9">
        <v>0</v>
      </c>
      <c r="X9">
        <v>0.17</v>
      </c>
      <c r="Y9">
        <v>0.15</v>
      </c>
      <c r="Z9">
        <f t="shared" ref="Z9:Z15" si="6">AVERAGE(X9:Y9)</f>
        <v>0.16</v>
      </c>
      <c r="AA9">
        <f>STDEV(X9:Z9)</f>
        <v>1.0000000000000009E-2</v>
      </c>
      <c r="AB9">
        <f>AA9/2</f>
        <v>5.0000000000000044E-3</v>
      </c>
      <c r="AF9">
        <v>0.30599999999999999</v>
      </c>
      <c r="AG9">
        <v>0.36799999999999999</v>
      </c>
      <c r="AH9">
        <f t="shared" si="0"/>
        <v>0.33699999999999997</v>
      </c>
      <c r="AI9">
        <f t="shared" si="1"/>
        <v>3.1E-2</v>
      </c>
      <c r="AJ9">
        <f t="shared" si="2"/>
        <v>1.55E-2</v>
      </c>
      <c r="AM9">
        <v>0.32800000000000001</v>
      </c>
      <c r="AN9">
        <v>0.38500000000000001</v>
      </c>
      <c r="AO9">
        <f t="shared" si="3"/>
        <v>0.35650000000000004</v>
      </c>
      <c r="AP9">
        <f t="shared" si="4"/>
        <v>2.8499999999999998E-2</v>
      </c>
      <c r="AQ9">
        <f t="shared" si="5"/>
        <v>1.4249999999999999E-2</v>
      </c>
    </row>
    <row r="10" spans="3:44" x14ac:dyDescent="0.25">
      <c r="W10">
        <v>1</v>
      </c>
      <c r="X10">
        <v>0.40200000000000002</v>
      </c>
      <c r="Y10">
        <v>0.39800000000000002</v>
      </c>
      <c r="Z10">
        <f t="shared" si="6"/>
        <v>0.4</v>
      </c>
      <c r="AA10">
        <f>STDEV(X10:Z10)</f>
        <v>2.0000000000000018E-3</v>
      </c>
      <c r="AB10">
        <f t="shared" ref="AB10:AB15" si="7">AA10/2</f>
        <v>1.0000000000000009E-3</v>
      </c>
      <c r="AF10">
        <v>0.61799999999999999</v>
      </c>
      <c r="AG10">
        <v>0.64</v>
      </c>
      <c r="AH10">
        <f t="shared" si="0"/>
        <v>0.629</v>
      </c>
      <c r="AI10">
        <f t="shared" si="1"/>
        <v>1.100000000000001E-2</v>
      </c>
      <c r="AJ10">
        <f t="shared" si="2"/>
        <v>5.5000000000000049E-3</v>
      </c>
      <c r="AM10">
        <v>0.76400000000000001</v>
      </c>
      <c r="AN10">
        <v>0.7</v>
      </c>
      <c r="AO10">
        <f t="shared" si="3"/>
        <v>0.73199999999999998</v>
      </c>
      <c r="AP10">
        <f t="shared" si="4"/>
        <v>3.2000000000000028E-2</v>
      </c>
      <c r="AQ10">
        <f t="shared" si="5"/>
        <v>1.6000000000000014E-2</v>
      </c>
    </row>
    <row r="11" spans="3:44" x14ac:dyDescent="0.25">
      <c r="W11">
        <v>2</v>
      </c>
      <c r="X11">
        <v>0.72799999999999998</v>
      </c>
      <c r="Y11">
        <v>0.753</v>
      </c>
      <c r="Z11">
        <f t="shared" si="6"/>
        <v>0.74049999999999994</v>
      </c>
      <c r="AA11">
        <f t="shared" ref="AA11:AA15" si="8">STDEV(X11:Z11)</f>
        <v>1.2500000000000011E-2</v>
      </c>
      <c r="AB11">
        <f t="shared" si="7"/>
        <v>6.2500000000000056E-3</v>
      </c>
      <c r="AF11">
        <v>1.23</v>
      </c>
      <c r="AG11">
        <v>0.98</v>
      </c>
      <c r="AH11">
        <f t="shared" si="0"/>
        <v>1.105</v>
      </c>
      <c r="AI11">
        <f t="shared" si="1"/>
        <v>0.125</v>
      </c>
      <c r="AJ11">
        <f t="shared" si="2"/>
        <v>6.25E-2</v>
      </c>
      <c r="AM11">
        <v>1.5</v>
      </c>
      <c r="AN11">
        <v>1.3</v>
      </c>
      <c r="AO11">
        <f t="shared" si="3"/>
        <v>1.4</v>
      </c>
      <c r="AP11">
        <f t="shared" si="4"/>
        <v>9.9999999999999978E-2</v>
      </c>
      <c r="AQ11">
        <f t="shared" si="5"/>
        <v>4.9999999999999989E-2</v>
      </c>
    </row>
    <row r="12" spans="3:44" x14ac:dyDescent="0.25">
      <c r="W12">
        <v>3</v>
      </c>
      <c r="X12">
        <v>1.25</v>
      </c>
      <c r="Y12">
        <v>1.1000000000000001</v>
      </c>
      <c r="Z12">
        <f t="shared" si="6"/>
        <v>1.175</v>
      </c>
      <c r="AA12">
        <f t="shared" si="8"/>
        <v>7.4999999999999956E-2</v>
      </c>
      <c r="AB12">
        <f t="shared" si="7"/>
        <v>3.7499999999999978E-2</v>
      </c>
      <c r="AF12">
        <v>2.1080000000000001</v>
      </c>
      <c r="AG12">
        <v>1.9</v>
      </c>
      <c r="AH12">
        <f t="shared" si="0"/>
        <v>2.004</v>
      </c>
      <c r="AI12">
        <f t="shared" si="1"/>
        <v>0.10400000000000009</v>
      </c>
      <c r="AJ12">
        <f t="shared" si="2"/>
        <v>5.2000000000000046E-2</v>
      </c>
      <c r="AM12">
        <v>3.23</v>
      </c>
      <c r="AN12">
        <v>2.2000000000000002</v>
      </c>
      <c r="AO12">
        <f t="shared" si="3"/>
        <v>2.7149999999999999</v>
      </c>
      <c r="AP12">
        <f t="shared" si="4"/>
        <v>0.5150000000000009</v>
      </c>
      <c r="AQ12">
        <f t="shared" si="5"/>
        <v>0.25750000000000045</v>
      </c>
    </row>
    <row r="13" spans="3:44" x14ac:dyDescent="0.25">
      <c r="C13" s="1"/>
      <c r="D13" s="1"/>
      <c r="E13" s="1" t="s">
        <v>0</v>
      </c>
      <c r="F13" s="1" t="s">
        <v>1</v>
      </c>
      <c r="G13" s="1" t="s">
        <v>2</v>
      </c>
      <c r="H13" s="1" t="s">
        <v>3</v>
      </c>
      <c r="I13" s="1" t="s">
        <v>4</v>
      </c>
      <c r="J13" s="1" t="s">
        <v>5</v>
      </c>
      <c r="K13" t="s">
        <v>9</v>
      </c>
      <c r="L13" t="s">
        <v>10</v>
      </c>
      <c r="W13">
        <v>6</v>
      </c>
      <c r="X13">
        <v>2.2000000000000002</v>
      </c>
      <c r="Y13">
        <v>2.2400000000000002</v>
      </c>
      <c r="Z13">
        <f t="shared" si="6"/>
        <v>2.2200000000000002</v>
      </c>
      <c r="AA13">
        <f t="shared" si="8"/>
        <v>2.0000000000000018E-2</v>
      </c>
      <c r="AB13">
        <f t="shared" si="7"/>
        <v>1.0000000000000009E-2</v>
      </c>
      <c r="AF13">
        <v>2.7</v>
      </c>
      <c r="AG13">
        <v>2.8</v>
      </c>
      <c r="AH13">
        <f t="shared" si="0"/>
        <v>2.75</v>
      </c>
      <c r="AI13">
        <f t="shared" si="1"/>
        <v>4.9999999999999822E-2</v>
      </c>
      <c r="AJ13">
        <f t="shared" si="2"/>
        <v>2.4999999999999911E-2</v>
      </c>
      <c r="AM13">
        <v>3.6</v>
      </c>
      <c r="AN13">
        <v>3.2</v>
      </c>
      <c r="AO13">
        <f t="shared" si="3"/>
        <v>3.4000000000000004</v>
      </c>
      <c r="AP13">
        <f t="shared" si="4"/>
        <v>0.19999999999999996</v>
      </c>
      <c r="AQ13">
        <f t="shared" si="5"/>
        <v>9.9999999999999978E-2</v>
      </c>
    </row>
    <row r="14" spans="3:44" x14ac:dyDescent="0.25">
      <c r="D14" s="1"/>
      <c r="E14" s="1"/>
      <c r="F14" s="1"/>
      <c r="G14" s="1"/>
      <c r="H14" s="1"/>
      <c r="I14" s="1"/>
      <c r="J14" s="1"/>
      <c r="W14">
        <v>9</v>
      </c>
      <c r="X14">
        <v>3.22</v>
      </c>
      <c r="Y14">
        <v>3.3</v>
      </c>
      <c r="Z14">
        <f t="shared" si="6"/>
        <v>3.26</v>
      </c>
      <c r="AA14">
        <f t="shared" si="8"/>
        <v>3.9999999999999813E-2</v>
      </c>
      <c r="AB14">
        <f t="shared" si="7"/>
        <v>1.9999999999999907E-2</v>
      </c>
      <c r="AF14">
        <v>3.4</v>
      </c>
      <c r="AG14">
        <v>3.8</v>
      </c>
      <c r="AH14">
        <f t="shared" si="0"/>
        <v>3.5999999999999996</v>
      </c>
      <c r="AI14">
        <f t="shared" si="1"/>
        <v>0.19999999999999996</v>
      </c>
      <c r="AJ14">
        <f t="shared" si="2"/>
        <v>9.9999999999999978E-2</v>
      </c>
      <c r="AM14">
        <v>4.05</v>
      </c>
      <c r="AN14">
        <v>4.4000000000000004</v>
      </c>
      <c r="AO14">
        <f t="shared" si="3"/>
        <v>4.2249999999999996</v>
      </c>
      <c r="AP14">
        <f t="shared" si="4"/>
        <v>0.17500000000000027</v>
      </c>
      <c r="AQ14">
        <f t="shared" si="5"/>
        <v>8.7500000000000133E-2</v>
      </c>
    </row>
    <row r="15" spans="3:44" x14ac:dyDescent="0.25">
      <c r="D15" s="1">
        <v>0</v>
      </c>
      <c r="E15" s="1">
        <v>0.16</v>
      </c>
      <c r="F15" s="1">
        <v>0.152</v>
      </c>
      <c r="G15" s="1">
        <v>0.16</v>
      </c>
      <c r="H15" s="1">
        <v>0.14250000000000002</v>
      </c>
      <c r="I15" s="1">
        <v>0.184</v>
      </c>
      <c r="J15" s="1">
        <v>0.1421</v>
      </c>
      <c r="K15">
        <v>0.2167</v>
      </c>
      <c r="L15">
        <v>0.21710000000000002</v>
      </c>
      <c r="W15">
        <v>12</v>
      </c>
      <c r="X15">
        <v>4.1669999999999998</v>
      </c>
      <c r="Y15">
        <v>4.0999999999999996</v>
      </c>
      <c r="Z15">
        <f t="shared" si="6"/>
        <v>4.1334999999999997</v>
      </c>
      <c r="AA15">
        <f t="shared" si="8"/>
        <v>3.3500000000000085E-2</v>
      </c>
      <c r="AB15">
        <f t="shared" si="7"/>
        <v>1.6750000000000043E-2</v>
      </c>
      <c r="AF15" t="s">
        <v>3</v>
      </c>
      <c r="AG15" t="s">
        <v>3</v>
      </c>
      <c r="AM15" t="s">
        <v>5</v>
      </c>
      <c r="AN15" t="s">
        <v>5</v>
      </c>
      <c r="AR15" s="1" t="s">
        <v>12</v>
      </c>
    </row>
    <row r="16" spans="3:44" x14ac:dyDescent="0.25">
      <c r="D16" s="1">
        <v>1</v>
      </c>
      <c r="E16" s="1">
        <v>0.4</v>
      </c>
      <c r="F16" s="1">
        <v>0.28000000000000003</v>
      </c>
      <c r="G16" s="1">
        <v>0.33699999999999997</v>
      </c>
      <c r="H16" s="1">
        <v>0.192</v>
      </c>
      <c r="I16" s="1">
        <v>0.35650000000000004</v>
      </c>
      <c r="J16" s="1">
        <v>0.191</v>
      </c>
      <c r="K16">
        <v>0.41849999999999998</v>
      </c>
      <c r="L16">
        <v>0.27349999999999997</v>
      </c>
      <c r="X16" t="s">
        <v>1</v>
      </c>
      <c r="Y16" t="s">
        <v>1</v>
      </c>
      <c r="AF16">
        <v>0.155</v>
      </c>
      <c r="AG16">
        <v>0.13</v>
      </c>
      <c r="AH16">
        <f t="shared" ref="AH16:AH22" si="9">AVERAGE(AF16:AG16)</f>
        <v>0.14250000000000002</v>
      </c>
      <c r="AI16">
        <f t="shared" ref="AI16:AI22" si="10">STDEV(AF16:AH16)</f>
        <v>1.2499999999999997E-2</v>
      </c>
      <c r="AJ16">
        <f t="shared" ref="AJ16:AJ22" si="11">AI16/2</f>
        <v>6.2499999999999986E-3</v>
      </c>
      <c r="AM16">
        <v>0.14899999999999999</v>
      </c>
      <c r="AN16">
        <v>0.13519999999999999</v>
      </c>
      <c r="AO16">
        <f t="shared" ref="AO16:AO22" si="12">AVERAGE(AM16:AN16)</f>
        <v>0.1421</v>
      </c>
      <c r="AP16">
        <f t="shared" ref="AP16:AP22" si="13">STDEV(AM16:AO16)</f>
        <v>6.9000000000000034E-3</v>
      </c>
      <c r="AQ16">
        <f t="shared" ref="AQ16:AQ22" si="14">AP16/2</f>
        <v>3.4500000000000017E-3</v>
      </c>
      <c r="AR16" s="1">
        <f>TTEST(X17:Z17,AM16:AO16,2,1)</f>
        <v>0.36882043512673079</v>
      </c>
    </row>
    <row r="17" spans="4:44" x14ac:dyDescent="0.25">
      <c r="D17" s="1">
        <v>2</v>
      </c>
      <c r="E17" s="1">
        <v>0.74049999999999994</v>
      </c>
      <c r="F17" s="1">
        <v>0.34799999999999998</v>
      </c>
      <c r="G17" s="1">
        <v>0.629</v>
      </c>
      <c r="H17" s="1">
        <v>0.20699999999999999</v>
      </c>
      <c r="I17" s="1">
        <v>0.73199999999999998</v>
      </c>
      <c r="J17" s="1">
        <v>0.2135</v>
      </c>
      <c r="K17">
        <v>0.73950000000000005</v>
      </c>
      <c r="L17">
        <v>0.34850000000000003</v>
      </c>
      <c r="W17">
        <v>0</v>
      </c>
      <c r="X17">
        <v>0.14399999999999999</v>
      </c>
      <c r="Y17">
        <v>0.16</v>
      </c>
      <c r="Z17">
        <f t="shared" ref="Z17:Z23" si="15">AVERAGE(X17:Y17)</f>
        <v>0.152</v>
      </c>
      <c r="AA17">
        <f t="shared" ref="AA17:AA23" si="16">STDEV(X17:Z17)</f>
        <v>8.0000000000000071E-3</v>
      </c>
      <c r="AB17">
        <f t="shared" ref="AB17:AB23" si="17">AA17/2</f>
        <v>4.0000000000000036E-3</v>
      </c>
      <c r="AF17">
        <v>0.188</v>
      </c>
      <c r="AG17">
        <v>0.19600000000000001</v>
      </c>
      <c r="AH17">
        <f t="shared" si="9"/>
        <v>0.192</v>
      </c>
      <c r="AI17">
        <f t="shared" si="10"/>
        <v>4.0000000000000036E-3</v>
      </c>
      <c r="AJ17">
        <f t="shared" si="11"/>
        <v>2.0000000000000018E-3</v>
      </c>
      <c r="AM17">
        <v>0.188</v>
      </c>
      <c r="AN17">
        <v>0.19400000000000001</v>
      </c>
      <c r="AO17">
        <f t="shared" si="12"/>
        <v>0.191</v>
      </c>
      <c r="AP17">
        <f t="shared" si="13"/>
        <v>3.0000000000000027E-3</v>
      </c>
      <c r="AQ17">
        <f t="shared" si="14"/>
        <v>1.5000000000000013E-3</v>
      </c>
      <c r="AR17" s="1">
        <f t="shared" ref="AR17:AR22" si="18">TTEST(X18:Z18,AM17:AO17,2,1)</f>
        <v>2.0556730987859777E-3</v>
      </c>
    </row>
    <row r="18" spans="4:44" x14ac:dyDescent="0.25">
      <c r="D18" s="1">
        <v>3</v>
      </c>
      <c r="E18" s="1">
        <v>1.175</v>
      </c>
      <c r="F18" s="1">
        <v>0.40900000000000003</v>
      </c>
      <c r="G18" s="1">
        <v>1.105</v>
      </c>
      <c r="H18" s="1">
        <v>0.27249999999999996</v>
      </c>
      <c r="I18" s="1">
        <v>1.4</v>
      </c>
      <c r="J18" s="1">
        <v>0.26</v>
      </c>
      <c r="K18">
        <v>1.121</v>
      </c>
      <c r="L18">
        <v>0.3725</v>
      </c>
      <c r="W18">
        <v>1</v>
      </c>
      <c r="X18">
        <v>0.27</v>
      </c>
      <c r="Y18">
        <v>0.28999999999999998</v>
      </c>
      <c r="Z18">
        <f t="shared" si="15"/>
        <v>0.28000000000000003</v>
      </c>
      <c r="AA18">
        <f t="shared" si="16"/>
        <v>9.9999999999999811E-3</v>
      </c>
      <c r="AB18">
        <f t="shared" si="17"/>
        <v>4.9999999999999906E-3</v>
      </c>
      <c r="AF18">
        <v>0.20399999999999999</v>
      </c>
      <c r="AG18">
        <v>0.21</v>
      </c>
      <c r="AH18">
        <f t="shared" si="9"/>
        <v>0.20699999999999999</v>
      </c>
      <c r="AI18">
        <f t="shared" si="10"/>
        <v>3.0000000000000027E-3</v>
      </c>
      <c r="AJ18">
        <f t="shared" si="11"/>
        <v>1.5000000000000013E-3</v>
      </c>
      <c r="AM18">
        <v>0.20699999999999999</v>
      </c>
      <c r="AN18">
        <v>0.22</v>
      </c>
      <c r="AO18">
        <f t="shared" si="12"/>
        <v>0.2135</v>
      </c>
      <c r="AP18">
        <f t="shared" si="13"/>
        <v>6.5000000000000058E-3</v>
      </c>
      <c r="AQ18">
        <f t="shared" si="14"/>
        <v>3.2500000000000029E-3</v>
      </c>
      <c r="AR18" s="1">
        <f t="shared" si="18"/>
        <v>5.5692489746421512E-4</v>
      </c>
    </row>
    <row r="19" spans="4:44" x14ac:dyDescent="0.25">
      <c r="D19" s="1">
        <v>6</v>
      </c>
      <c r="E19" s="1">
        <v>2.2200000000000002</v>
      </c>
      <c r="F19" s="1">
        <v>0.52</v>
      </c>
      <c r="G19" s="1">
        <v>2.004</v>
      </c>
      <c r="H19" s="1">
        <v>0.30649999999999999</v>
      </c>
      <c r="I19" s="1">
        <v>2.7149999999999999</v>
      </c>
      <c r="J19" s="1">
        <v>0.28949999999999998</v>
      </c>
      <c r="K19">
        <v>2.2250000000000001</v>
      </c>
      <c r="L19">
        <v>0.50449999999999995</v>
      </c>
      <c r="W19">
        <v>2</v>
      </c>
      <c r="X19">
        <v>0.33600000000000002</v>
      </c>
      <c r="Y19">
        <v>0.36</v>
      </c>
      <c r="Z19">
        <f t="shared" si="15"/>
        <v>0.34799999999999998</v>
      </c>
      <c r="AA19">
        <f t="shared" si="16"/>
        <v>1.1999999999999983E-2</v>
      </c>
      <c r="AB19">
        <f t="shared" si="17"/>
        <v>5.9999999999999915E-3</v>
      </c>
      <c r="AF19">
        <v>0.245</v>
      </c>
      <c r="AG19">
        <v>0.3</v>
      </c>
      <c r="AH19">
        <f t="shared" si="9"/>
        <v>0.27249999999999996</v>
      </c>
      <c r="AI19">
        <f t="shared" si="10"/>
        <v>2.7499999999999997E-2</v>
      </c>
      <c r="AJ19">
        <f t="shared" si="11"/>
        <v>1.3749999999999998E-2</v>
      </c>
      <c r="AM19">
        <v>0.25</v>
      </c>
      <c r="AN19">
        <v>0.27</v>
      </c>
      <c r="AO19">
        <f t="shared" si="12"/>
        <v>0.26</v>
      </c>
      <c r="AP19">
        <f t="shared" si="13"/>
        <v>1.0000000000000009E-2</v>
      </c>
      <c r="AQ19">
        <f t="shared" si="14"/>
        <v>5.0000000000000044E-3</v>
      </c>
      <c r="AR19" s="1">
        <f t="shared" si="18"/>
        <v>1.5014000556364903E-5</v>
      </c>
    </row>
    <row r="20" spans="4:44" x14ac:dyDescent="0.25">
      <c r="D20" s="1">
        <v>9</v>
      </c>
      <c r="E20" s="1">
        <v>3.26</v>
      </c>
      <c r="F20" s="1">
        <v>0.70499999999999996</v>
      </c>
      <c r="G20" s="1">
        <v>2.75</v>
      </c>
      <c r="H20" s="1">
        <v>0.34</v>
      </c>
      <c r="I20" s="1">
        <v>3.4000000000000004</v>
      </c>
      <c r="J20" s="1">
        <v>0.33</v>
      </c>
      <c r="K20">
        <v>3.1635</v>
      </c>
      <c r="L20">
        <v>0.61499999999999999</v>
      </c>
      <c r="W20">
        <v>3</v>
      </c>
      <c r="X20">
        <v>0.4</v>
      </c>
      <c r="Y20">
        <v>0.41799999999999998</v>
      </c>
      <c r="Z20">
        <f t="shared" si="15"/>
        <v>0.40900000000000003</v>
      </c>
      <c r="AA20">
        <f t="shared" si="16"/>
        <v>8.9999999999999802E-3</v>
      </c>
      <c r="AB20">
        <f t="shared" si="17"/>
        <v>4.4999999999999901E-3</v>
      </c>
      <c r="AF20">
        <v>0.25700000000000001</v>
      </c>
      <c r="AG20">
        <v>0.35599999999999998</v>
      </c>
      <c r="AH20">
        <f t="shared" si="9"/>
        <v>0.30649999999999999</v>
      </c>
      <c r="AI20">
        <f t="shared" si="10"/>
        <v>4.9500000000000148E-2</v>
      </c>
      <c r="AJ20">
        <f t="shared" si="11"/>
        <v>2.4750000000000074E-2</v>
      </c>
      <c r="AM20">
        <v>0.25900000000000001</v>
      </c>
      <c r="AN20">
        <v>0.32</v>
      </c>
      <c r="AO20">
        <f t="shared" si="12"/>
        <v>0.28949999999999998</v>
      </c>
      <c r="AP20">
        <f t="shared" si="13"/>
        <v>3.0499999999999999E-2</v>
      </c>
      <c r="AQ20">
        <f t="shared" si="14"/>
        <v>1.525E-2</v>
      </c>
      <c r="AR20" s="1">
        <f t="shared" si="18"/>
        <v>1.5625949333592803E-2</v>
      </c>
    </row>
    <row r="21" spans="4:44" x14ac:dyDescent="0.25">
      <c r="D21" s="1">
        <v>12</v>
      </c>
      <c r="E21" s="1">
        <v>4.1334999999999997</v>
      </c>
      <c r="F21" s="1">
        <v>0.79249999999999998</v>
      </c>
      <c r="G21" s="1">
        <v>3.5999999999999996</v>
      </c>
      <c r="H21" s="1">
        <v>0.39750000000000002</v>
      </c>
      <c r="I21" s="1">
        <v>4.2249999999999996</v>
      </c>
      <c r="J21" s="1">
        <v>0.36</v>
      </c>
      <c r="K21">
        <v>4.7505000000000006</v>
      </c>
      <c r="L21">
        <v>0.70799999999999996</v>
      </c>
      <c r="W21">
        <v>6</v>
      </c>
      <c r="X21">
        <v>0.54</v>
      </c>
      <c r="Y21">
        <v>0.5</v>
      </c>
      <c r="Z21">
        <f t="shared" si="15"/>
        <v>0.52</v>
      </c>
      <c r="AA21">
        <f t="shared" si="16"/>
        <v>2.0000000000000018E-2</v>
      </c>
      <c r="AB21">
        <f t="shared" si="17"/>
        <v>1.0000000000000009E-2</v>
      </c>
      <c r="AF21">
        <v>0.28000000000000003</v>
      </c>
      <c r="AG21">
        <v>0.4</v>
      </c>
      <c r="AH21">
        <f t="shared" si="9"/>
        <v>0.34</v>
      </c>
      <c r="AI21">
        <f t="shared" si="10"/>
        <v>6.0000000000000393E-2</v>
      </c>
      <c r="AJ21">
        <f t="shared" si="11"/>
        <v>3.0000000000000197E-2</v>
      </c>
      <c r="AM21">
        <v>0.27</v>
      </c>
      <c r="AN21">
        <v>0.39</v>
      </c>
      <c r="AO21">
        <f t="shared" si="12"/>
        <v>0.33</v>
      </c>
      <c r="AP21">
        <f t="shared" si="13"/>
        <v>6.0000000000000164E-2</v>
      </c>
      <c r="AQ21">
        <f t="shared" si="14"/>
        <v>3.0000000000000082E-2</v>
      </c>
      <c r="AR21" s="1">
        <f t="shared" si="18"/>
        <v>1.3072457560346525E-2</v>
      </c>
    </row>
    <row r="22" spans="4:44" x14ac:dyDescent="0.25">
      <c r="W22">
        <v>9</v>
      </c>
      <c r="X22">
        <v>0.72</v>
      </c>
      <c r="Y22">
        <v>0.69</v>
      </c>
      <c r="Z22">
        <f t="shared" si="15"/>
        <v>0.70499999999999996</v>
      </c>
      <c r="AA22">
        <f t="shared" si="16"/>
        <v>1.5000000000000013E-2</v>
      </c>
      <c r="AB22">
        <f t="shared" si="17"/>
        <v>7.5000000000000067E-3</v>
      </c>
      <c r="AF22">
        <v>0.33500000000000002</v>
      </c>
      <c r="AG22">
        <v>0.46</v>
      </c>
      <c r="AH22">
        <f t="shared" si="9"/>
        <v>0.39750000000000002</v>
      </c>
      <c r="AI22">
        <f t="shared" si="10"/>
        <v>6.2499999999999778E-2</v>
      </c>
      <c r="AJ22">
        <f t="shared" si="11"/>
        <v>3.1249999999999889E-2</v>
      </c>
      <c r="AM22">
        <v>0.28999999999999998</v>
      </c>
      <c r="AN22">
        <v>0.43</v>
      </c>
      <c r="AO22">
        <f t="shared" si="12"/>
        <v>0.36</v>
      </c>
      <c r="AP22">
        <f t="shared" si="13"/>
        <v>6.9999999999999715E-2</v>
      </c>
      <c r="AQ22">
        <f t="shared" si="14"/>
        <v>3.4999999999999858E-2</v>
      </c>
      <c r="AR22" s="1">
        <f t="shared" si="18"/>
        <v>1.053428261978509E-2</v>
      </c>
    </row>
    <row r="23" spans="4:44" x14ac:dyDescent="0.25">
      <c r="W23">
        <v>12</v>
      </c>
      <c r="X23">
        <v>0.8</v>
      </c>
      <c r="Y23">
        <v>0.78500000000000003</v>
      </c>
      <c r="Z23">
        <f t="shared" si="15"/>
        <v>0.79249999999999998</v>
      </c>
      <c r="AA23">
        <f t="shared" si="16"/>
        <v>7.5000000000000067E-3</v>
      </c>
      <c r="AB23">
        <f t="shared" si="17"/>
        <v>3.7500000000000033E-3</v>
      </c>
    </row>
    <row r="24" spans="4:44" x14ac:dyDescent="0.25">
      <c r="D24" t="s">
        <v>11</v>
      </c>
      <c r="E24">
        <v>5.0000000000000044E-3</v>
      </c>
      <c r="F24">
        <v>4.0000000000000036E-3</v>
      </c>
      <c r="G24">
        <v>5.0000000000000044E-3</v>
      </c>
      <c r="H24">
        <v>6.2499999999999336E-3</v>
      </c>
      <c r="I24">
        <v>1.4999999999999925E-2</v>
      </c>
      <c r="J24">
        <v>3.4500000000000017E-3</v>
      </c>
      <c r="K24">
        <v>6.6500000000000031E-3</v>
      </c>
      <c r="L24">
        <v>2.0500000000000032E-3</v>
      </c>
    </row>
    <row r="25" spans="4:44" x14ac:dyDescent="0.25">
      <c r="E25">
        <v>1.0000000000000009E-3</v>
      </c>
      <c r="F25">
        <v>4.9999999999999906E-3</v>
      </c>
      <c r="G25">
        <v>1.550000000000014E-2</v>
      </c>
      <c r="H25">
        <v>2.0000000000000018E-3</v>
      </c>
      <c r="I25">
        <v>1.4249999999999883E-2</v>
      </c>
      <c r="J25">
        <v>1.5000000000000013E-3</v>
      </c>
      <c r="K25">
        <v>1.3250000000000145E-2</v>
      </c>
      <c r="L25">
        <v>1.2904698756654662E-2</v>
      </c>
      <c r="X25" t="s">
        <v>9</v>
      </c>
      <c r="Y25" t="s">
        <v>9</v>
      </c>
    </row>
    <row r="26" spans="4:44" x14ac:dyDescent="0.25">
      <c r="E26">
        <v>6.2500000000000056E-3</v>
      </c>
      <c r="F26">
        <v>5.9999999999999915E-3</v>
      </c>
      <c r="G26">
        <v>5.5000000000000049E-3</v>
      </c>
      <c r="H26">
        <v>1.5000000000000013E-3</v>
      </c>
      <c r="I26">
        <v>1.6000000000001062E-2</v>
      </c>
      <c r="J26">
        <v>3.2500000000000029E-3</v>
      </c>
      <c r="K26">
        <v>2.9750000000000096E-2</v>
      </c>
      <c r="L26">
        <v>1.7854446224960241E-2</v>
      </c>
      <c r="W26">
        <v>0</v>
      </c>
      <c r="X26">
        <v>0.2034</v>
      </c>
      <c r="Y26">
        <v>0.23</v>
      </c>
      <c r="Z26">
        <f>AVERAGE(X26:Y26)</f>
        <v>0.2167</v>
      </c>
      <c r="AA26">
        <f>STDEV(X26:Z26)</f>
        <v>1.3300000000000006E-2</v>
      </c>
      <c r="AB26">
        <f>AA26/2</f>
        <v>6.6500000000000031E-3</v>
      </c>
    </row>
    <row r="27" spans="4:44" x14ac:dyDescent="0.25">
      <c r="E27">
        <v>3.7499999999999228E-2</v>
      </c>
      <c r="F27">
        <v>4.4999999999999901E-3</v>
      </c>
      <c r="G27">
        <v>6.2500000000000444E-2</v>
      </c>
      <c r="H27">
        <v>1.3750000000000127E-2</v>
      </c>
      <c r="I27">
        <v>5.0000000000002799E-2</v>
      </c>
      <c r="J27">
        <v>5.0000000000000044E-3</v>
      </c>
      <c r="K27">
        <v>5.4500000000000069E-2</v>
      </c>
      <c r="L27">
        <v>9.7227182413144042E-3</v>
      </c>
      <c r="W27">
        <v>1</v>
      </c>
      <c r="X27">
        <v>0.39200000000000002</v>
      </c>
      <c r="Y27">
        <v>0.44500000000000001</v>
      </c>
      <c r="Z27">
        <f t="shared" ref="Z27:Z40" si="19">AVERAGE(X27:Y27)</f>
        <v>0.41849999999999998</v>
      </c>
      <c r="AA27">
        <f t="shared" ref="AA27:AA34" si="20">STDEV(X27:Z27)</f>
        <v>2.6499999999999996E-2</v>
      </c>
      <c r="AB27">
        <f t="shared" ref="AB27:AB40" si="21">AA27/2</f>
        <v>1.3249999999999998E-2</v>
      </c>
    </row>
    <row r="28" spans="4:44" x14ac:dyDescent="0.25">
      <c r="E28">
        <v>1.0000000000000009E-2</v>
      </c>
      <c r="F28">
        <v>1.0000000000000009E-2</v>
      </c>
      <c r="G28">
        <v>5.1999999999996112E-2</v>
      </c>
      <c r="H28">
        <v>2.4750000000000074E-2</v>
      </c>
      <c r="I28">
        <v>0.25750000000000045</v>
      </c>
      <c r="J28">
        <v>1.5249999999999948E-2</v>
      </c>
      <c r="K28">
        <v>2.2499999999999964E-2</v>
      </c>
      <c r="L28">
        <v>1.9445436482629877E-3</v>
      </c>
      <c r="W28">
        <v>2</v>
      </c>
      <c r="X28">
        <v>0.68</v>
      </c>
      <c r="Y28">
        <v>0.79900000000000004</v>
      </c>
      <c r="Z28">
        <f t="shared" si="19"/>
        <v>0.73950000000000005</v>
      </c>
      <c r="AA28">
        <f t="shared" si="20"/>
        <v>5.9499999999999997E-2</v>
      </c>
      <c r="AB28">
        <f t="shared" si="21"/>
        <v>2.9749999999999999E-2</v>
      </c>
    </row>
    <row r="29" spans="4:44" x14ac:dyDescent="0.25">
      <c r="E29">
        <v>1.9999999999999907E-2</v>
      </c>
      <c r="F29">
        <v>7.5000000000000067E-3</v>
      </c>
      <c r="G29">
        <v>2.4999999999999911E-2</v>
      </c>
      <c r="H29">
        <v>3.0000000000000197E-2</v>
      </c>
      <c r="I29">
        <v>9.9999999999998937E-2</v>
      </c>
      <c r="J29">
        <v>3.0000000000000082E-2</v>
      </c>
      <c r="K29">
        <v>7.6749999999993324E-2</v>
      </c>
      <c r="L29">
        <v>1.3788582233138155E-2</v>
      </c>
      <c r="W29">
        <v>3</v>
      </c>
      <c r="X29">
        <v>1.012</v>
      </c>
      <c r="Y29">
        <v>1.23</v>
      </c>
      <c r="Z29">
        <f t="shared" si="19"/>
        <v>1.121</v>
      </c>
      <c r="AA29">
        <f t="shared" si="20"/>
        <v>0.10899999999999999</v>
      </c>
      <c r="AB29">
        <f t="shared" si="21"/>
        <v>5.4499999999999993E-2</v>
      </c>
    </row>
    <row r="30" spans="4:44" x14ac:dyDescent="0.25">
      <c r="E30">
        <v>1.6750000000000043E-2</v>
      </c>
      <c r="F30">
        <v>3.7500000000000033E-3</v>
      </c>
      <c r="G30">
        <v>0.10000000000000338</v>
      </c>
      <c r="H30">
        <v>3.1249999999999889E-2</v>
      </c>
      <c r="I30">
        <v>8.7500000000000813E-2</v>
      </c>
      <c r="J30">
        <v>3.4999999999999858E-2</v>
      </c>
      <c r="K30">
        <v>2.5249999999999995E-2</v>
      </c>
      <c r="L30">
        <v>2.8284271247461927E-3</v>
      </c>
      <c r="W30">
        <v>6</v>
      </c>
      <c r="X30">
        <v>2.1800000000000002</v>
      </c>
      <c r="Y30">
        <v>2.27</v>
      </c>
      <c r="Z30">
        <f t="shared" si="19"/>
        <v>2.2250000000000001</v>
      </c>
      <c r="AA30">
        <f t="shared" si="20"/>
        <v>4.4999999999999929E-2</v>
      </c>
      <c r="AB30">
        <f t="shared" si="21"/>
        <v>2.2499999999999964E-2</v>
      </c>
    </row>
    <row r="31" spans="4:44" x14ac:dyDescent="0.25">
      <c r="W31">
        <v>9</v>
      </c>
      <c r="X31">
        <v>3.3170000000000002</v>
      </c>
      <c r="Y31">
        <v>3.01</v>
      </c>
      <c r="Z31">
        <f t="shared" si="19"/>
        <v>3.1635</v>
      </c>
      <c r="AA31">
        <f t="shared" si="20"/>
        <v>0.15350000000000019</v>
      </c>
      <c r="AB31">
        <f t="shared" si="21"/>
        <v>7.6750000000000096E-2</v>
      </c>
    </row>
    <row r="32" spans="4:44" x14ac:dyDescent="0.25">
      <c r="W32">
        <v>12</v>
      </c>
      <c r="X32">
        <v>4.7</v>
      </c>
      <c r="Y32">
        <v>4.8010000000000002</v>
      </c>
      <c r="Z32">
        <f t="shared" si="19"/>
        <v>4.7505000000000006</v>
      </c>
      <c r="AA32">
        <f t="shared" si="20"/>
        <v>5.0499999999999989E-2</v>
      </c>
      <c r="AB32">
        <f t="shared" si="21"/>
        <v>2.5249999999999995E-2</v>
      </c>
    </row>
    <row r="33" spans="23:28" x14ac:dyDescent="0.25">
      <c r="Y33" t="s">
        <v>10</v>
      </c>
    </row>
    <row r="34" spans="23:28" x14ac:dyDescent="0.25">
      <c r="W34">
        <v>0</v>
      </c>
      <c r="X34">
        <v>0.22120000000000001</v>
      </c>
      <c r="Y34">
        <v>0.21299999999999999</v>
      </c>
      <c r="Z34">
        <f t="shared" si="19"/>
        <v>0.21710000000000002</v>
      </c>
      <c r="AA34">
        <f t="shared" si="20"/>
        <v>4.1000000000000064E-3</v>
      </c>
      <c r="AB34">
        <f t="shared" si="21"/>
        <v>2.0500000000000032E-3</v>
      </c>
    </row>
    <row r="35" spans="23:28" x14ac:dyDescent="0.25">
      <c r="W35">
        <v>1</v>
      </c>
      <c r="X35">
        <v>0.31</v>
      </c>
      <c r="Y35">
        <v>0.23699999999999999</v>
      </c>
      <c r="Z35">
        <f t="shared" si="19"/>
        <v>0.27349999999999997</v>
      </c>
      <c r="AA35">
        <f t="shared" ref="AA35:AA40" si="22">STDEV(Y35:Z35)</f>
        <v>2.580939751330897E-2</v>
      </c>
      <c r="AB35">
        <f t="shared" si="21"/>
        <v>1.2904698756654485E-2</v>
      </c>
    </row>
    <row r="36" spans="23:28" x14ac:dyDescent="0.25">
      <c r="W36">
        <v>2</v>
      </c>
      <c r="X36">
        <v>0.39900000000000002</v>
      </c>
      <c r="Y36">
        <v>0.29799999999999999</v>
      </c>
      <c r="Z36">
        <f t="shared" si="19"/>
        <v>0.34850000000000003</v>
      </c>
      <c r="AA36">
        <f t="shared" si="22"/>
        <v>3.5708892449920683E-2</v>
      </c>
      <c r="AB36">
        <f t="shared" si="21"/>
        <v>1.7854446224960342E-2</v>
      </c>
    </row>
    <row r="37" spans="23:28" x14ac:dyDescent="0.25">
      <c r="W37">
        <v>3</v>
      </c>
      <c r="X37">
        <v>0.4</v>
      </c>
      <c r="Y37">
        <v>0.34499999999999997</v>
      </c>
      <c r="Z37">
        <f t="shared" si="19"/>
        <v>0.3725</v>
      </c>
      <c r="AA37">
        <f t="shared" si="22"/>
        <v>1.9445436482630075E-2</v>
      </c>
      <c r="AB37">
        <f t="shared" si="21"/>
        <v>9.7227182413150374E-3</v>
      </c>
    </row>
    <row r="38" spans="23:28" x14ac:dyDescent="0.25">
      <c r="W38">
        <v>6</v>
      </c>
      <c r="X38">
        <v>0.51</v>
      </c>
      <c r="Y38">
        <v>0.499</v>
      </c>
      <c r="Z38">
        <f t="shared" si="19"/>
        <v>0.50449999999999995</v>
      </c>
      <c r="AA38">
        <f t="shared" si="22"/>
        <v>3.8890872965259755E-3</v>
      </c>
      <c r="AB38">
        <f t="shared" si="21"/>
        <v>1.9445436482629877E-3</v>
      </c>
    </row>
    <row r="39" spans="23:28" x14ac:dyDescent="0.25">
      <c r="W39">
        <v>9</v>
      </c>
      <c r="X39">
        <v>0.65400000000000003</v>
      </c>
      <c r="Y39">
        <v>0.57599999999999996</v>
      </c>
      <c r="Z39">
        <f t="shared" si="19"/>
        <v>0.61499999999999999</v>
      </c>
      <c r="AA39">
        <f t="shared" si="22"/>
        <v>2.7577164466275381E-2</v>
      </c>
      <c r="AB39">
        <f t="shared" si="21"/>
        <v>1.378858223313769E-2</v>
      </c>
    </row>
    <row r="40" spans="23:28" x14ac:dyDescent="0.25">
      <c r="W40">
        <v>12</v>
      </c>
      <c r="X40">
        <v>0.7</v>
      </c>
      <c r="Y40">
        <v>0.71599999999999997</v>
      </c>
      <c r="Z40">
        <f t="shared" si="19"/>
        <v>0.70799999999999996</v>
      </c>
      <c r="AA40">
        <f t="shared" si="22"/>
        <v>5.6568542494923853E-3</v>
      </c>
      <c r="AB40">
        <f t="shared" si="21"/>
        <v>2.8284271247461927E-3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1" sqref="H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2024-08-06T07:43:21Z</dcterms:modified>
</cp:coreProperties>
</file>