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13BA2E62-470F-4851-8EBE-867381BB5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g 4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F9" i="1" s="1"/>
  <c r="F10" i="1" s="1"/>
  <c r="G8" i="1"/>
  <c r="G9" i="1" s="1"/>
  <c r="G10" i="1" s="1"/>
  <c r="D8" i="1"/>
  <c r="F12" i="1" l="1"/>
  <c r="D9" i="1"/>
  <c r="D10" i="1" s="1"/>
  <c r="G12" i="1"/>
  <c r="E9" i="1"/>
  <c r="E10" i="1" s="1"/>
  <c r="E12" i="1"/>
  <c r="D12" i="1"/>
</calcChain>
</file>

<file path=xl/sharedStrings.xml><?xml version="1.0" encoding="utf-8"?>
<sst xmlns="http://schemas.openxmlformats.org/spreadsheetml/2006/main" count="20" uniqueCount="12">
  <si>
    <t>Set1</t>
  </si>
  <si>
    <t>Rv</t>
  </si>
  <si>
    <t>Rv0805</t>
  </si>
  <si>
    <t>phoP mutant</t>
  </si>
  <si>
    <t>Rv0805M</t>
  </si>
  <si>
    <t>Set2</t>
  </si>
  <si>
    <t>Set3</t>
  </si>
  <si>
    <t>Average</t>
  </si>
  <si>
    <t>Stdev</t>
  </si>
  <si>
    <t>SE</t>
  </si>
  <si>
    <t>p value</t>
  </si>
  <si>
    <t>% Colocalization of indicated mycobacterial strains in infection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</si>
</sst>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1C-40CF-994D-DE6827677DF3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1C-40CF-994D-DE6827677DF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1C-40CF-994D-DE6827677DF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1C-40CF-994D-DE6827677DF3}"/>
              </c:ext>
            </c:extLst>
          </c:dPt>
          <c:errBars>
            <c:errBarType val="both"/>
            <c:errValType val="cust"/>
            <c:noEndCap val="0"/>
            <c:plus>
              <c:numRef>
                <c:f>'Fig 4E'!$F$19:$F$22</c:f>
                <c:numCache>
                  <c:formatCode>General</c:formatCode>
                  <c:ptCount val="4"/>
                  <c:pt idx="0">
                    <c:v>1.32176686114498</c:v>
                  </c:pt>
                  <c:pt idx="1">
                    <c:v>3.361442506547589</c:v>
                  </c:pt>
                  <c:pt idx="2">
                    <c:v>2.0512756487529593</c:v>
                  </c:pt>
                  <c:pt idx="3">
                    <c:v>1.234333930649945</c:v>
                  </c:pt>
                </c:numCache>
              </c:numRef>
            </c:plus>
            <c:minus>
              <c:numRef>
                <c:f>'Fig 4E'!$F$19:$F$22</c:f>
                <c:numCache>
                  <c:formatCode>General</c:formatCode>
                  <c:ptCount val="4"/>
                  <c:pt idx="0">
                    <c:v>1.32176686114498</c:v>
                  </c:pt>
                  <c:pt idx="1">
                    <c:v>3.361442506547589</c:v>
                  </c:pt>
                  <c:pt idx="2">
                    <c:v>2.0512756487529593</c:v>
                  </c:pt>
                  <c:pt idx="3">
                    <c:v>1.234333930649945</c:v>
                  </c:pt>
                </c:numCache>
              </c:numRef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'Fig 4E'!$C$19:$C$22</c:f>
              <c:strCache>
                <c:ptCount val="4"/>
                <c:pt idx="0">
                  <c:v>Rv</c:v>
                </c:pt>
                <c:pt idx="1">
                  <c:v>phoP mutant</c:v>
                </c:pt>
                <c:pt idx="2">
                  <c:v>Rv0805</c:v>
                </c:pt>
                <c:pt idx="3">
                  <c:v>Rv0805M</c:v>
                </c:pt>
              </c:strCache>
            </c:strRef>
          </c:cat>
          <c:val>
            <c:numRef>
              <c:f>'Fig 4E'!$D$19:$D$22</c:f>
              <c:numCache>
                <c:formatCode>General</c:formatCode>
                <c:ptCount val="4"/>
                <c:pt idx="0">
                  <c:v>23.844480320537183</c:v>
                </c:pt>
                <c:pt idx="1">
                  <c:v>77.08833284054522</c:v>
                </c:pt>
                <c:pt idx="2">
                  <c:v>75.062924825811976</c:v>
                </c:pt>
                <c:pt idx="3">
                  <c:v>21.321431680567915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1C-40CF-994D-DE682767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04984"/>
        <c:axId val="161105368"/>
      </c:barChart>
      <c:catAx>
        <c:axId val="161104984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105368"/>
        <c:crosses val="autoZero"/>
        <c:auto val="1"/>
        <c:lblAlgn val="ctr"/>
        <c:lblOffset val="100"/>
        <c:noMultiLvlLbl val="0"/>
      </c:catAx>
      <c:valAx>
        <c:axId val="16110536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>
                    <a:latin typeface="Arial" pitchFamily="34" charset="0"/>
                    <a:cs typeface="Arial" pitchFamily="34" charset="0"/>
                  </a:rPr>
                  <a:t>%</a:t>
                </a:r>
                <a:r>
                  <a:rPr lang="en-IN" sz="1400" baseline="0">
                    <a:latin typeface="Arial" pitchFamily="34" charset="0"/>
                    <a:cs typeface="Arial" pitchFamily="34" charset="0"/>
                  </a:rPr>
                  <a:t> Co-localization</a:t>
                </a:r>
                <a:endParaRPr lang="en-IN" sz="14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1981462817147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104984"/>
        <c:crosses val="autoZero"/>
        <c:crossBetween val="between"/>
        <c:majorUnit val="20"/>
        <c:minorUnit val="1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9</xdr:row>
      <xdr:rowOff>45720</xdr:rowOff>
    </xdr:from>
    <xdr:to>
      <xdr:col>18</xdr:col>
      <xdr:colOff>327660</xdr:colOff>
      <xdr:row>24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22"/>
  <sheetViews>
    <sheetView tabSelected="1" workbookViewId="0">
      <selection activeCell="T7" sqref="T7"/>
    </sheetView>
  </sheetViews>
  <sheetFormatPr defaultRowHeight="15" x14ac:dyDescent="0.25"/>
  <cols>
    <col min="4" max="4" width="12" bestFit="1" customWidth="1"/>
  </cols>
  <sheetData>
    <row r="2" spans="3:16" x14ac:dyDescent="0.25">
      <c r="J2" s="2" t="s">
        <v>11</v>
      </c>
      <c r="K2" s="2"/>
      <c r="L2" s="2"/>
      <c r="M2" s="2"/>
      <c r="N2" s="2"/>
      <c r="O2" s="2"/>
      <c r="P2" s="3"/>
    </row>
    <row r="4" spans="3:16" x14ac:dyDescent="0.25">
      <c r="D4" t="s">
        <v>1</v>
      </c>
      <c r="E4" t="s">
        <v>2</v>
      </c>
      <c r="F4" t="s">
        <v>3</v>
      </c>
      <c r="G4" t="s">
        <v>4</v>
      </c>
    </row>
    <row r="5" spans="3:16" x14ac:dyDescent="0.25">
      <c r="C5" t="s">
        <v>0</v>
      </c>
      <c r="D5">
        <v>22.413793103448278</v>
      </c>
      <c r="E5">
        <v>78.461538461538467</v>
      </c>
      <c r="F5">
        <v>68.531468531468533</v>
      </c>
      <c r="G5">
        <v>24.36708861</v>
      </c>
    </row>
    <row r="6" spans="3:16" x14ac:dyDescent="0.25">
      <c r="C6" t="s">
        <v>5</v>
      </c>
      <c r="D6">
        <v>21.568627450000001</v>
      </c>
      <c r="E6">
        <v>69.291338580000001</v>
      </c>
      <c r="F6">
        <v>77.777777777777786</v>
      </c>
      <c r="G6">
        <v>21.276595744680851</v>
      </c>
    </row>
    <row r="7" spans="3:16" x14ac:dyDescent="0.25">
      <c r="C7" t="s">
        <v>6</v>
      </c>
      <c r="D7">
        <v>27.551020408163261</v>
      </c>
      <c r="E7">
        <v>77.435897435897445</v>
      </c>
      <c r="F7">
        <v>84.955752212389385</v>
      </c>
      <c r="G7">
        <v>18.320610687022899</v>
      </c>
    </row>
    <row r="8" spans="3:16" x14ac:dyDescent="0.25">
      <c r="C8" t="s">
        <v>7</v>
      </c>
      <c r="D8">
        <f>AVERAGE(D5:D7)</f>
        <v>23.844480320537183</v>
      </c>
      <c r="E8">
        <f t="shared" ref="E8:G8" si="0">AVERAGE(E5:E7)</f>
        <v>75.062924825811976</v>
      </c>
      <c r="F8">
        <f t="shared" si="0"/>
        <v>77.08833284054522</v>
      </c>
      <c r="G8">
        <f t="shared" si="0"/>
        <v>21.321431680567915</v>
      </c>
    </row>
    <row r="9" spans="3:16" x14ac:dyDescent="0.25">
      <c r="C9" t="s">
        <v>8</v>
      </c>
      <c r="D9">
        <f>STDEV(D5:D8)</f>
        <v>2.6435337222899871</v>
      </c>
      <c r="E9">
        <f t="shared" ref="E9:G9" si="1">STDEV(E5:E8)</f>
        <v>4.1025512975061362</v>
      </c>
      <c r="F9">
        <f t="shared" si="1"/>
        <v>6.7228850130950697</v>
      </c>
      <c r="G9">
        <f t="shared" si="1"/>
        <v>2.4686678612998985</v>
      </c>
    </row>
    <row r="10" spans="3:16" x14ac:dyDescent="0.25">
      <c r="C10" t="s">
        <v>9</v>
      </c>
      <c r="D10">
        <f>D9/2</f>
        <v>1.3217668611449935</v>
      </c>
      <c r="E10">
        <f t="shared" ref="E10:G10" si="2">E9/2</f>
        <v>2.0512756487530681</v>
      </c>
      <c r="F10">
        <f t="shared" si="2"/>
        <v>3.3614425065475348</v>
      </c>
      <c r="G10">
        <f t="shared" si="2"/>
        <v>1.2343339306499492</v>
      </c>
    </row>
    <row r="12" spans="3:16" x14ac:dyDescent="0.25">
      <c r="C12" s="1" t="s">
        <v>10</v>
      </c>
      <c r="D12">
        <f>TTEST(D5:D8,E5:E8,2,1)</f>
        <v>8.9638373002322183E-5</v>
      </c>
      <c r="E12">
        <f>TTEST(D5:D8,F5:F8,2,1)</f>
        <v>2.3504903973295155E-4</v>
      </c>
      <c r="F12">
        <f>TTEST(E5:E8,G5:G8,2,1)</f>
        <v>1.6498692921129804E-4</v>
      </c>
      <c r="G12">
        <f>TTEST(D5:D8,G5:G8,2,1)</f>
        <v>0.37296317644348703</v>
      </c>
    </row>
    <row r="15" spans="3:16" x14ac:dyDescent="0.25">
      <c r="D15" t="s">
        <v>1</v>
      </c>
      <c r="E15" t="s">
        <v>2</v>
      </c>
      <c r="F15" t="s">
        <v>3</v>
      </c>
      <c r="G15" t="s">
        <v>4</v>
      </c>
    </row>
    <row r="16" spans="3:16" x14ac:dyDescent="0.25">
      <c r="D16">
        <v>23.844480320537183</v>
      </c>
      <c r="E16">
        <v>75.062924825811976</v>
      </c>
      <c r="F16">
        <v>77.08833284054522</v>
      </c>
      <c r="G16">
        <v>21.321431680567915</v>
      </c>
    </row>
    <row r="17" spans="3:7" x14ac:dyDescent="0.25">
      <c r="D17">
        <v>1.32176686114498</v>
      </c>
      <c r="E17">
        <v>2.0512756487529593</v>
      </c>
      <c r="F17">
        <v>3.361442506547589</v>
      </c>
      <c r="G17">
        <v>1.234333930649945</v>
      </c>
    </row>
    <row r="19" spans="3:7" x14ac:dyDescent="0.25">
      <c r="C19" t="s">
        <v>1</v>
      </c>
      <c r="D19">
        <v>23.844480320537183</v>
      </c>
      <c r="F19">
        <v>1.32176686114498</v>
      </c>
    </row>
    <row r="20" spans="3:7" x14ac:dyDescent="0.25">
      <c r="C20" t="s">
        <v>3</v>
      </c>
      <c r="D20">
        <v>77.08833284054522</v>
      </c>
      <c r="F20">
        <v>3.361442506547589</v>
      </c>
    </row>
    <row r="21" spans="3:7" x14ac:dyDescent="0.25">
      <c r="C21" t="s">
        <v>2</v>
      </c>
      <c r="D21">
        <v>75.062924825811976</v>
      </c>
      <c r="F21">
        <v>2.0512756487529593</v>
      </c>
    </row>
    <row r="22" spans="3:7" x14ac:dyDescent="0.25">
      <c r="C22" t="s">
        <v>4</v>
      </c>
      <c r="D22">
        <v>21.321431680567915</v>
      </c>
      <c r="F22">
        <v>1.234333930649945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2024-04-25T05:59:43Z</dcterms:modified>
</cp:coreProperties>
</file>