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watijain/Desktop/eLife/Final/2024 eLife revision/VOR/"/>
    </mc:Choice>
  </mc:AlternateContent>
  <xr:revisionPtr revIDLastSave="0" documentId="13_ncr:1_{FBA3CA2A-76E1-6E4B-8BCB-441EE1FBCD86}" xr6:coauthVersionLast="47" xr6:coauthVersionMax="47" xr10:uidLastSave="{00000000-0000-0000-0000-000000000000}"/>
  <bookViews>
    <workbookView xWindow="0" yWindow="0" windowWidth="35840" windowHeight="2240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E41" i="1"/>
  <c r="E40" i="1"/>
  <c r="E39" i="1"/>
  <c r="E38" i="1"/>
  <c r="G37" i="1"/>
  <c r="E37" i="1"/>
  <c r="G36" i="1"/>
  <c r="E36" i="1"/>
  <c r="G35" i="1"/>
  <c r="E35" i="1"/>
  <c r="E34" i="1"/>
  <c r="E33" i="1"/>
  <c r="E32" i="1"/>
  <c r="E31" i="1"/>
  <c r="E30" i="1"/>
  <c r="E29" i="1"/>
  <c r="E28" i="1"/>
  <c r="E27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E14" i="1"/>
  <c r="E13" i="1"/>
  <c r="H12" i="1"/>
  <c r="E12" i="1"/>
  <c r="H11" i="1"/>
  <c r="E11" i="1"/>
  <c r="H10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<sst xmlns="http://schemas.openxmlformats.org/spreadsheetml/2006/main" count="16" uniqueCount="15">
  <si>
    <t>TH</t>
    <phoneticPr fontId="0" type="noConversion"/>
  </si>
  <si>
    <t>A</t>
    <phoneticPr fontId="0" type="noConversion"/>
  </si>
  <si>
    <t>B</t>
    <phoneticPr fontId="0" type="noConversion"/>
  </si>
  <si>
    <t>D</t>
    <phoneticPr fontId="0" type="noConversion"/>
  </si>
  <si>
    <t>NR</t>
  </si>
  <si>
    <t>SBV</t>
  </si>
  <si>
    <t>NR</t>
    <phoneticPr fontId="0" type="noConversion"/>
  </si>
  <si>
    <t>Site</t>
    <phoneticPr fontId="0" type="noConversion"/>
  </si>
  <si>
    <t>PIN</t>
    <phoneticPr fontId="0" type="noConversion"/>
  </si>
  <si>
    <t>Visit</t>
  </si>
  <si>
    <t>Draw Date</t>
  </si>
  <si>
    <t>days from 1st pos</t>
    <phoneticPr fontId="0" type="noConversion"/>
  </si>
  <si>
    <t>APTIMA</t>
    <phoneticPr fontId="0" type="noConversion"/>
  </si>
  <si>
    <t>Abbott RealTime HIV-1 RNA Log (Copies/ml)</t>
    <phoneticPr fontId="0" type="noConversion"/>
  </si>
  <si>
    <t>Abbott RealTime HIV-1 RNA (Copies/ml)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</si>
</sst>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 vertical="center"/>
    </xf>
    <xf numFmtId="14" fontId="2" fillId="0" borderId="1" xfId="2" applyNumberForma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4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3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top"/>
    </xf>
    <xf numFmtId="2" fontId="2" fillId="0" borderId="0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2" fontId="2" fillId="2" borderId="0" xfId="1" applyNumberFormat="1" applyFont="1" applyFill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2" fontId="4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</cellXfs>
  <cellStyles count="4">
    <cellStyle name="Normal" xfId="0" builtinId="0"/>
    <cellStyle name="Normal 2 2" xfId="2" xr:uid="{00000000-0005-0000-0000-000001000000}"/>
    <cellStyle name="Normal 3" xfId="1" xr:uid="{00000000-0005-0000-0000-000002000000}"/>
    <cellStyle name="Normal_Sheet1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41"/>
  <sheetViews>
    <sheetView tabSelected="1" zoomScale="107" zoomScaleNormal="84" workbookViewId="0">
      <selection activeCell="K11" sqref="K11"/>
    </sheetView>
  </sheetViews>
  <sheetFormatPr baseColWidth="10" defaultColWidth="11" defaultRowHeight="16" x14ac:dyDescent="0.2"/>
  <sheetData>
    <row r="4" spans="1:15" ht="70" x14ac:dyDescent="0.2">
      <c r="A4" s="21" t="s">
        <v>7</v>
      </c>
      <c r="B4" s="21" t="s">
        <v>8</v>
      </c>
      <c r="C4" s="21" t="s">
        <v>9</v>
      </c>
      <c r="D4" s="22" t="s">
        <v>10</v>
      </c>
      <c r="E4" s="23" t="s">
        <v>11</v>
      </c>
      <c r="F4" s="24" t="s">
        <v>12</v>
      </c>
      <c r="G4" s="32" t="s">
        <v>13</v>
      </c>
      <c r="H4" s="23" t="s">
        <v>14</v>
      </c>
    </row>
    <row r="5" spans="1:15" x14ac:dyDescent="0.2">
      <c r="A5" s="1" t="s">
        <v>0</v>
      </c>
      <c r="B5" s="1">
        <v>40007</v>
      </c>
      <c r="C5" s="1" t="s">
        <v>1</v>
      </c>
      <c r="D5" s="2">
        <v>40021</v>
      </c>
      <c r="E5" s="3">
        <f>D5-$G$1262</f>
        <v>40021</v>
      </c>
      <c r="F5" s="4"/>
      <c r="G5" s="5"/>
      <c r="H5" s="3"/>
      <c r="L5" s="25"/>
      <c r="M5" s="26"/>
      <c r="N5" s="25"/>
      <c r="O5" s="25"/>
    </row>
    <row r="6" spans="1:15" x14ac:dyDescent="0.2">
      <c r="A6" s="1"/>
      <c r="B6" s="1">
        <v>40007</v>
      </c>
      <c r="C6" s="1" t="s">
        <v>2</v>
      </c>
      <c r="D6" s="2">
        <v>40045</v>
      </c>
      <c r="E6" s="3">
        <f>D6-$G$1262</f>
        <v>40045</v>
      </c>
      <c r="F6" s="4"/>
      <c r="G6" s="5"/>
      <c r="H6" s="3"/>
      <c r="L6" s="25"/>
      <c r="M6" s="26"/>
      <c r="N6" s="25"/>
      <c r="O6" s="25"/>
    </row>
    <row r="7" spans="1:15" x14ac:dyDescent="0.2">
      <c r="A7" s="1"/>
      <c r="B7" s="1">
        <v>40007</v>
      </c>
      <c r="C7" s="1" t="s">
        <v>3</v>
      </c>
      <c r="D7" s="6">
        <v>40206</v>
      </c>
      <c r="E7" s="3">
        <f>D7-$G$1262</f>
        <v>40206</v>
      </c>
      <c r="F7" s="4" t="s">
        <v>4</v>
      </c>
      <c r="G7" s="5"/>
      <c r="H7" s="3"/>
      <c r="L7" s="25"/>
      <c r="M7" s="26"/>
      <c r="N7" s="25"/>
      <c r="O7" s="25"/>
    </row>
    <row r="8" spans="1:15" x14ac:dyDescent="0.2">
      <c r="A8" s="1"/>
      <c r="B8" s="1">
        <v>40007</v>
      </c>
      <c r="C8" s="1" t="s">
        <v>5</v>
      </c>
      <c r="D8" s="6">
        <v>40224</v>
      </c>
      <c r="E8" s="3">
        <f>D8-$G$1262</f>
        <v>40224</v>
      </c>
      <c r="F8" s="5" t="s">
        <v>6</v>
      </c>
      <c r="G8" s="5"/>
      <c r="H8" s="3"/>
      <c r="L8" s="25"/>
      <c r="M8" s="26"/>
      <c r="N8" s="25"/>
      <c r="O8" s="25"/>
    </row>
    <row r="9" spans="1:15" x14ac:dyDescent="0.2">
      <c r="A9" s="1"/>
      <c r="B9" s="1">
        <v>40007</v>
      </c>
      <c r="C9" s="1" t="s">
        <v>5</v>
      </c>
      <c r="D9" s="6">
        <v>40227</v>
      </c>
      <c r="E9" s="7">
        <v>0</v>
      </c>
      <c r="F9" s="5">
        <v>5.48</v>
      </c>
      <c r="G9" s="5"/>
      <c r="H9" s="3"/>
      <c r="L9" s="25"/>
      <c r="M9" s="26"/>
      <c r="N9" s="25"/>
      <c r="O9" s="25"/>
    </row>
    <row r="10" spans="1:15" x14ac:dyDescent="0.2">
      <c r="A10" s="1"/>
      <c r="B10" s="1">
        <v>40007</v>
      </c>
      <c r="C10" s="1">
        <v>1</v>
      </c>
      <c r="D10" s="8">
        <v>40229</v>
      </c>
      <c r="E10" s="7">
        <f t="shared" ref="E10:E41" si="0">D10-$G$1262</f>
        <v>40229</v>
      </c>
      <c r="F10" s="5">
        <v>20.399999999999999</v>
      </c>
      <c r="G10" s="33">
        <v>3.17</v>
      </c>
      <c r="H10" s="3">
        <f>10^G10</f>
        <v>1479.1083881682086</v>
      </c>
      <c r="L10" s="25"/>
      <c r="M10" s="26"/>
      <c r="N10" s="27"/>
      <c r="O10" s="25"/>
    </row>
    <row r="11" spans="1:15" x14ac:dyDescent="0.2">
      <c r="A11" s="1"/>
      <c r="B11" s="1">
        <v>40007</v>
      </c>
      <c r="C11" s="1">
        <v>2</v>
      </c>
      <c r="D11" s="8">
        <v>40231</v>
      </c>
      <c r="E11" s="7">
        <f t="shared" si="0"/>
        <v>40231</v>
      </c>
      <c r="F11" s="5">
        <v>27.15</v>
      </c>
      <c r="G11" s="33">
        <v>4.21</v>
      </c>
      <c r="H11" s="3">
        <f>10^G11</f>
        <v>16218.100973589309</v>
      </c>
      <c r="L11" s="25"/>
      <c r="M11" s="26"/>
      <c r="N11" s="27"/>
      <c r="O11" s="25"/>
    </row>
    <row r="12" spans="1:15" x14ac:dyDescent="0.2">
      <c r="A12" s="1"/>
      <c r="B12" s="1">
        <v>40007</v>
      </c>
      <c r="C12" s="1">
        <v>3</v>
      </c>
      <c r="D12" s="8">
        <v>40235</v>
      </c>
      <c r="E12" s="7">
        <f t="shared" si="0"/>
        <v>40235</v>
      </c>
      <c r="F12" s="5">
        <v>33.03</v>
      </c>
      <c r="G12" s="33">
        <v>6.27</v>
      </c>
      <c r="H12" s="3">
        <f>10^G12</f>
        <v>1862087.1366628683</v>
      </c>
      <c r="L12" s="25"/>
      <c r="M12" s="26"/>
      <c r="N12" s="27"/>
      <c r="O12" s="25"/>
    </row>
    <row r="13" spans="1:15" x14ac:dyDescent="0.2">
      <c r="A13" s="1"/>
      <c r="B13" s="1">
        <v>40007</v>
      </c>
      <c r="C13" s="1">
        <v>4</v>
      </c>
      <c r="D13" s="8">
        <v>40238</v>
      </c>
      <c r="E13" s="7">
        <f t="shared" si="0"/>
        <v>40238</v>
      </c>
      <c r="F13" s="5">
        <v>28.55</v>
      </c>
      <c r="G13" s="33">
        <v>7.26</v>
      </c>
      <c r="H13" s="3">
        <v>18197009</v>
      </c>
      <c r="L13" s="25"/>
      <c r="M13" s="26"/>
      <c r="N13" s="27"/>
      <c r="O13" s="25"/>
    </row>
    <row r="14" spans="1:15" x14ac:dyDescent="0.2">
      <c r="A14" s="1"/>
      <c r="B14" s="1">
        <v>40007</v>
      </c>
      <c r="C14" s="1">
        <v>5</v>
      </c>
      <c r="D14" s="8">
        <v>40242</v>
      </c>
      <c r="E14" s="7">
        <f t="shared" si="0"/>
        <v>40242</v>
      </c>
      <c r="F14" s="5">
        <v>28.28</v>
      </c>
      <c r="G14" s="33">
        <v>7.31</v>
      </c>
      <c r="H14" s="3">
        <v>20465860</v>
      </c>
      <c r="L14" s="25"/>
      <c r="M14" s="26"/>
      <c r="N14" s="27"/>
      <c r="O14" s="25"/>
    </row>
    <row r="15" spans="1:15" x14ac:dyDescent="0.2">
      <c r="A15" s="1"/>
      <c r="B15" s="1">
        <v>40007</v>
      </c>
      <c r="C15" s="1">
        <v>6</v>
      </c>
      <c r="D15" s="8">
        <v>40246</v>
      </c>
      <c r="E15" s="7">
        <f t="shared" si="0"/>
        <v>40246</v>
      </c>
      <c r="F15" s="5">
        <v>32.08</v>
      </c>
      <c r="G15" s="33">
        <v>6.82</v>
      </c>
      <c r="H15" s="3">
        <f t="shared" ref="H15:H22" si="1">10^G15</f>
        <v>6606934.4800759759</v>
      </c>
      <c r="L15" s="25"/>
      <c r="M15" s="26"/>
      <c r="N15" s="27"/>
      <c r="O15" s="25"/>
    </row>
    <row r="16" spans="1:15" x14ac:dyDescent="0.2">
      <c r="A16" s="1"/>
      <c r="B16" s="1">
        <v>40007</v>
      </c>
      <c r="C16" s="1">
        <v>7</v>
      </c>
      <c r="D16" s="8">
        <v>40248</v>
      </c>
      <c r="E16" s="7">
        <f t="shared" si="0"/>
        <v>40248</v>
      </c>
      <c r="F16" s="5">
        <v>30.14</v>
      </c>
      <c r="G16" s="33">
        <v>6.51</v>
      </c>
      <c r="H16" s="3">
        <f t="shared" si="1"/>
        <v>3235936.5692962883</v>
      </c>
      <c r="L16" s="25"/>
      <c r="M16" s="26"/>
      <c r="N16" s="27"/>
      <c r="O16" s="25"/>
    </row>
    <row r="17" spans="1:15" x14ac:dyDescent="0.2">
      <c r="A17" s="1"/>
      <c r="B17" s="1">
        <v>40007</v>
      </c>
      <c r="C17" s="1">
        <v>8</v>
      </c>
      <c r="D17" s="8">
        <v>40253</v>
      </c>
      <c r="E17" s="7">
        <f t="shared" si="0"/>
        <v>40253</v>
      </c>
      <c r="F17" s="5">
        <v>27.31</v>
      </c>
      <c r="G17" s="33">
        <v>6.06</v>
      </c>
      <c r="H17" s="3">
        <f t="shared" si="1"/>
        <v>1148153.6214968837</v>
      </c>
      <c r="L17" s="25"/>
      <c r="M17" s="26"/>
      <c r="N17" s="27"/>
      <c r="O17" s="25"/>
    </row>
    <row r="18" spans="1:15" x14ac:dyDescent="0.2">
      <c r="A18" s="1"/>
      <c r="B18" s="1">
        <v>40007</v>
      </c>
      <c r="C18" s="1">
        <v>9</v>
      </c>
      <c r="D18" s="8">
        <v>40256</v>
      </c>
      <c r="E18" s="7">
        <f t="shared" si="0"/>
        <v>40256</v>
      </c>
      <c r="F18" s="5">
        <v>27.4</v>
      </c>
      <c r="G18" s="33">
        <v>6.15</v>
      </c>
      <c r="H18" s="3">
        <f t="shared" si="1"/>
        <v>1412537.5446227565</v>
      </c>
      <c r="L18" s="25"/>
      <c r="M18" s="26"/>
      <c r="N18" s="27"/>
      <c r="O18" s="25"/>
    </row>
    <row r="19" spans="1:15" x14ac:dyDescent="0.2">
      <c r="A19" s="1"/>
      <c r="B19" s="1">
        <v>40007</v>
      </c>
      <c r="C19" s="1">
        <v>10</v>
      </c>
      <c r="D19" s="8">
        <v>40261</v>
      </c>
      <c r="E19" s="7">
        <f t="shared" si="0"/>
        <v>40261</v>
      </c>
      <c r="F19" s="4"/>
      <c r="G19" s="33">
        <v>5.65</v>
      </c>
      <c r="H19" s="3">
        <f t="shared" si="1"/>
        <v>446683.59215096442</v>
      </c>
      <c r="L19" s="25"/>
      <c r="M19" s="26"/>
      <c r="N19" s="27"/>
      <c r="O19" s="25"/>
    </row>
    <row r="20" spans="1:15" x14ac:dyDescent="0.2">
      <c r="A20" s="1"/>
      <c r="B20" s="1">
        <v>40007</v>
      </c>
      <c r="C20" s="1">
        <v>11</v>
      </c>
      <c r="D20" s="8">
        <v>40269</v>
      </c>
      <c r="E20" s="7">
        <f t="shared" si="0"/>
        <v>40269</v>
      </c>
      <c r="F20" s="4"/>
      <c r="G20" s="33">
        <v>5.61</v>
      </c>
      <c r="H20" s="3">
        <f t="shared" si="1"/>
        <v>407380.27780411334</v>
      </c>
      <c r="L20" s="25"/>
      <c r="M20" s="26"/>
      <c r="N20" s="27"/>
      <c r="O20" s="25"/>
    </row>
    <row r="21" spans="1:15" x14ac:dyDescent="0.2">
      <c r="A21" s="1"/>
      <c r="B21" s="1">
        <v>40007</v>
      </c>
      <c r="C21" s="1">
        <v>12</v>
      </c>
      <c r="D21" s="8">
        <v>40277</v>
      </c>
      <c r="E21" s="7">
        <f t="shared" si="0"/>
        <v>40277</v>
      </c>
      <c r="F21" s="4"/>
      <c r="G21" s="33">
        <v>5.83</v>
      </c>
      <c r="H21" s="3">
        <f t="shared" si="1"/>
        <v>676082.97539198259</v>
      </c>
      <c r="L21" s="25"/>
      <c r="M21" s="26"/>
      <c r="N21" s="27"/>
      <c r="O21" s="25"/>
    </row>
    <row r="22" spans="1:15" x14ac:dyDescent="0.2">
      <c r="A22" s="1"/>
      <c r="B22" s="1">
        <v>40007</v>
      </c>
      <c r="C22" s="1">
        <v>13</v>
      </c>
      <c r="D22" s="8">
        <v>40311</v>
      </c>
      <c r="E22" s="7">
        <f t="shared" si="0"/>
        <v>40311</v>
      </c>
      <c r="F22" s="4"/>
      <c r="G22" s="33">
        <v>5.52</v>
      </c>
      <c r="H22" s="3">
        <f t="shared" si="1"/>
        <v>331131.12148259126</v>
      </c>
      <c r="L22" s="25"/>
      <c r="M22" s="26"/>
      <c r="N22" s="27"/>
      <c r="O22" s="25"/>
    </row>
    <row r="23" spans="1:15" x14ac:dyDescent="0.2">
      <c r="A23" s="1"/>
      <c r="B23" s="1">
        <v>40007</v>
      </c>
      <c r="C23" s="1">
        <v>14</v>
      </c>
      <c r="D23" s="6">
        <v>40392</v>
      </c>
      <c r="E23" s="7">
        <f t="shared" si="0"/>
        <v>40392</v>
      </c>
      <c r="F23" s="4"/>
      <c r="G23" s="34">
        <v>5.31</v>
      </c>
      <c r="H23" s="3">
        <f>POWER(10,G23)</f>
        <v>204173.79446695308</v>
      </c>
      <c r="L23" s="25"/>
      <c r="M23" s="26"/>
      <c r="N23" s="26"/>
      <c r="O23" s="25"/>
    </row>
    <row r="24" spans="1:15" x14ac:dyDescent="0.2">
      <c r="A24" s="1"/>
      <c r="B24" s="1">
        <v>40007</v>
      </c>
      <c r="C24" s="1">
        <v>15</v>
      </c>
      <c r="D24" s="6">
        <v>40478</v>
      </c>
      <c r="E24" s="7">
        <f t="shared" si="0"/>
        <v>40478</v>
      </c>
      <c r="F24" s="4"/>
      <c r="G24" s="34">
        <v>4.91</v>
      </c>
      <c r="H24" s="3">
        <f>POWER(10,G24)</f>
        <v>81283.051616410012</v>
      </c>
      <c r="L24" s="25"/>
      <c r="M24" s="26"/>
      <c r="N24" s="26"/>
      <c r="O24" s="25"/>
    </row>
    <row r="25" spans="1:15" x14ac:dyDescent="0.2">
      <c r="A25" s="1"/>
      <c r="B25" s="1">
        <v>40007</v>
      </c>
      <c r="C25" s="1">
        <v>16</v>
      </c>
      <c r="D25" s="6">
        <v>40560</v>
      </c>
      <c r="E25" s="7">
        <f t="shared" si="0"/>
        <v>40560</v>
      </c>
      <c r="F25" s="4"/>
      <c r="G25" s="33">
        <v>5.2</v>
      </c>
      <c r="H25" s="3">
        <f>POWER(10,G25)</f>
        <v>158489.31924611164</v>
      </c>
      <c r="L25" s="25"/>
      <c r="M25" s="26"/>
      <c r="N25" s="27"/>
      <c r="O25" s="25"/>
    </row>
    <row r="26" spans="1:15" x14ac:dyDescent="0.2">
      <c r="A26" s="1"/>
      <c r="B26" s="1">
        <v>40007</v>
      </c>
      <c r="C26" s="1">
        <v>17</v>
      </c>
      <c r="D26" s="6">
        <v>40640</v>
      </c>
      <c r="E26" s="7">
        <f t="shared" si="0"/>
        <v>40640</v>
      </c>
      <c r="F26" s="4"/>
      <c r="G26" s="35">
        <v>4.5999999999999996</v>
      </c>
      <c r="H26" s="9">
        <v>39811</v>
      </c>
      <c r="L26" s="25"/>
      <c r="M26" s="26"/>
      <c r="N26" s="28"/>
      <c r="O26" s="25"/>
    </row>
    <row r="27" spans="1:15" x14ac:dyDescent="0.2">
      <c r="A27" s="1"/>
      <c r="B27" s="1">
        <v>40007</v>
      </c>
      <c r="C27" s="1">
        <v>18</v>
      </c>
      <c r="D27" s="6">
        <v>40759</v>
      </c>
      <c r="E27" s="7">
        <f t="shared" si="0"/>
        <v>40759</v>
      </c>
      <c r="F27" s="4"/>
      <c r="G27" s="35">
        <v>4.76</v>
      </c>
      <c r="H27" s="9">
        <v>57544</v>
      </c>
      <c r="L27" s="25"/>
      <c r="M27" s="26"/>
      <c r="N27" s="28"/>
      <c r="O27" s="25"/>
    </row>
    <row r="28" spans="1:15" x14ac:dyDescent="0.2">
      <c r="A28" s="1"/>
      <c r="B28" s="1">
        <v>40007</v>
      </c>
      <c r="C28" s="1">
        <v>19</v>
      </c>
      <c r="D28" s="6">
        <v>40842</v>
      </c>
      <c r="E28" s="7">
        <f t="shared" si="0"/>
        <v>40842</v>
      </c>
      <c r="F28" s="4"/>
      <c r="G28" s="35">
        <v>5.83</v>
      </c>
      <c r="H28" s="9">
        <v>676083</v>
      </c>
      <c r="L28" s="25"/>
      <c r="M28" s="26"/>
      <c r="N28" s="28"/>
      <c r="O28" s="25"/>
    </row>
    <row r="29" spans="1:15" x14ac:dyDescent="0.2">
      <c r="A29" s="1"/>
      <c r="B29" s="1">
        <v>40007</v>
      </c>
      <c r="C29" s="1">
        <v>20</v>
      </c>
      <c r="D29" s="6">
        <v>40927</v>
      </c>
      <c r="E29" s="7">
        <f t="shared" si="0"/>
        <v>40927</v>
      </c>
      <c r="F29" s="4"/>
      <c r="G29" s="36">
        <v>5.4</v>
      </c>
      <c r="H29" s="9">
        <v>251189</v>
      </c>
      <c r="L29" s="25"/>
      <c r="M29" s="26"/>
      <c r="N29" s="29"/>
      <c r="O29" s="25"/>
    </row>
    <row r="30" spans="1:15" x14ac:dyDescent="0.2">
      <c r="A30" s="1"/>
      <c r="B30" s="1">
        <v>40007</v>
      </c>
      <c r="C30" s="1">
        <v>21</v>
      </c>
      <c r="D30" s="6">
        <v>41008</v>
      </c>
      <c r="E30" s="7">
        <f t="shared" si="0"/>
        <v>41008</v>
      </c>
      <c r="F30" s="4"/>
      <c r="G30" s="35">
        <v>4.8100000000000005</v>
      </c>
      <c r="H30" s="9">
        <v>64565</v>
      </c>
      <c r="L30" s="25"/>
      <c r="M30" s="26"/>
      <c r="N30" s="28"/>
      <c r="O30" s="25"/>
    </row>
    <row r="31" spans="1:15" x14ac:dyDescent="0.2">
      <c r="A31" s="1"/>
      <c r="B31" s="1">
        <v>40007</v>
      </c>
      <c r="C31" s="1">
        <v>22</v>
      </c>
      <c r="D31" s="10">
        <v>41107</v>
      </c>
      <c r="E31" s="7">
        <f t="shared" si="0"/>
        <v>41107</v>
      </c>
      <c r="F31" s="4"/>
      <c r="G31" s="36">
        <v>5.03</v>
      </c>
      <c r="H31" s="9">
        <v>107152</v>
      </c>
      <c r="L31" s="25"/>
      <c r="M31" s="26"/>
      <c r="N31" s="29"/>
      <c r="O31" s="25"/>
    </row>
    <row r="32" spans="1:15" x14ac:dyDescent="0.2">
      <c r="A32" s="1"/>
      <c r="B32" s="1">
        <v>40007</v>
      </c>
      <c r="C32" s="1">
        <v>23</v>
      </c>
      <c r="D32" s="10">
        <v>41190</v>
      </c>
      <c r="E32" s="7">
        <f t="shared" si="0"/>
        <v>41190</v>
      </c>
      <c r="F32" s="4"/>
      <c r="G32" s="36">
        <v>5.01</v>
      </c>
      <c r="H32" s="9">
        <v>102329</v>
      </c>
      <c r="L32" s="25"/>
      <c r="M32" s="26"/>
      <c r="N32" s="29"/>
      <c r="O32" s="25"/>
    </row>
    <row r="33" spans="1:15" x14ac:dyDescent="0.2">
      <c r="A33" s="1"/>
      <c r="B33" s="1">
        <v>40007</v>
      </c>
      <c r="C33" s="1">
        <v>24</v>
      </c>
      <c r="D33" s="10">
        <v>41267</v>
      </c>
      <c r="E33" s="7">
        <f t="shared" si="0"/>
        <v>41267</v>
      </c>
      <c r="F33" s="4"/>
      <c r="G33" s="36">
        <v>4.9399999999999995</v>
      </c>
      <c r="H33" s="9">
        <v>87096</v>
      </c>
      <c r="L33" s="25"/>
      <c r="M33" s="26"/>
      <c r="N33" s="29"/>
      <c r="O33" s="25"/>
    </row>
    <row r="34" spans="1:15" x14ac:dyDescent="0.2">
      <c r="A34" s="1"/>
      <c r="B34" s="1">
        <v>40007</v>
      </c>
      <c r="C34" s="1">
        <v>25</v>
      </c>
      <c r="D34" s="10">
        <v>41365</v>
      </c>
      <c r="E34" s="7">
        <f t="shared" si="0"/>
        <v>41365</v>
      </c>
      <c r="F34" s="4"/>
      <c r="G34" s="37">
        <v>4.9800000000000004</v>
      </c>
      <c r="H34" s="11">
        <v>95499</v>
      </c>
      <c r="L34" s="25"/>
      <c r="M34" s="26"/>
      <c r="N34" s="30"/>
      <c r="O34" s="25"/>
    </row>
    <row r="35" spans="1:15" x14ac:dyDescent="0.2">
      <c r="A35" s="1"/>
      <c r="B35" s="1">
        <v>40007</v>
      </c>
      <c r="C35" s="1">
        <v>26</v>
      </c>
      <c r="D35" s="10">
        <v>41414</v>
      </c>
      <c r="E35" s="7">
        <f t="shared" si="0"/>
        <v>41414</v>
      </c>
      <c r="F35" s="4"/>
      <c r="G35" s="36">
        <f t="shared" ref="G35:G41" si="2">LOG10(H35)</f>
        <v>4.7360138358459194</v>
      </c>
      <c r="H35" s="12">
        <v>54452</v>
      </c>
      <c r="L35" s="25"/>
      <c r="M35" s="26"/>
      <c r="N35" s="29"/>
      <c r="O35" s="25"/>
    </row>
    <row r="36" spans="1:15" x14ac:dyDescent="0.2">
      <c r="A36" s="1"/>
      <c r="B36" s="1">
        <v>40007</v>
      </c>
      <c r="C36" s="1">
        <v>27</v>
      </c>
      <c r="D36" s="10">
        <v>41499</v>
      </c>
      <c r="E36" s="7">
        <f t="shared" si="0"/>
        <v>41499</v>
      </c>
      <c r="F36" s="4"/>
      <c r="G36" s="36">
        <f t="shared" si="2"/>
        <v>4.9849546468232679</v>
      </c>
      <c r="H36" s="12">
        <v>96595</v>
      </c>
      <c r="L36" s="25"/>
      <c r="M36" s="26"/>
      <c r="N36" s="29"/>
      <c r="O36" s="25"/>
    </row>
    <row r="37" spans="1:15" x14ac:dyDescent="0.2">
      <c r="A37" s="1"/>
      <c r="B37" s="1">
        <v>40007</v>
      </c>
      <c r="C37" s="1">
        <v>28</v>
      </c>
      <c r="D37" s="10">
        <v>41599</v>
      </c>
      <c r="E37" s="7">
        <f t="shared" si="0"/>
        <v>41599</v>
      </c>
      <c r="F37" s="4"/>
      <c r="G37" s="36">
        <f t="shared" si="2"/>
        <v>4.9212545668707115</v>
      </c>
      <c r="H37" s="12">
        <v>83417</v>
      </c>
      <c r="L37" s="25"/>
      <c r="M37" s="26"/>
      <c r="N37" s="29"/>
      <c r="O37" s="25"/>
    </row>
    <row r="38" spans="1:15" x14ac:dyDescent="0.2">
      <c r="A38" s="1"/>
      <c r="B38" s="1">
        <v>40007</v>
      </c>
      <c r="C38" s="1">
        <v>30</v>
      </c>
      <c r="D38" s="13">
        <v>41782</v>
      </c>
      <c r="E38" s="7">
        <f t="shared" si="0"/>
        <v>41782</v>
      </c>
      <c r="F38" s="4"/>
      <c r="G38" s="36">
        <f t="shared" si="2"/>
        <v>4.780763621007031</v>
      </c>
      <c r="H38" s="12">
        <v>60362</v>
      </c>
      <c r="L38" s="25"/>
      <c r="M38" s="26"/>
      <c r="N38" s="29"/>
      <c r="O38" s="25"/>
    </row>
    <row r="39" spans="1:15" x14ac:dyDescent="0.2">
      <c r="A39" s="14"/>
      <c r="B39" s="14">
        <v>40007</v>
      </c>
      <c r="C39" s="14">
        <v>31</v>
      </c>
      <c r="D39" s="13">
        <v>41848</v>
      </c>
      <c r="E39" s="15">
        <f t="shared" si="0"/>
        <v>41848</v>
      </c>
      <c r="F39" s="16"/>
      <c r="G39" s="36">
        <f t="shared" si="2"/>
        <v>4.9270982020394882</v>
      </c>
      <c r="H39" s="17">
        <v>84547</v>
      </c>
      <c r="L39" s="25"/>
      <c r="M39" s="26"/>
      <c r="N39" s="29"/>
      <c r="O39" s="25"/>
    </row>
    <row r="40" spans="1:15" x14ac:dyDescent="0.2">
      <c r="A40" s="1"/>
      <c r="B40" s="1">
        <v>40007</v>
      </c>
      <c r="C40" s="1">
        <v>32</v>
      </c>
      <c r="D40" s="18">
        <v>41925</v>
      </c>
      <c r="E40" s="7">
        <f t="shared" si="0"/>
        <v>41925</v>
      </c>
      <c r="F40" s="4"/>
      <c r="G40" s="36">
        <f t="shared" si="2"/>
        <v>4.7956019798941796</v>
      </c>
      <c r="H40" s="19">
        <v>62460</v>
      </c>
      <c r="L40" s="25"/>
      <c r="M40" s="26"/>
      <c r="N40" s="29"/>
      <c r="O40" s="25"/>
    </row>
    <row r="41" spans="1:15" x14ac:dyDescent="0.2">
      <c r="A41" s="1"/>
      <c r="B41" s="1">
        <v>40007</v>
      </c>
      <c r="C41" s="19">
        <v>33</v>
      </c>
      <c r="D41" s="20">
        <v>41995</v>
      </c>
      <c r="E41" s="7">
        <f t="shared" si="0"/>
        <v>41995</v>
      </c>
      <c r="F41" s="4"/>
      <c r="G41" s="36">
        <f t="shared" si="2"/>
        <v>4.6541669121818012</v>
      </c>
      <c r="H41" s="19">
        <v>45099</v>
      </c>
      <c r="L41" s="25"/>
      <c r="M41" s="31"/>
      <c r="N41" s="29"/>
      <c r="O41" s="25"/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MHRP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Mangala Rao</dc:creator>
  <cp:lastModifiedBy>Swati  Jain</cp:lastModifiedBy>
  <cp:lastPrinted>2016-02-05T20:48:44Z</cp:lastPrinted>
  <dcterms:created xsi:type="dcterms:W3CDTF">2016-02-05T00:20:12Z</dcterms:created>
  <dcterms:modified xsi:type="dcterms:W3CDTF">2024-03-18T22:18:15Z</dcterms:modified>
</cp:coreProperties>
</file>