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ata\論文執筆\TRPV4 sweat gland\2023.9.22 submit to eLife\version of record\"/>
    </mc:Choice>
  </mc:AlternateContent>
  <xr:revisionPtr revIDLastSave="0" documentId="13_ncr:1_{6B372F42-29B1-47D1-BCDE-5D2190235243}" xr6:coauthVersionLast="47" xr6:coauthVersionMax="47" xr10:uidLastSave="{00000000-0000-0000-0000-000000000000}"/>
  <bookViews>
    <workbookView xWindow="-103" yWindow="-103" windowWidth="33120" windowHeight="18000" activeTab="5" xr2:uid="{833EC47C-647E-4F4A-9396-989B6E56CE8D}"/>
  </bookViews>
  <sheets>
    <sheet name="Fig.3A (Ach)" sheetId="1" r:id="rId1"/>
    <sheet name="Fig.3B (wo Ach)" sheetId="2" r:id="rId2"/>
    <sheet name="Fig.3C (WT Menthol)" sheetId="3" r:id="rId3"/>
    <sheet name="Fig.3D (M8KO menthol)" sheetId="4" r:id="rId4"/>
    <sheet name="Fig.3E (Ani9 25C)" sheetId="5" r:id="rId5"/>
    <sheet name="Fig.3F (Ani9 35C)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6" l="1"/>
  <c r="M12" i="6"/>
  <c r="M11" i="6"/>
  <c r="M10" i="6"/>
  <c r="F13" i="6"/>
  <c r="F12" i="6"/>
  <c r="F11" i="6"/>
  <c r="F10" i="6"/>
  <c r="M13" i="5"/>
  <c r="M12" i="5"/>
  <c r="M11" i="5"/>
  <c r="M10" i="5"/>
  <c r="F13" i="5"/>
  <c r="F12" i="5"/>
  <c r="F11" i="5"/>
  <c r="F10" i="5"/>
  <c r="M16" i="4"/>
  <c r="M15" i="4"/>
  <c r="M14" i="4"/>
  <c r="M13" i="4"/>
  <c r="F16" i="4"/>
  <c r="F15" i="4"/>
  <c r="F14" i="4"/>
  <c r="F13" i="4"/>
  <c r="M16" i="3"/>
  <c r="M15" i="3"/>
  <c r="M14" i="3"/>
  <c r="M13" i="3"/>
  <c r="F16" i="3"/>
  <c r="F15" i="3"/>
  <c r="F14" i="3"/>
  <c r="F13" i="3"/>
  <c r="M35" i="2"/>
  <c r="M34" i="2"/>
  <c r="M33" i="2"/>
  <c r="M32" i="2"/>
  <c r="F35" i="2"/>
  <c r="F34" i="2"/>
  <c r="F33" i="2"/>
  <c r="F32" i="2"/>
  <c r="M17" i="2"/>
  <c r="M16" i="2"/>
  <c r="M15" i="2"/>
  <c r="M14" i="2"/>
  <c r="F17" i="2"/>
  <c r="F16" i="2"/>
  <c r="F15" i="2"/>
  <c r="F14" i="2"/>
  <c r="M35" i="1"/>
  <c r="M34" i="1"/>
  <c r="M33" i="1"/>
  <c r="M32" i="1"/>
  <c r="F35" i="1"/>
  <c r="F34" i="1"/>
  <c r="F33" i="1"/>
  <c r="F32" i="1"/>
  <c r="F17" i="1"/>
  <c r="F16" i="1"/>
  <c r="F15" i="1"/>
  <c r="F14" i="1"/>
  <c r="M17" i="1"/>
  <c r="M16" i="1"/>
  <c r="M15" i="1"/>
  <c r="M14" i="1"/>
</calcChain>
</file>

<file path=xl/sharedStrings.xml><?xml version="1.0" encoding="utf-8"?>
<sst xmlns="http://schemas.openxmlformats.org/spreadsheetml/2006/main" count="301" uniqueCount="133">
  <si>
    <t>Area 1</t>
  </si>
  <si>
    <t>Area 2</t>
  </si>
  <si>
    <t>Area 3</t>
  </si>
  <si>
    <t>Area 4</t>
  </si>
  <si>
    <t>Total</t>
  </si>
  <si>
    <t>WT-25C</t>
    <phoneticPr fontId="1"/>
  </si>
  <si>
    <t>171108-a</t>
  </si>
  <si>
    <t>171108-b</t>
  </si>
  <si>
    <t>171108-c</t>
  </si>
  <si>
    <t>171108-d</t>
  </si>
  <si>
    <t>240213-Wt#5-R</t>
  </si>
  <si>
    <t>240213-Wt#6-L</t>
  </si>
  <si>
    <t>240214-Wt#1-R</t>
  </si>
  <si>
    <t>240214-Wt#3-R</t>
  </si>
  <si>
    <t>240214-Wt#5-R</t>
  </si>
  <si>
    <t>Mean dots/paw</t>
  </si>
  <si>
    <t>n</t>
    <phoneticPr fontId="1"/>
  </si>
  <si>
    <t>SD</t>
    <phoneticPr fontId="1"/>
  </si>
  <si>
    <t>SEM</t>
    <phoneticPr fontId="1"/>
  </si>
  <si>
    <t>WT-35C</t>
    <phoneticPr fontId="1"/>
  </si>
  <si>
    <t>171108-e</t>
  </si>
  <si>
    <t>171108-f</t>
  </si>
  <si>
    <t>171031 - a</t>
  </si>
  <si>
    <t>240214-Wt#2-R</t>
  </si>
  <si>
    <t>240214-Wt#4-R</t>
  </si>
  <si>
    <t>240305-Wt#1-R</t>
  </si>
  <si>
    <t>240305-Wt#2-R</t>
  </si>
  <si>
    <t>240305-Wt#6-R</t>
  </si>
  <si>
    <t>240305-Wt#7-L</t>
  </si>
  <si>
    <t>240305-Wt#8-L</t>
  </si>
  <si>
    <t>171114-e l</t>
  </si>
  <si>
    <t>17114-e r</t>
  </si>
  <si>
    <t>240221 V4KO#1-R</t>
  </si>
  <si>
    <t>240221 V4KO#2-R</t>
  </si>
  <si>
    <t>240229-V4KO#2-R</t>
  </si>
  <si>
    <t>240306-V4KO#5-R</t>
  </si>
  <si>
    <t>171114 - d l</t>
  </si>
  <si>
    <t>171114-d r</t>
  </si>
  <si>
    <t>240229-V4KO#3-R</t>
  </si>
  <si>
    <t>240305-V4KO#2-L</t>
  </si>
  <si>
    <t>240305-V4KO#2-R</t>
  </si>
  <si>
    <t>240306-V4KO#1-R</t>
  </si>
  <si>
    <t>240306-V4KO#2-R</t>
  </si>
  <si>
    <t>240306-V4KO#3-R</t>
  </si>
  <si>
    <t>240213-Wt#1-L</t>
  </si>
  <si>
    <t>240213-Wt#2-L</t>
  </si>
  <si>
    <t>240213-Wt#6-R</t>
  </si>
  <si>
    <t>240229-Wt#1-L</t>
  </si>
  <si>
    <t>240229-Wt#2-L</t>
  </si>
  <si>
    <t>240229-Wt#2-R</t>
  </si>
  <si>
    <t>240305-Wt#3-L</t>
  </si>
  <si>
    <t>240305-Wt#4-L</t>
  </si>
  <si>
    <t>240306-Wt#1-L</t>
  </si>
  <si>
    <t>240306-Wt#1-R</t>
  </si>
  <si>
    <t>240213-Wt#4-R</t>
  </si>
  <si>
    <t>240214-Wt#2-L</t>
  </si>
  <si>
    <t>240214-Wt#4-L</t>
  </si>
  <si>
    <t>240229-Wt#1-R</t>
  </si>
  <si>
    <t>240305-Wt#1-L</t>
  </si>
  <si>
    <t>240305-Wt#2-L</t>
  </si>
  <si>
    <t>240305-Wt#3-R</t>
  </si>
  <si>
    <t>240305-Wt#5-L</t>
  </si>
  <si>
    <t>240305-Wt#6-L</t>
  </si>
  <si>
    <t>240221 V4KO#1-L</t>
  </si>
  <si>
    <t>240221 V4KO#2-L</t>
  </si>
  <si>
    <t>240221 V4KO#3-L</t>
  </si>
  <si>
    <t>240224-V4KO#1-L</t>
  </si>
  <si>
    <t>240229-V4KO#1-L</t>
  </si>
  <si>
    <t>240229-V4KO#2-L</t>
  </si>
  <si>
    <t>240229-V4KO#4-L</t>
  </si>
  <si>
    <t>240229-V4KO#5-L</t>
  </si>
  <si>
    <t>240306-V4KO#5-L</t>
  </si>
  <si>
    <t>240221 V4KO#3-R</t>
  </si>
  <si>
    <t>240229-V4KO#1-R</t>
  </si>
  <si>
    <t>240229-V4KO#3-L</t>
  </si>
  <si>
    <t>240229-V4KO#4-R</t>
  </si>
  <si>
    <t>240229-V4KO#5-R</t>
  </si>
  <si>
    <t>240305-V4KO#1-L</t>
  </si>
  <si>
    <t>240306-V4KO#1-L</t>
  </si>
  <si>
    <t>240306-V4KO#2-L</t>
  </si>
  <si>
    <t>240306-V4KO#3-L</t>
  </si>
  <si>
    <t>WT-Menthol</t>
    <phoneticPr fontId="1"/>
  </si>
  <si>
    <t>200508-1</t>
  </si>
  <si>
    <t>200508-2</t>
  </si>
  <si>
    <t>200511-1</t>
  </si>
  <si>
    <t>200511-3</t>
  </si>
  <si>
    <t>200521-2</t>
  </si>
  <si>
    <t>200521-3</t>
  </si>
  <si>
    <t>200521-4</t>
  </si>
  <si>
    <t>200521-5</t>
  </si>
  <si>
    <t>240222 M8KO#1-L</t>
  </si>
  <si>
    <t>240222 M8KO#2-L</t>
  </si>
  <si>
    <t>240222 M8KO#3-L</t>
  </si>
  <si>
    <t>240222 M8KO#4-L</t>
  </si>
  <si>
    <t>240222 M8KO#5-L</t>
  </si>
  <si>
    <t>240222 M8KO#6-L</t>
  </si>
  <si>
    <t>240229 M8KO#1-L</t>
  </si>
  <si>
    <t>240229 M8KO#2-L</t>
  </si>
  <si>
    <t>240222 M8KO#1-R</t>
  </si>
  <si>
    <t>240222 M8KO#2-R</t>
  </si>
  <si>
    <t>240222 M8KO#3-R</t>
  </si>
  <si>
    <t>240222 M8KO#4-R</t>
  </si>
  <si>
    <t>240222 M8KO#5-R</t>
  </si>
  <si>
    <t>240222 M8KO#6-R</t>
  </si>
  <si>
    <t>240229 M8KO#3-L</t>
  </si>
  <si>
    <t>240229 M8KO#4-L</t>
  </si>
  <si>
    <t>240229 M8KO#4-R</t>
  </si>
  <si>
    <t>WT-EtOH</t>
    <phoneticPr fontId="1"/>
  </si>
  <si>
    <t>240324 Wt#1-L</t>
  </si>
  <si>
    <t>240324 Wt#2-L</t>
  </si>
  <si>
    <t>240324 Wt#3-L</t>
  </si>
  <si>
    <t>240324 Wt#5-L</t>
  </si>
  <si>
    <t>240324 Wt#2-R</t>
  </si>
  <si>
    <t>240324 Wt#3-R</t>
  </si>
  <si>
    <t>240324 Wt#4-L</t>
  </si>
  <si>
    <t>240324 Wt#4-R</t>
  </si>
  <si>
    <t>240324 Wt#5-R</t>
  </si>
  <si>
    <t>240324 Wt#1-R</t>
  </si>
  <si>
    <t>240324 Wt#7-L</t>
  </si>
  <si>
    <t>240325 Wt#4-L</t>
  </si>
  <si>
    <t>240325 Wt#4-R</t>
  </si>
  <si>
    <t>240325 Wt#1-L</t>
  </si>
  <si>
    <t>240325 Wt#1-R</t>
  </si>
  <si>
    <t>240325 Wt#2-L</t>
  </si>
  <si>
    <t>240325 Wt#2-R</t>
  </si>
  <si>
    <t>240325 Wt#3-L</t>
  </si>
  <si>
    <t>240325 Wt#3-R</t>
  </si>
  <si>
    <r>
      <rPr>
        <b/>
        <sz val="11"/>
        <color rgb="FFFF0000"/>
        <rFont val="游ゴシック"/>
        <family val="3"/>
        <charset val="128"/>
        <scheme val="minor"/>
      </rPr>
      <t>V4KO</t>
    </r>
    <r>
      <rPr>
        <b/>
        <sz val="11"/>
        <color theme="1"/>
        <rFont val="游ゴシック"/>
        <family val="3"/>
        <charset val="128"/>
        <scheme val="minor"/>
      </rPr>
      <t>-25C</t>
    </r>
    <phoneticPr fontId="1"/>
  </si>
  <si>
    <r>
      <rPr>
        <b/>
        <sz val="11"/>
        <color rgb="FFFF0000"/>
        <rFont val="游ゴシック"/>
        <family val="3"/>
        <charset val="128"/>
        <scheme val="minor"/>
      </rPr>
      <t>V4KO</t>
    </r>
    <r>
      <rPr>
        <b/>
        <sz val="11"/>
        <color theme="1"/>
        <rFont val="游ゴシック"/>
        <family val="3"/>
        <charset val="128"/>
        <scheme val="minor"/>
      </rPr>
      <t>-35C</t>
    </r>
    <phoneticPr fontId="1"/>
  </si>
  <si>
    <r>
      <rPr>
        <b/>
        <sz val="11"/>
        <color rgb="FF0070C0"/>
        <rFont val="游ゴシック"/>
        <family val="3"/>
        <charset val="128"/>
        <scheme val="minor"/>
      </rPr>
      <t>M8KO</t>
    </r>
    <r>
      <rPr>
        <b/>
        <sz val="11"/>
        <color theme="1"/>
        <rFont val="游ゴシック"/>
        <family val="3"/>
        <charset val="128"/>
        <scheme val="minor"/>
      </rPr>
      <t>-EtOH</t>
    </r>
    <phoneticPr fontId="1"/>
  </si>
  <si>
    <r>
      <rPr>
        <b/>
        <sz val="11"/>
        <color rgb="FF0070C0"/>
        <rFont val="游ゴシック"/>
        <family val="3"/>
        <charset val="128"/>
        <scheme val="minor"/>
      </rPr>
      <t>M8KO</t>
    </r>
    <r>
      <rPr>
        <b/>
        <sz val="11"/>
        <color theme="1"/>
        <rFont val="游ゴシック"/>
        <family val="3"/>
        <charset val="128"/>
        <scheme val="minor"/>
      </rPr>
      <t>-Menthol</t>
    </r>
    <phoneticPr fontId="1"/>
  </si>
  <si>
    <t>Data ID</t>
    <phoneticPr fontId="1"/>
  </si>
  <si>
    <r>
      <t>WT-</t>
    </r>
    <r>
      <rPr>
        <b/>
        <sz val="11"/>
        <color rgb="FF00B050"/>
        <rFont val="游ゴシック"/>
        <family val="3"/>
        <charset val="128"/>
        <scheme val="minor"/>
      </rPr>
      <t>Ani9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</si>
</sst>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rgb="FF0070C0"/>
      <name val="游ゴシック"/>
      <family val="3"/>
      <charset val="128"/>
      <scheme val="minor"/>
    </font>
    <font>
      <b/>
      <sz val="11"/>
      <color rgb="FF00B05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4" xfId="0" applyFill="1" applyBorder="1">
      <alignment vertical="center"/>
    </xf>
    <xf numFmtId="0" fontId="0" fillId="0" borderId="9" xfId="0" applyFill="1" applyBorder="1">
      <alignment vertical="center"/>
    </xf>
    <xf numFmtId="0" fontId="0" fillId="0" borderId="6" xfId="0" applyFill="1" applyBorder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2" fillId="0" borderId="1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F6139-E4B3-40D3-9135-E31D23A33D5E}">
  <dimension ref="A1:M35"/>
  <sheetViews>
    <sheetView workbookViewId="0">
      <selection activeCell="R32" sqref="R32"/>
    </sheetView>
  </sheetViews>
  <sheetFormatPr defaultRowHeight="18.45" x14ac:dyDescent="0.65"/>
  <cols>
    <col min="1" max="1" width="15.0703125" bestFit="1" customWidth="1"/>
    <col min="2" max="5" width="6.85546875" bestFit="1" customWidth="1"/>
    <col min="6" max="6" width="12.28515625" bestFit="1" customWidth="1"/>
    <col min="8" max="8" width="17.28515625" bestFit="1" customWidth="1"/>
    <col min="9" max="12" width="6.85546875" bestFit="1" customWidth="1"/>
    <col min="13" max="13" width="12.28515625" bestFit="1" customWidth="1"/>
  </cols>
  <sheetData>
    <row r="1" spans="1:13" x14ac:dyDescent="0.65">
      <c r="A1" s="9" t="s">
        <v>5</v>
      </c>
      <c r="H1" s="9" t="s">
        <v>127</v>
      </c>
    </row>
    <row r="2" spans="1:13" s="9" customFormat="1" ht="18.899999999999999" thickBot="1" x14ac:dyDescent="0.7">
      <c r="A2" s="6" t="s">
        <v>131</v>
      </c>
      <c r="B2" s="7" t="s">
        <v>0</v>
      </c>
      <c r="C2" s="7" t="s">
        <v>1</v>
      </c>
      <c r="D2" s="7" t="s">
        <v>2</v>
      </c>
      <c r="E2" s="7" t="s">
        <v>3</v>
      </c>
      <c r="F2" s="8" t="s">
        <v>4</v>
      </c>
      <c r="H2" s="6" t="s">
        <v>131</v>
      </c>
      <c r="I2" s="7" t="s">
        <v>0</v>
      </c>
      <c r="J2" s="7" t="s">
        <v>1</v>
      </c>
      <c r="K2" s="7" t="s">
        <v>2</v>
      </c>
      <c r="L2" s="7" t="s">
        <v>3</v>
      </c>
      <c r="M2" s="8" t="s">
        <v>4</v>
      </c>
    </row>
    <row r="3" spans="1:13" x14ac:dyDescent="0.65">
      <c r="A3" s="1" t="s">
        <v>6</v>
      </c>
      <c r="B3">
        <v>10</v>
      </c>
      <c r="C3">
        <v>43</v>
      </c>
      <c r="D3">
        <v>46</v>
      </c>
      <c r="E3">
        <v>26</v>
      </c>
      <c r="F3" s="2">
        <v>125</v>
      </c>
      <c r="H3" s="1" t="s">
        <v>6</v>
      </c>
      <c r="I3">
        <v>14</v>
      </c>
      <c r="J3">
        <v>18</v>
      </c>
      <c r="K3">
        <v>23</v>
      </c>
      <c r="L3">
        <v>9</v>
      </c>
      <c r="M3" s="2">
        <v>64</v>
      </c>
    </row>
    <row r="4" spans="1:13" x14ac:dyDescent="0.65">
      <c r="A4" s="1" t="s">
        <v>7</v>
      </c>
      <c r="B4">
        <v>10</v>
      </c>
      <c r="C4">
        <v>9</v>
      </c>
      <c r="D4">
        <v>19</v>
      </c>
      <c r="E4">
        <v>6</v>
      </c>
      <c r="F4" s="2">
        <v>44</v>
      </c>
      <c r="H4" s="1" t="s">
        <v>8</v>
      </c>
      <c r="I4">
        <v>1</v>
      </c>
      <c r="J4">
        <v>24</v>
      </c>
      <c r="K4">
        <v>41</v>
      </c>
      <c r="L4">
        <v>19</v>
      </c>
      <c r="M4" s="2">
        <v>85</v>
      </c>
    </row>
    <row r="5" spans="1:13" x14ac:dyDescent="0.65">
      <c r="A5" s="1" t="s">
        <v>8</v>
      </c>
      <c r="B5">
        <v>25</v>
      </c>
      <c r="C5">
        <v>17</v>
      </c>
      <c r="D5">
        <v>12</v>
      </c>
      <c r="E5">
        <v>13</v>
      </c>
      <c r="F5" s="2">
        <v>67</v>
      </c>
      <c r="H5" s="1" t="s">
        <v>30</v>
      </c>
      <c r="I5">
        <v>38</v>
      </c>
      <c r="J5">
        <v>59</v>
      </c>
      <c r="K5">
        <v>49</v>
      </c>
      <c r="L5">
        <v>38</v>
      </c>
      <c r="M5" s="2">
        <v>184</v>
      </c>
    </row>
    <row r="6" spans="1:13" x14ac:dyDescent="0.65">
      <c r="A6" s="1" t="s">
        <v>9</v>
      </c>
      <c r="B6">
        <v>22</v>
      </c>
      <c r="C6">
        <v>24</v>
      </c>
      <c r="D6">
        <v>22</v>
      </c>
      <c r="E6">
        <v>21</v>
      </c>
      <c r="F6" s="2">
        <v>89</v>
      </c>
      <c r="H6" s="1" t="s">
        <v>31</v>
      </c>
      <c r="I6">
        <v>6</v>
      </c>
      <c r="J6">
        <v>34</v>
      </c>
      <c r="K6">
        <v>14</v>
      </c>
      <c r="L6">
        <v>14</v>
      </c>
      <c r="M6" s="2">
        <v>68</v>
      </c>
    </row>
    <row r="7" spans="1:13" x14ac:dyDescent="0.65">
      <c r="A7" s="1" t="s">
        <v>10</v>
      </c>
      <c r="B7">
        <v>20</v>
      </c>
      <c r="C7">
        <v>34</v>
      </c>
      <c r="D7">
        <v>18</v>
      </c>
      <c r="E7">
        <v>2</v>
      </c>
      <c r="F7" s="2">
        <v>74</v>
      </c>
      <c r="H7" s="1" t="s">
        <v>32</v>
      </c>
      <c r="I7">
        <v>9</v>
      </c>
      <c r="J7">
        <v>19</v>
      </c>
      <c r="K7">
        <v>7</v>
      </c>
      <c r="L7">
        <v>3</v>
      </c>
      <c r="M7" s="2">
        <v>38</v>
      </c>
    </row>
    <row r="8" spans="1:13" x14ac:dyDescent="0.65">
      <c r="A8" s="1" t="s">
        <v>11</v>
      </c>
      <c r="B8">
        <v>10</v>
      </c>
      <c r="C8">
        <v>26</v>
      </c>
      <c r="D8">
        <v>19</v>
      </c>
      <c r="E8">
        <v>14</v>
      </c>
      <c r="F8" s="2">
        <v>69</v>
      </c>
      <c r="H8" s="1" t="s">
        <v>33</v>
      </c>
      <c r="I8">
        <v>2</v>
      </c>
      <c r="J8">
        <v>13</v>
      </c>
      <c r="K8">
        <v>12</v>
      </c>
      <c r="L8">
        <v>0</v>
      </c>
      <c r="M8" s="2">
        <v>27</v>
      </c>
    </row>
    <row r="9" spans="1:13" x14ac:dyDescent="0.65">
      <c r="A9" s="1" t="s">
        <v>12</v>
      </c>
      <c r="B9">
        <v>14</v>
      </c>
      <c r="C9">
        <v>33</v>
      </c>
      <c r="D9">
        <v>22</v>
      </c>
      <c r="E9">
        <v>9</v>
      </c>
      <c r="F9" s="2">
        <v>78</v>
      </c>
      <c r="H9" s="1" t="s">
        <v>34</v>
      </c>
      <c r="I9">
        <v>1</v>
      </c>
      <c r="J9">
        <v>3</v>
      </c>
      <c r="K9">
        <v>9</v>
      </c>
      <c r="L9">
        <v>0</v>
      </c>
      <c r="M9" s="2">
        <v>13</v>
      </c>
    </row>
    <row r="10" spans="1:13" x14ac:dyDescent="0.65">
      <c r="A10" s="1" t="s">
        <v>13</v>
      </c>
      <c r="B10">
        <v>6</v>
      </c>
      <c r="C10">
        <v>30</v>
      </c>
      <c r="D10">
        <v>18</v>
      </c>
      <c r="E10">
        <v>11</v>
      </c>
      <c r="F10" s="2">
        <v>65</v>
      </c>
      <c r="H10" s="1" t="s">
        <v>35</v>
      </c>
      <c r="I10">
        <v>0</v>
      </c>
      <c r="J10">
        <v>28</v>
      </c>
      <c r="K10">
        <v>30</v>
      </c>
      <c r="L10">
        <v>0</v>
      </c>
      <c r="M10" s="2">
        <v>58</v>
      </c>
    </row>
    <row r="11" spans="1:13" x14ac:dyDescent="0.65">
      <c r="A11" s="1" t="s">
        <v>14</v>
      </c>
      <c r="B11">
        <v>3</v>
      </c>
      <c r="C11">
        <v>18</v>
      </c>
      <c r="D11">
        <v>16</v>
      </c>
      <c r="E11">
        <v>0</v>
      </c>
      <c r="F11" s="2">
        <v>37</v>
      </c>
      <c r="H11" s="1"/>
      <c r="M11" s="2"/>
    </row>
    <row r="12" spans="1:13" x14ac:dyDescent="0.65">
      <c r="A12" s="1"/>
      <c r="F12" s="2"/>
      <c r="H12" s="1"/>
      <c r="M12" s="2"/>
    </row>
    <row r="13" spans="1:13" ht="18.899999999999999" thickBot="1" x14ac:dyDescent="0.7">
      <c r="A13" s="10"/>
      <c r="B13" s="11"/>
      <c r="C13" s="11"/>
      <c r="D13" s="11"/>
      <c r="E13" s="11"/>
      <c r="F13" s="12"/>
      <c r="H13" s="10"/>
      <c r="I13" s="11"/>
      <c r="J13" s="11"/>
      <c r="K13" s="11"/>
      <c r="L13" s="11"/>
      <c r="M13" s="12"/>
    </row>
    <row r="14" spans="1:13" x14ac:dyDescent="0.65">
      <c r="A14" s="1" t="s">
        <v>15</v>
      </c>
      <c r="F14" s="2">
        <f>AVERAGE(F3:F13)</f>
        <v>72</v>
      </c>
      <c r="H14" s="1" t="s">
        <v>15</v>
      </c>
      <c r="M14" s="2">
        <f>AVERAGE(M3:M13)</f>
        <v>67.125</v>
      </c>
    </row>
    <row r="15" spans="1:13" x14ac:dyDescent="0.65">
      <c r="A15" s="1" t="s">
        <v>16</v>
      </c>
      <c r="F15" s="2">
        <f>COUNT(F3:F13)</f>
        <v>9</v>
      </c>
      <c r="H15" s="1" t="s">
        <v>16</v>
      </c>
      <c r="M15" s="2">
        <f>COUNT(M3:M13)</f>
        <v>8</v>
      </c>
    </row>
    <row r="16" spans="1:13" x14ac:dyDescent="0.65">
      <c r="A16" s="1" t="s">
        <v>17</v>
      </c>
      <c r="F16" s="2">
        <f>AVEDEV(F3:F13)</f>
        <v>17.333333333333332</v>
      </c>
      <c r="H16" s="1" t="s">
        <v>17</v>
      </c>
      <c r="M16" s="2">
        <f>AVEDEV(M3:M13)</f>
        <v>33.90625</v>
      </c>
    </row>
    <row r="17" spans="1:13" x14ac:dyDescent="0.65">
      <c r="A17" s="3" t="s">
        <v>18</v>
      </c>
      <c r="B17" s="4"/>
      <c r="C17" s="4"/>
      <c r="D17" s="4"/>
      <c r="E17" s="4"/>
      <c r="F17" s="5">
        <f>F16/SQRT(F15)</f>
        <v>5.7777777777777777</v>
      </c>
      <c r="H17" s="3" t="s">
        <v>18</v>
      </c>
      <c r="I17" s="4"/>
      <c r="J17" s="4"/>
      <c r="K17" s="4"/>
      <c r="L17" s="4"/>
      <c r="M17" s="5">
        <f>M16/SQRT(M15)</f>
        <v>11.987669649803188</v>
      </c>
    </row>
    <row r="19" spans="1:13" x14ac:dyDescent="0.65">
      <c r="A19" s="9" t="s">
        <v>19</v>
      </c>
      <c r="H19" s="9" t="s">
        <v>128</v>
      </c>
    </row>
    <row r="20" spans="1:13" s="9" customFormat="1" ht="18.899999999999999" thickBot="1" x14ac:dyDescent="0.7">
      <c r="A20" s="6" t="s">
        <v>131</v>
      </c>
      <c r="B20" s="7" t="s">
        <v>0</v>
      </c>
      <c r="C20" s="7" t="s">
        <v>1</v>
      </c>
      <c r="D20" s="7" t="s">
        <v>2</v>
      </c>
      <c r="E20" s="7" t="s">
        <v>3</v>
      </c>
      <c r="F20" s="8" t="s">
        <v>4</v>
      </c>
      <c r="H20" s="6" t="s">
        <v>131</v>
      </c>
      <c r="I20" s="7" t="s">
        <v>0</v>
      </c>
      <c r="J20" s="7" t="s">
        <v>1</v>
      </c>
      <c r="K20" s="7" t="s">
        <v>2</v>
      </c>
      <c r="L20" s="7" t="s">
        <v>3</v>
      </c>
      <c r="M20" s="8" t="s">
        <v>4</v>
      </c>
    </row>
    <row r="21" spans="1:13" x14ac:dyDescent="0.65">
      <c r="A21" s="1" t="s">
        <v>20</v>
      </c>
      <c r="B21">
        <v>43</v>
      </c>
      <c r="C21">
        <v>38</v>
      </c>
      <c r="D21">
        <v>32</v>
      </c>
      <c r="E21">
        <v>21</v>
      </c>
      <c r="F21" s="2">
        <v>134</v>
      </c>
      <c r="H21" s="1" t="s">
        <v>7</v>
      </c>
      <c r="I21">
        <v>7</v>
      </c>
      <c r="J21">
        <v>29</v>
      </c>
      <c r="K21">
        <v>27</v>
      </c>
      <c r="L21">
        <v>28</v>
      </c>
      <c r="M21" s="2">
        <v>91</v>
      </c>
    </row>
    <row r="22" spans="1:13" x14ac:dyDescent="0.65">
      <c r="A22" s="1" t="s">
        <v>21</v>
      </c>
      <c r="B22">
        <v>41</v>
      </c>
      <c r="C22">
        <v>60</v>
      </c>
      <c r="D22">
        <v>97</v>
      </c>
      <c r="E22">
        <v>55</v>
      </c>
      <c r="F22" s="2">
        <v>253</v>
      </c>
      <c r="H22" s="1" t="s">
        <v>36</v>
      </c>
      <c r="I22">
        <v>11</v>
      </c>
      <c r="J22">
        <v>8</v>
      </c>
      <c r="K22">
        <v>8</v>
      </c>
      <c r="L22">
        <v>14</v>
      </c>
      <c r="M22" s="2">
        <v>41</v>
      </c>
    </row>
    <row r="23" spans="1:13" x14ac:dyDescent="0.65">
      <c r="A23" s="1" t="s">
        <v>22</v>
      </c>
      <c r="B23">
        <v>33</v>
      </c>
      <c r="C23">
        <v>41</v>
      </c>
      <c r="D23">
        <v>43</v>
      </c>
      <c r="E23">
        <v>29</v>
      </c>
      <c r="F23" s="2">
        <v>146</v>
      </c>
      <c r="H23" s="1" t="s">
        <v>37</v>
      </c>
      <c r="I23">
        <v>8</v>
      </c>
      <c r="J23">
        <v>31</v>
      </c>
      <c r="K23">
        <v>30</v>
      </c>
      <c r="L23">
        <v>5</v>
      </c>
      <c r="M23" s="2">
        <v>74</v>
      </c>
    </row>
    <row r="24" spans="1:13" x14ac:dyDescent="0.65">
      <c r="A24" s="1" t="s">
        <v>23</v>
      </c>
      <c r="B24">
        <v>16</v>
      </c>
      <c r="C24">
        <v>46</v>
      </c>
      <c r="D24">
        <v>64</v>
      </c>
      <c r="E24">
        <v>17</v>
      </c>
      <c r="F24" s="2">
        <v>143</v>
      </c>
      <c r="H24" s="1" t="s">
        <v>38</v>
      </c>
      <c r="I24">
        <v>0</v>
      </c>
      <c r="J24">
        <v>1</v>
      </c>
      <c r="K24">
        <v>4</v>
      </c>
      <c r="L24">
        <v>1</v>
      </c>
      <c r="M24" s="2">
        <v>6</v>
      </c>
    </row>
    <row r="25" spans="1:13" x14ac:dyDescent="0.65">
      <c r="A25" s="1" t="s">
        <v>24</v>
      </c>
      <c r="B25">
        <v>25</v>
      </c>
      <c r="C25">
        <v>69</v>
      </c>
      <c r="D25">
        <v>115</v>
      </c>
      <c r="E25">
        <v>14</v>
      </c>
      <c r="F25" s="2">
        <v>223</v>
      </c>
      <c r="H25" s="1" t="s">
        <v>39</v>
      </c>
      <c r="I25">
        <v>6</v>
      </c>
      <c r="J25">
        <v>31</v>
      </c>
      <c r="K25">
        <v>36</v>
      </c>
      <c r="L25">
        <v>7</v>
      </c>
      <c r="M25" s="2">
        <v>80</v>
      </c>
    </row>
    <row r="26" spans="1:13" x14ac:dyDescent="0.65">
      <c r="A26" s="1" t="s">
        <v>25</v>
      </c>
      <c r="B26">
        <v>20</v>
      </c>
      <c r="C26">
        <v>61</v>
      </c>
      <c r="D26">
        <v>66</v>
      </c>
      <c r="E26">
        <v>9</v>
      </c>
      <c r="F26" s="2">
        <v>156</v>
      </c>
      <c r="H26" s="1" t="s">
        <v>40</v>
      </c>
      <c r="I26">
        <v>3</v>
      </c>
      <c r="J26">
        <v>43</v>
      </c>
      <c r="K26">
        <v>41</v>
      </c>
      <c r="L26">
        <v>2</v>
      </c>
      <c r="M26" s="2">
        <v>89</v>
      </c>
    </row>
    <row r="27" spans="1:13" x14ac:dyDescent="0.65">
      <c r="A27" s="1" t="s">
        <v>26</v>
      </c>
      <c r="B27">
        <v>2</v>
      </c>
      <c r="C27">
        <v>42</v>
      </c>
      <c r="D27">
        <v>33</v>
      </c>
      <c r="E27">
        <v>3</v>
      </c>
      <c r="F27" s="2">
        <v>80</v>
      </c>
      <c r="H27" s="1" t="s">
        <v>41</v>
      </c>
      <c r="I27">
        <v>3</v>
      </c>
      <c r="J27">
        <v>16</v>
      </c>
      <c r="K27">
        <v>20</v>
      </c>
      <c r="L27">
        <v>3</v>
      </c>
      <c r="M27" s="2">
        <v>42</v>
      </c>
    </row>
    <row r="28" spans="1:13" x14ac:dyDescent="0.65">
      <c r="A28" s="1" t="s">
        <v>27</v>
      </c>
      <c r="B28">
        <v>14</v>
      </c>
      <c r="C28">
        <v>23</v>
      </c>
      <c r="D28">
        <v>26</v>
      </c>
      <c r="E28">
        <v>6</v>
      </c>
      <c r="F28" s="2">
        <v>69</v>
      </c>
      <c r="H28" s="1" t="s">
        <v>42</v>
      </c>
      <c r="I28">
        <v>13</v>
      </c>
      <c r="J28">
        <v>27</v>
      </c>
      <c r="K28">
        <v>28</v>
      </c>
      <c r="L28">
        <v>6</v>
      </c>
      <c r="M28" s="2">
        <v>74</v>
      </c>
    </row>
    <row r="29" spans="1:13" x14ac:dyDescent="0.65">
      <c r="A29" s="1" t="s">
        <v>28</v>
      </c>
      <c r="B29">
        <v>8</v>
      </c>
      <c r="C29">
        <v>31</v>
      </c>
      <c r="D29">
        <v>42</v>
      </c>
      <c r="E29">
        <v>10</v>
      </c>
      <c r="F29" s="2">
        <v>91</v>
      </c>
      <c r="H29" s="1" t="s">
        <v>43</v>
      </c>
      <c r="I29">
        <v>5</v>
      </c>
      <c r="J29">
        <v>10</v>
      </c>
      <c r="K29">
        <v>5</v>
      </c>
      <c r="L29">
        <v>2</v>
      </c>
      <c r="M29" s="2">
        <v>22</v>
      </c>
    </row>
    <row r="30" spans="1:13" x14ac:dyDescent="0.65">
      <c r="A30" s="1" t="s">
        <v>29</v>
      </c>
      <c r="B30">
        <v>14</v>
      </c>
      <c r="C30">
        <v>21</v>
      </c>
      <c r="D30">
        <v>37</v>
      </c>
      <c r="E30">
        <v>17</v>
      </c>
      <c r="F30" s="2">
        <v>89</v>
      </c>
      <c r="H30" s="1"/>
      <c r="M30" s="2"/>
    </row>
    <row r="31" spans="1:13" ht="18.899999999999999" thickBot="1" x14ac:dyDescent="0.7">
      <c r="A31" s="10"/>
      <c r="B31" s="11"/>
      <c r="C31" s="11"/>
      <c r="D31" s="11"/>
      <c r="E31" s="11"/>
      <c r="F31" s="12"/>
      <c r="H31" s="10"/>
      <c r="I31" s="11"/>
      <c r="J31" s="11"/>
      <c r="K31" s="11"/>
      <c r="L31" s="11"/>
      <c r="M31" s="12"/>
    </row>
    <row r="32" spans="1:13" x14ac:dyDescent="0.65">
      <c r="A32" s="1" t="s">
        <v>15</v>
      </c>
      <c r="F32" s="2">
        <f>AVERAGE(F21:F31)</f>
        <v>138.4</v>
      </c>
      <c r="H32" s="1" t="s">
        <v>15</v>
      </c>
      <c r="M32" s="2">
        <f>AVERAGE(M21:M31)</f>
        <v>57.666666666666664</v>
      </c>
    </row>
    <row r="33" spans="1:13" x14ac:dyDescent="0.65">
      <c r="A33" s="1" t="s">
        <v>16</v>
      </c>
      <c r="F33" s="2">
        <f>COUNT(F21:F31)</f>
        <v>10</v>
      </c>
      <c r="H33" s="1" t="s">
        <v>16</v>
      </c>
      <c r="M33" s="2">
        <f>COUNT(M21:M31)</f>
        <v>9</v>
      </c>
    </row>
    <row r="34" spans="1:13" x14ac:dyDescent="0.65">
      <c r="A34" s="1" t="s">
        <v>17</v>
      </c>
      <c r="F34" s="2">
        <f>AVEDEV(F21:F31)</f>
        <v>45.79999999999999</v>
      </c>
      <c r="H34" s="1" t="s">
        <v>17</v>
      </c>
      <c r="M34" s="2">
        <f>AVEDEV(M21:M31)</f>
        <v>26.592592592592595</v>
      </c>
    </row>
    <row r="35" spans="1:13" x14ac:dyDescent="0.65">
      <c r="A35" s="3" t="s">
        <v>18</v>
      </c>
      <c r="B35" s="4"/>
      <c r="C35" s="4"/>
      <c r="D35" s="4"/>
      <c r="E35" s="4"/>
      <c r="F35" s="5">
        <f>F34/SQRT(F33)</f>
        <v>14.483231683571173</v>
      </c>
      <c r="H35" s="3" t="s">
        <v>18</v>
      </c>
      <c r="I35" s="4"/>
      <c r="J35" s="4"/>
      <c r="K35" s="4"/>
      <c r="L35" s="4"/>
      <c r="M35" s="5">
        <f>M34/SQRT(M33)</f>
        <v>8.8641975308641978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A53BF-7BA8-41FD-88DE-1AD1F686C573}">
  <dimension ref="A1:M35"/>
  <sheetViews>
    <sheetView workbookViewId="0">
      <selection activeCell="A12" sqref="A12:A26"/>
    </sheetView>
  </sheetViews>
  <sheetFormatPr defaultRowHeight="18.45" x14ac:dyDescent="0.65"/>
  <cols>
    <col min="1" max="1" width="15.0703125" bestFit="1" customWidth="1"/>
    <col min="2" max="5" width="6.85546875" bestFit="1" customWidth="1"/>
    <col min="6" max="6" width="12.28515625" bestFit="1" customWidth="1"/>
    <col min="8" max="8" width="17.28515625" bestFit="1" customWidth="1"/>
    <col min="9" max="12" width="6.85546875" bestFit="1" customWidth="1"/>
    <col min="13" max="13" width="12.28515625" bestFit="1" customWidth="1"/>
  </cols>
  <sheetData>
    <row r="1" spans="1:13" x14ac:dyDescent="0.65">
      <c r="A1" s="9" t="s">
        <v>5</v>
      </c>
      <c r="H1" s="9" t="s">
        <v>127</v>
      </c>
    </row>
    <row r="2" spans="1:13" s="9" customFormat="1" ht="18.899999999999999" thickBot="1" x14ac:dyDescent="0.7">
      <c r="A2" s="6" t="s">
        <v>131</v>
      </c>
      <c r="B2" s="7" t="s">
        <v>0</v>
      </c>
      <c r="C2" s="7" t="s">
        <v>1</v>
      </c>
      <c r="D2" s="7" t="s">
        <v>2</v>
      </c>
      <c r="E2" s="7" t="s">
        <v>3</v>
      </c>
      <c r="F2" s="8" t="s">
        <v>4</v>
      </c>
      <c r="H2" s="6" t="s">
        <v>131</v>
      </c>
      <c r="I2" s="7" t="s">
        <v>0</v>
      </c>
      <c r="J2" s="7" t="s">
        <v>1</v>
      </c>
      <c r="K2" s="7" t="s">
        <v>2</v>
      </c>
      <c r="L2" s="7" t="s">
        <v>3</v>
      </c>
      <c r="M2" s="8" t="s">
        <v>4</v>
      </c>
    </row>
    <row r="3" spans="1:13" x14ac:dyDescent="0.65">
      <c r="A3" s="1" t="s">
        <v>44</v>
      </c>
      <c r="B3">
        <v>16</v>
      </c>
      <c r="C3">
        <v>20</v>
      </c>
      <c r="D3">
        <v>39</v>
      </c>
      <c r="E3">
        <v>13</v>
      </c>
      <c r="F3" s="2">
        <v>88</v>
      </c>
      <c r="H3" s="1" t="s">
        <v>63</v>
      </c>
      <c r="I3">
        <v>0</v>
      </c>
      <c r="J3">
        <v>9</v>
      </c>
      <c r="K3">
        <v>16</v>
      </c>
      <c r="L3">
        <v>0</v>
      </c>
      <c r="M3" s="2">
        <v>25</v>
      </c>
    </row>
    <row r="4" spans="1:13" x14ac:dyDescent="0.65">
      <c r="A4" s="1" t="s">
        <v>45</v>
      </c>
      <c r="B4">
        <v>9</v>
      </c>
      <c r="C4">
        <v>36</v>
      </c>
      <c r="D4">
        <v>69</v>
      </c>
      <c r="E4">
        <v>41</v>
      </c>
      <c r="F4" s="2">
        <v>155</v>
      </c>
      <c r="H4" s="1" t="s">
        <v>64</v>
      </c>
      <c r="I4">
        <v>8</v>
      </c>
      <c r="J4">
        <v>10</v>
      </c>
      <c r="K4">
        <v>16</v>
      </c>
      <c r="L4">
        <v>4</v>
      </c>
      <c r="M4" s="2">
        <v>38</v>
      </c>
    </row>
    <row r="5" spans="1:13" x14ac:dyDescent="0.65">
      <c r="A5" s="1" t="s">
        <v>46</v>
      </c>
      <c r="B5">
        <v>21</v>
      </c>
      <c r="C5">
        <v>56</v>
      </c>
      <c r="D5">
        <v>24</v>
      </c>
      <c r="E5">
        <v>0</v>
      </c>
      <c r="F5" s="2">
        <v>101</v>
      </c>
      <c r="H5" s="1" t="s">
        <v>65</v>
      </c>
      <c r="I5">
        <v>5</v>
      </c>
      <c r="J5">
        <v>15</v>
      </c>
      <c r="K5">
        <v>19</v>
      </c>
      <c r="L5">
        <v>6</v>
      </c>
      <c r="M5" s="2">
        <v>45</v>
      </c>
    </row>
    <row r="6" spans="1:13" x14ac:dyDescent="0.65">
      <c r="A6" s="1" t="s">
        <v>47</v>
      </c>
      <c r="B6">
        <v>7</v>
      </c>
      <c r="C6">
        <v>28</v>
      </c>
      <c r="D6">
        <v>48</v>
      </c>
      <c r="E6">
        <v>11</v>
      </c>
      <c r="F6" s="2">
        <v>94</v>
      </c>
      <c r="H6" s="1" t="s">
        <v>66</v>
      </c>
      <c r="I6">
        <v>3</v>
      </c>
      <c r="J6">
        <v>38</v>
      </c>
      <c r="K6">
        <v>24</v>
      </c>
      <c r="L6">
        <v>0</v>
      </c>
      <c r="M6" s="2">
        <v>65</v>
      </c>
    </row>
    <row r="7" spans="1:13" x14ac:dyDescent="0.65">
      <c r="A7" s="1" t="s">
        <v>48</v>
      </c>
      <c r="B7">
        <v>9</v>
      </c>
      <c r="C7">
        <v>47</v>
      </c>
      <c r="D7">
        <v>41</v>
      </c>
      <c r="E7">
        <v>26</v>
      </c>
      <c r="F7" s="2">
        <v>123</v>
      </c>
      <c r="H7" s="1" t="s">
        <v>67</v>
      </c>
      <c r="I7">
        <v>13</v>
      </c>
      <c r="J7">
        <v>12</v>
      </c>
      <c r="K7">
        <v>6</v>
      </c>
      <c r="L7">
        <v>5</v>
      </c>
      <c r="M7" s="2">
        <v>36</v>
      </c>
    </row>
    <row r="8" spans="1:13" x14ac:dyDescent="0.65">
      <c r="A8" s="1" t="s">
        <v>49</v>
      </c>
      <c r="B8">
        <v>5</v>
      </c>
      <c r="C8">
        <v>26</v>
      </c>
      <c r="D8">
        <v>39</v>
      </c>
      <c r="E8">
        <v>5</v>
      </c>
      <c r="F8" s="2">
        <v>75</v>
      </c>
      <c r="H8" s="1" t="s">
        <v>68</v>
      </c>
      <c r="I8">
        <v>0</v>
      </c>
      <c r="J8">
        <v>5</v>
      </c>
      <c r="K8">
        <v>15</v>
      </c>
      <c r="L8">
        <v>1</v>
      </c>
      <c r="M8" s="2">
        <v>21</v>
      </c>
    </row>
    <row r="9" spans="1:13" x14ac:dyDescent="0.65">
      <c r="A9" s="1" t="s">
        <v>50</v>
      </c>
      <c r="B9">
        <v>13</v>
      </c>
      <c r="C9">
        <v>29</v>
      </c>
      <c r="D9">
        <v>37</v>
      </c>
      <c r="E9">
        <v>26</v>
      </c>
      <c r="F9" s="2">
        <v>105</v>
      </c>
      <c r="H9" s="1" t="s">
        <v>69</v>
      </c>
      <c r="I9">
        <v>5</v>
      </c>
      <c r="J9">
        <v>43</v>
      </c>
      <c r="K9">
        <v>36</v>
      </c>
      <c r="L9">
        <v>11</v>
      </c>
      <c r="M9" s="2">
        <v>95</v>
      </c>
    </row>
    <row r="10" spans="1:13" x14ac:dyDescent="0.65">
      <c r="A10" s="1" t="s">
        <v>51</v>
      </c>
      <c r="B10">
        <v>14</v>
      </c>
      <c r="C10">
        <v>36</v>
      </c>
      <c r="D10">
        <v>38</v>
      </c>
      <c r="E10">
        <v>17</v>
      </c>
      <c r="F10" s="2">
        <v>105</v>
      </c>
      <c r="H10" s="1" t="s">
        <v>70</v>
      </c>
      <c r="I10">
        <v>7</v>
      </c>
      <c r="J10">
        <v>35</v>
      </c>
      <c r="K10">
        <v>13</v>
      </c>
      <c r="L10">
        <v>14</v>
      </c>
      <c r="M10" s="2">
        <v>69</v>
      </c>
    </row>
    <row r="11" spans="1:13" x14ac:dyDescent="0.65">
      <c r="A11" s="1" t="s">
        <v>52</v>
      </c>
      <c r="B11">
        <v>10</v>
      </c>
      <c r="C11">
        <v>19</v>
      </c>
      <c r="D11">
        <v>32</v>
      </c>
      <c r="E11">
        <v>13</v>
      </c>
      <c r="F11" s="2">
        <v>74</v>
      </c>
      <c r="H11" s="1" t="s">
        <v>71</v>
      </c>
      <c r="I11">
        <v>2</v>
      </c>
      <c r="J11">
        <v>49</v>
      </c>
      <c r="K11">
        <v>26</v>
      </c>
      <c r="L11">
        <v>8</v>
      </c>
      <c r="M11" s="2">
        <v>85</v>
      </c>
    </row>
    <row r="12" spans="1:13" x14ac:dyDescent="0.65">
      <c r="A12" s="13" t="s">
        <v>53</v>
      </c>
      <c r="B12">
        <v>9</v>
      </c>
      <c r="C12">
        <v>39</v>
      </c>
      <c r="D12">
        <v>30</v>
      </c>
      <c r="E12">
        <v>11</v>
      </c>
      <c r="F12" s="2">
        <v>89</v>
      </c>
      <c r="H12" s="1"/>
      <c r="M12" s="2"/>
    </row>
    <row r="13" spans="1:13" ht="18.899999999999999" thickBot="1" x14ac:dyDescent="0.7">
      <c r="A13" s="14"/>
      <c r="B13" s="11"/>
      <c r="C13" s="11"/>
      <c r="D13" s="11"/>
      <c r="E13" s="11"/>
      <c r="F13" s="12"/>
      <c r="H13" s="10"/>
      <c r="I13" s="11"/>
      <c r="J13" s="11"/>
      <c r="K13" s="11"/>
      <c r="L13" s="11"/>
      <c r="M13" s="12"/>
    </row>
    <row r="14" spans="1:13" x14ac:dyDescent="0.65">
      <c r="A14" s="13" t="s">
        <v>15</v>
      </c>
      <c r="F14" s="2">
        <f>AVERAGE(F3:F13)</f>
        <v>100.9</v>
      </c>
      <c r="H14" s="1" t="s">
        <v>15</v>
      </c>
      <c r="M14" s="2">
        <f>AVERAGE(M3:M13)</f>
        <v>53.222222222222221</v>
      </c>
    </row>
    <row r="15" spans="1:13" x14ac:dyDescent="0.65">
      <c r="A15" s="13" t="s">
        <v>16</v>
      </c>
      <c r="F15" s="2">
        <f>COUNT(F3:F13)</f>
        <v>10</v>
      </c>
      <c r="H15" s="1" t="s">
        <v>16</v>
      </c>
      <c r="M15" s="2">
        <f>COUNT(M3:M13)</f>
        <v>9</v>
      </c>
    </row>
    <row r="16" spans="1:13" x14ac:dyDescent="0.65">
      <c r="A16" s="13" t="s">
        <v>17</v>
      </c>
      <c r="F16" s="2">
        <f>AVEDEV(F3:F13)</f>
        <v>16.899999999999999</v>
      </c>
      <c r="H16" s="1" t="s">
        <v>17</v>
      </c>
      <c r="M16" s="2">
        <f>AVEDEV(M3:M13)</f>
        <v>22.469135802469133</v>
      </c>
    </row>
    <row r="17" spans="1:13" x14ac:dyDescent="0.65">
      <c r="A17" s="15" t="s">
        <v>18</v>
      </c>
      <c r="B17" s="4"/>
      <c r="C17" s="4"/>
      <c r="D17" s="4"/>
      <c r="E17" s="4"/>
      <c r="F17" s="5">
        <f>F16/SQRT(F15)</f>
        <v>5.3442492456845603</v>
      </c>
      <c r="H17" s="3" t="s">
        <v>18</v>
      </c>
      <c r="I17" s="4"/>
      <c r="J17" s="4"/>
      <c r="K17" s="4"/>
      <c r="L17" s="4"/>
      <c r="M17" s="5">
        <f>M16/SQRT(M15)</f>
        <v>7.4897119341563778</v>
      </c>
    </row>
    <row r="18" spans="1:13" x14ac:dyDescent="0.65">
      <c r="A18" s="16"/>
    </row>
    <row r="19" spans="1:13" x14ac:dyDescent="0.65">
      <c r="A19" s="17" t="s">
        <v>19</v>
      </c>
      <c r="H19" s="9" t="s">
        <v>128</v>
      </c>
    </row>
    <row r="20" spans="1:13" s="9" customFormat="1" ht="18.899999999999999" thickBot="1" x14ac:dyDescent="0.7">
      <c r="A20" s="18" t="s">
        <v>131</v>
      </c>
      <c r="B20" s="7" t="s">
        <v>0</v>
      </c>
      <c r="C20" s="7" t="s">
        <v>1</v>
      </c>
      <c r="D20" s="7" t="s">
        <v>2</v>
      </c>
      <c r="E20" s="7" t="s">
        <v>3</v>
      </c>
      <c r="F20" s="8" t="s">
        <v>4</v>
      </c>
      <c r="H20" s="6" t="s">
        <v>131</v>
      </c>
      <c r="I20" s="7" t="s">
        <v>0</v>
      </c>
      <c r="J20" s="7" t="s">
        <v>1</v>
      </c>
      <c r="K20" s="7" t="s">
        <v>2</v>
      </c>
      <c r="L20" s="7" t="s">
        <v>3</v>
      </c>
      <c r="M20" s="8" t="s">
        <v>4</v>
      </c>
    </row>
    <row r="21" spans="1:13" x14ac:dyDescent="0.65">
      <c r="A21" s="13" t="s">
        <v>54</v>
      </c>
      <c r="B21">
        <v>28</v>
      </c>
      <c r="C21">
        <v>42</v>
      </c>
      <c r="D21">
        <v>43</v>
      </c>
      <c r="E21">
        <v>10</v>
      </c>
      <c r="F21" s="2">
        <v>123</v>
      </c>
      <c r="H21" s="1" t="s">
        <v>72</v>
      </c>
      <c r="I21">
        <v>4</v>
      </c>
      <c r="J21">
        <v>40</v>
      </c>
      <c r="K21">
        <v>19</v>
      </c>
      <c r="L21">
        <v>8</v>
      </c>
      <c r="M21" s="2">
        <v>71</v>
      </c>
    </row>
    <row r="22" spans="1:13" x14ac:dyDescent="0.65">
      <c r="A22" s="13" t="s">
        <v>55</v>
      </c>
      <c r="B22">
        <v>14</v>
      </c>
      <c r="C22">
        <v>44</v>
      </c>
      <c r="D22">
        <v>37</v>
      </c>
      <c r="E22">
        <v>28</v>
      </c>
      <c r="F22" s="2">
        <v>123</v>
      </c>
      <c r="H22" s="1" t="s">
        <v>73</v>
      </c>
      <c r="I22">
        <v>7</v>
      </c>
      <c r="J22">
        <v>8</v>
      </c>
      <c r="K22">
        <v>4</v>
      </c>
      <c r="L22">
        <v>1</v>
      </c>
      <c r="M22" s="2">
        <v>20</v>
      </c>
    </row>
    <row r="23" spans="1:13" x14ac:dyDescent="0.65">
      <c r="A23" s="13" t="s">
        <v>56</v>
      </c>
      <c r="B23">
        <v>25</v>
      </c>
      <c r="C23">
        <v>49</v>
      </c>
      <c r="D23">
        <v>53</v>
      </c>
      <c r="E23">
        <v>44</v>
      </c>
      <c r="F23" s="2">
        <v>171</v>
      </c>
      <c r="H23" s="1" t="s">
        <v>74</v>
      </c>
      <c r="I23">
        <v>2</v>
      </c>
      <c r="J23">
        <v>9</v>
      </c>
      <c r="K23">
        <v>10</v>
      </c>
      <c r="L23">
        <v>8</v>
      </c>
      <c r="M23" s="2">
        <v>29</v>
      </c>
    </row>
    <row r="24" spans="1:13" x14ac:dyDescent="0.65">
      <c r="A24" s="13" t="s">
        <v>57</v>
      </c>
      <c r="B24">
        <v>27</v>
      </c>
      <c r="C24">
        <v>56</v>
      </c>
      <c r="D24">
        <v>60</v>
      </c>
      <c r="E24">
        <v>17</v>
      </c>
      <c r="F24" s="2">
        <v>160</v>
      </c>
      <c r="H24" s="1" t="s">
        <v>75</v>
      </c>
      <c r="I24">
        <v>8</v>
      </c>
      <c r="J24">
        <v>52</v>
      </c>
      <c r="K24">
        <v>31</v>
      </c>
      <c r="L24">
        <v>0</v>
      </c>
      <c r="M24" s="2">
        <v>91</v>
      </c>
    </row>
    <row r="25" spans="1:13" x14ac:dyDescent="0.65">
      <c r="A25" s="13" t="s">
        <v>58</v>
      </c>
      <c r="B25">
        <v>42</v>
      </c>
      <c r="C25">
        <v>43</v>
      </c>
      <c r="D25">
        <v>53</v>
      </c>
      <c r="E25">
        <v>29</v>
      </c>
      <c r="F25" s="2">
        <v>167</v>
      </c>
      <c r="H25" s="1" t="s">
        <v>76</v>
      </c>
      <c r="I25">
        <v>13</v>
      </c>
      <c r="J25">
        <v>61</v>
      </c>
      <c r="K25">
        <v>63</v>
      </c>
      <c r="L25">
        <v>6</v>
      </c>
      <c r="M25" s="2">
        <v>143</v>
      </c>
    </row>
    <row r="26" spans="1:13" x14ac:dyDescent="0.65">
      <c r="A26" s="13" t="s">
        <v>59</v>
      </c>
      <c r="B26">
        <v>15</v>
      </c>
      <c r="C26">
        <v>45</v>
      </c>
      <c r="D26">
        <v>58</v>
      </c>
      <c r="E26">
        <v>27</v>
      </c>
      <c r="F26" s="2">
        <v>145</v>
      </c>
      <c r="H26" s="1" t="s">
        <v>77</v>
      </c>
      <c r="I26">
        <v>1</v>
      </c>
      <c r="J26">
        <v>12</v>
      </c>
      <c r="K26">
        <v>29</v>
      </c>
      <c r="L26">
        <v>15</v>
      </c>
      <c r="M26" s="2">
        <v>57</v>
      </c>
    </row>
    <row r="27" spans="1:13" x14ac:dyDescent="0.65">
      <c r="A27" s="1" t="s">
        <v>60</v>
      </c>
      <c r="B27">
        <v>9</v>
      </c>
      <c r="C27">
        <v>69</v>
      </c>
      <c r="D27">
        <v>33</v>
      </c>
      <c r="E27">
        <v>10</v>
      </c>
      <c r="F27" s="2">
        <v>121</v>
      </c>
      <c r="H27" s="1" t="s">
        <v>78</v>
      </c>
      <c r="I27">
        <v>10</v>
      </c>
      <c r="J27">
        <v>34</v>
      </c>
      <c r="K27">
        <v>32</v>
      </c>
      <c r="L27">
        <v>22</v>
      </c>
      <c r="M27" s="2">
        <v>98</v>
      </c>
    </row>
    <row r="28" spans="1:13" x14ac:dyDescent="0.65">
      <c r="A28" s="1" t="s">
        <v>61</v>
      </c>
      <c r="B28">
        <v>20</v>
      </c>
      <c r="C28">
        <v>39</v>
      </c>
      <c r="D28">
        <v>48</v>
      </c>
      <c r="E28">
        <v>27</v>
      </c>
      <c r="F28" s="2">
        <v>134</v>
      </c>
      <c r="H28" s="1" t="s">
        <v>79</v>
      </c>
      <c r="I28">
        <v>16</v>
      </c>
      <c r="J28">
        <v>69</v>
      </c>
      <c r="K28">
        <v>56</v>
      </c>
      <c r="L28">
        <v>20</v>
      </c>
      <c r="M28" s="2">
        <v>161</v>
      </c>
    </row>
    <row r="29" spans="1:13" x14ac:dyDescent="0.65">
      <c r="A29" s="1" t="s">
        <v>62</v>
      </c>
      <c r="B29">
        <v>26</v>
      </c>
      <c r="C29">
        <v>64</v>
      </c>
      <c r="D29">
        <v>63</v>
      </c>
      <c r="E29">
        <v>69</v>
      </c>
      <c r="F29" s="2">
        <v>222</v>
      </c>
      <c r="H29" s="1" t="s">
        <v>80</v>
      </c>
      <c r="I29">
        <v>9</v>
      </c>
      <c r="J29">
        <v>27</v>
      </c>
      <c r="K29">
        <v>39</v>
      </c>
      <c r="L29">
        <v>8</v>
      </c>
      <c r="M29" s="2">
        <v>83</v>
      </c>
    </row>
    <row r="30" spans="1:13" x14ac:dyDescent="0.65">
      <c r="A30" s="1"/>
      <c r="F30" s="2"/>
      <c r="H30" s="1"/>
      <c r="M30" s="2"/>
    </row>
    <row r="31" spans="1:13" ht="18.899999999999999" thickBot="1" x14ac:dyDescent="0.7">
      <c r="A31" s="10"/>
      <c r="B31" s="11"/>
      <c r="C31" s="11"/>
      <c r="D31" s="11"/>
      <c r="E31" s="11"/>
      <c r="F31" s="12"/>
      <c r="H31" s="10"/>
      <c r="I31" s="11"/>
      <c r="J31" s="11"/>
      <c r="K31" s="11"/>
      <c r="L31" s="11"/>
      <c r="M31" s="12"/>
    </row>
    <row r="32" spans="1:13" x14ac:dyDescent="0.65">
      <c r="A32" s="1" t="s">
        <v>15</v>
      </c>
      <c r="F32" s="2">
        <f>AVERAGE(F21:F31)</f>
        <v>151.77777777777777</v>
      </c>
      <c r="H32" s="1" t="s">
        <v>15</v>
      </c>
      <c r="M32" s="2">
        <f>AVERAGE(M21:M31)</f>
        <v>83.666666666666671</v>
      </c>
    </row>
    <row r="33" spans="1:13" x14ac:dyDescent="0.65">
      <c r="A33" s="1" t="s">
        <v>16</v>
      </c>
      <c r="F33" s="2">
        <f>COUNT(F21:F31)</f>
        <v>9</v>
      </c>
      <c r="H33" s="1" t="s">
        <v>16</v>
      </c>
      <c r="M33" s="2">
        <f>COUNT(M21:M31)</f>
        <v>9</v>
      </c>
    </row>
    <row r="34" spans="1:13" x14ac:dyDescent="0.65">
      <c r="A34" s="1" t="s">
        <v>17</v>
      </c>
      <c r="F34" s="2">
        <f>AVEDEV(F21:F31)</f>
        <v>25.086419753086417</v>
      </c>
      <c r="H34" s="1" t="s">
        <v>17</v>
      </c>
      <c r="M34" s="2">
        <f>AVEDEV(M21:M31)</f>
        <v>35.185185185185183</v>
      </c>
    </row>
    <row r="35" spans="1:13" x14ac:dyDescent="0.65">
      <c r="A35" s="3" t="s">
        <v>18</v>
      </c>
      <c r="B35" s="4"/>
      <c r="C35" s="4"/>
      <c r="D35" s="4"/>
      <c r="E35" s="4"/>
      <c r="F35" s="5">
        <f>F34/SQRT(F33)</f>
        <v>8.3621399176954725</v>
      </c>
      <c r="H35" s="3" t="s">
        <v>18</v>
      </c>
      <c r="I35" s="4"/>
      <c r="J35" s="4"/>
      <c r="K35" s="4"/>
      <c r="L35" s="4"/>
      <c r="M35" s="5">
        <f>M34/SQRT(M33)</f>
        <v>11.728395061728394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6FEEE-68B9-473C-9E4E-E33FAE1369D7}">
  <dimension ref="A1:M16"/>
  <sheetViews>
    <sheetView workbookViewId="0">
      <selection activeCell="M17" sqref="M17"/>
    </sheetView>
  </sheetViews>
  <sheetFormatPr defaultRowHeight="18.45" x14ac:dyDescent="0.65"/>
  <cols>
    <col min="1" max="1" width="15.0703125" bestFit="1" customWidth="1"/>
    <col min="2" max="5" width="6.85546875" bestFit="1" customWidth="1"/>
    <col min="6" max="6" width="12.28515625" bestFit="1" customWidth="1"/>
    <col min="8" max="8" width="15.0703125" bestFit="1" customWidth="1"/>
    <col min="9" max="12" width="6.85546875" bestFit="1" customWidth="1"/>
    <col min="13" max="13" width="12.28515625" bestFit="1" customWidth="1"/>
  </cols>
  <sheetData>
    <row r="1" spans="1:13" x14ac:dyDescent="0.65">
      <c r="A1" s="9" t="s">
        <v>107</v>
      </c>
      <c r="H1" s="9" t="s">
        <v>81</v>
      </c>
    </row>
    <row r="2" spans="1:13" s="9" customFormat="1" ht="18.899999999999999" thickBot="1" x14ac:dyDescent="0.7">
      <c r="A2" s="6" t="s">
        <v>131</v>
      </c>
      <c r="B2" s="7" t="s">
        <v>0</v>
      </c>
      <c r="C2" s="7" t="s">
        <v>1</v>
      </c>
      <c r="D2" s="7" t="s">
        <v>2</v>
      </c>
      <c r="E2" s="7" t="s">
        <v>3</v>
      </c>
      <c r="F2" s="8" t="s">
        <v>4</v>
      </c>
      <c r="H2" s="6" t="s">
        <v>131</v>
      </c>
      <c r="I2" s="7" t="s">
        <v>0</v>
      </c>
      <c r="J2" s="7" t="s">
        <v>1</v>
      </c>
      <c r="K2" s="7" t="s">
        <v>2</v>
      </c>
      <c r="L2" s="7" t="s">
        <v>3</v>
      </c>
      <c r="M2" s="8" t="s">
        <v>4</v>
      </c>
    </row>
    <row r="3" spans="1:13" x14ac:dyDescent="0.65">
      <c r="A3" s="1" t="s">
        <v>82</v>
      </c>
      <c r="B3">
        <v>15</v>
      </c>
      <c r="C3">
        <v>20</v>
      </c>
      <c r="D3">
        <v>39</v>
      </c>
      <c r="E3">
        <v>22</v>
      </c>
      <c r="F3" s="2">
        <v>96</v>
      </c>
      <c r="H3" s="1" t="s">
        <v>82</v>
      </c>
      <c r="I3">
        <v>8</v>
      </c>
      <c r="J3">
        <v>15</v>
      </c>
      <c r="K3">
        <v>22</v>
      </c>
      <c r="L3">
        <v>25</v>
      </c>
      <c r="M3" s="2">
        <v>70</v>
      </c>
    </row>
    <row r="4" spans="1:13" x14ac:dyDescent="0.65">
      <c r="A4" s="1" t="s">
        <v>83</v>
      </c>
      <c r="B4">
        <v>13</v>
      </c>
      <c r="C4">
        <v>15</v>
      </c>
      <c r="D4">
        <v>30</v>
      </c>
      <c r="E4">
        <v>32</v>
      </c>
      <c r="F4" s="2">
        <v>90</v>
      </c>
      <c r="H4" s="1" t="s">
        <v>83</v>
      </c>
      <c r="I4">
        <v>4</v>
      </c>
      <c r="J4">
        <v>24</v>
      </c>
      <c r="K4">
        <v>11</v>
      </c>
      <c r="L4">
        <v>25</v>
      </c>
      <c r="M4" s="2">
        <v>64</v>
      </c>
    </row>
    <row r="5" spans="1:13" x14ac:dyDescent="0.65">
      <c r="A5" s="1" t="s">
        <v>84</v>
      </c>
      <c r="B5">
        <v>16</v>
      </c>
      <c r="C5">
        <v>19</v>
      </c>
      <c r="D5">
        <v>31</v>
      </c>
      <c r="E5">
        <v>46</v>
      </c>
      <c r="F5" s="2">
        <v>112</v>
      </c>
      <c r="H5" s="1" t="s">
        <v>84</v>
      </c>
      <c r="I5">
        <v>2</v>
      </c>
      <c r="J5">
        <v>28</v>
      </c>
      <c r="K5">
        <v>13</v>
      </c>
      <c r="L5">
        <v>30</v>
      </c>
      <c r="M5" s="2">
        <v>73</v>
      </c>
    </row>
    <row r="6" spans="1:13" x14ac:dyDescent="0.65">
      <c r="A6" s="1" t="s">
        <v>85</v>
      </c>
      <c r="B6">
        <v>18</v>
      </c>
      <c r="C6">
        <v>9</v>
      </c>
      <c r="D6">
        <v>15</v>
      </c>
      <c r="E6">
        <v>23</v>
      </c>
      <c r="F6" s="2">
        <v>65</v>
      </c>
      <c r="H6" s="1" t="s">
        <v>85</v>
      </c>
      <c r="I6">
        <v>14</v>
      </c>
      <c r="J6">
        <v>18</v>
      </c>
      <c r="K6">
        <v>33</v>
      </c>
      <c r="L6">
        <v>20</v>
      </c>
      <c r="M6" s="2">
        <v>85</v>
      </c>
    </row>
    <row r="7" spans="1:13" x14ac:dyDescent="0.65">
      <c r="A7" s="1" t="s">
        <v>86</v>
      </c>
      <c r="B7">
        <v>24</v>
      </c>
      <c r="C7">
        <v>18</v>
      </c>
      <c r="D7">
        <v>13</v>
      </c>
      <c r="E7">
        <v>17</v>
      </c>
      <c r="F7" s="2">
        <v>72</v>
      </c>
      <c r="H7" s="1" t="s">
        <v>86</v>
      </c>
      <c r="I7">
        <v>5</v>
      </c>
      <c r="J7">
        <v>20</v>
      </c>
      <c r="K7">
        <v>11</v>
      </c>
      <c r="L7">
        <v>21</v>
      </c>
      <c r="M7" s="2">
        <v>57</v>
      </c>
    </row>
    <row r="8" spans="1:13" x14ac:dyDescent="0.65">
      <c r="A8" s="1" t="s">
        <v>87</v>
      </c>
      <c r="B8">
        <v>35</v>
      </c>
      <c r="C8">
        <v>23</v>
      </c>
      <c r="D8">
        <v>27</v>
      </c>
      <c r="E8">
        <v>33</v>
      </c>
      <c r="F8" s="2">
        <v>118</v>
      </c>
      <c r="H8" s="1" t="s">
        <v>87</v>
      </c>
      <c r="I8">
        <v>2</v>
      </c>
      <c r="J8">
        <v>12</v>
      </c>
      <c r="K8">
        <v>13</v>
      </c>
      <c r="L8">
        <v>10</v>
      </c>
      <c r="M8" s="2">
        <v>37</v>
      </c>
    </row>
    <row r="9" spans="1:13" x14ac:dyDescent="0.65">
      <c r="A9" s="1" t="s">
        <v>88</v>
      </c>
      <c r="B9">
        <v>21</v>
      </c>
      <c r="C9">
        <v>14</v>
      </c>
      <c r="D9">
        <v>41</v>
      </c>
      <c r="E9">
        <v>17</v>
      </c>
      <c r="F9" s="2">
        <v>93</v>
      </c>
      <c r="H9" s="1" t="s">
        <v>88</v>
      </c>
      <c r="I9">
        <v>7</v>
      </c>
      <c r="J9">
        <v>14</v>
      </c>
      <c r="K9">
        <v>21</v>
      </c>
      <c r="L9">
        <v>17</v>
      </c>
      <c r="M9" s="2">
        <v>59</v>
      </c>
    </row>
    <row r="10" spans="1:13" x14ac:dyDescent="0.65">
      <c r="A10" s="1" t="s">
        <v>89</v>
      </c>
      <c r="B10">
        <v>17</v>
      </c>
      <c r="C10">
        <v>11</v>
      </c>
      <c r="D10">
        <v>18</v>
      </c>
      <c r="E10">
        <v>10</v>
      </c>
      <c r="F10" s="2">
        <v>56</v>
      </c>
      <c r="H10" s="1" t="s">
        <v>89</v>
      </c>
      <c r="I10">
        <v>21</v>
      </c>
      <c r="J10">
        <v>15</v>
      </c>
      <c r="K10">
        <v>23</v>
      </c>
      <c r="L10">
        <v>22</v>
      </c>
      <c r="M10" s="2">
        <v>81</v>
      </c>
    </row>
    <row r="11" spans="1:13" x14ac:dyDescent="0.65">
      <c r="A11" s="1"/>
      <c r="F11" s="2"/>
      <c r="H11" s="1"/>
      <c r="M11" s="2"/>
    </row>
    <row r="12" spans="1:13" ht="18.899999999999999" thickBot="1" x14ac:dyDescent="0.7">
      <c r="A12" s="10"/>
      <c r="B12" s="11"/>
      <c r="C12" s="11"/>
      <c r="D12" s="11"/>
      <c r="E12" s="11"/>
      <c r="F12" s="12"/>
      <c r="H12" s="10"/>
      <c r="I12" s="11"/>
      <c r="J12" s="11"/>
      <c r="K12" s="11"/>
      <c r="L12" s="11"/>
      <c r="M12" s="12"/>
    </row>
    <row r="13" spans="1:13" x14ac:dyDescent="0.65">
      <c r="A13" s="1" t="s">
        <v>15</v>
      </c>
      <c r="F13" s="2">
        <f>AVERAGE(F3:F12)</f>
        <v>87.75</v>
      </c>
      <c r="H13" s="1" t="s">
        <v>15</v>
      </c>
      <c r="M13" s="2">
        <f>AVERAGE(M3:M12)</f>
        <v>65.75</v>
      </c>
    </row>
    <row r="14" spans="1:13" x14ac:dyDescent="0.65">
      <c r="A14" s="1" t="s">
        <v>16</v>
      </c>
      <c r="F14" s="2">
        <f>COUNT(F3:F12)</f>
        <v>8</v>
      </c>
      <c r="H14" s="1" t="s">
        <v>16</v>
      </c>
      <c r="M14" s="2">
        <f>COUNT(M3:M12)</f>
        <v>8</v>
      </c>
    </row>
    <row r="15" spans="1:13" x14ac:dyDescent="0.65">
      <c r="A15" s="1" t="s">
        <v>17</v>
      </c>
      <c r="F15" s="2">
        <f>AVEDEV(F3:F12)</f>
        <v>17.5625</v>
      </c>
      <c r="H15" s="1" t="s">
        <v>17</v>
      </c>
      <c r="M15" s="2">
        <f>AVEDEV(M3:M12)</f>
        <v>11.5</v>
      </c>
    </row>
    <row r="16" spans="1:13" x14ac:dyDescent="0.65">
      <c r="A16" s="3" t="s">
        <v>18</v>
      </c>
      <c r="B16" s="4"/>
      <c r="C16" s="4"/>
      <c r="D16" s="4"/>
      <c r="E16" s="4"/>
      <c r="F16" s="5">
        <f>F15/SQRT(F14)</f>
        <v>6.20928142229437</v>
      </c>
      <c r="H16" s="3" t="s">
        <v>18</v>
      </c>
      <c r="I16" s="4"/>
      <c r="J16" s="4"/>
      <c r="K16" s="4"/>
      <c r="L16" s="4"/>
      <c r="M16" s="5">
        <f>M15/SQRT(M14)</f>
        <v>4.0658639918226482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8922C-4815-42A1-B670-CC71875FD4C4}">
  <dimension ref="A1:M16"/>
  <sheetViews>
    <sheetView workbookViewId="0">
      <selection activeCell="M17" sqref="M17"/>
    </sheetView>
  </sheetViews>
  <sheetFormatPr defaultRowHeight="18.45" x14ac:dyDescent="0.65"/>
  <cols>
    <col min="1" max="1" width="17.42578125" bestFit="1" customWidth="1"/>
    <col min="2" max="5" width="6.85546875" bestFit="1" customWidth="1"/>
    <col min="6" max="6" width="12.28515625" bestFit="1" customWidth="1"/>
    <col min="8" max="8" width="17.5" bestFit="1" customWidth="1"/>
    <col min="9" max="12" width="6.85546875" bestFit="1" customWidth="1"/>
    <col min="13" max="13" width="12.28515625" bestFit="1" customWidth="1"/>
  </cols>
  <sheetData>
    <row r="1" spans="1:13" x14ac:dyDescent="0.65">
      <c r="A1" s="9" t="s">
        <v>129</v>
      </c>
      <c r="H1" s="9" t="s">
        <v>130</v>
      </c>
    </row>
    <row r="2" spans="1:13" s="9" customFormat="1" ht="18.899999999999999" thickBot="1" x14ac:dyDescent="0.7">
      <c r="A2" s="6" t="s">
        <v>131</v>
      </c>
      <c r="B2" s="7" t="s">
        <v>0</v>
      </c>
      <c r="C2" s="7" t="s">
        <v>1</v>
      </c>
      <c r="D2" s="7" t="s">
        <v>2</v>
      </c>
      <c r="E2" s="7" t="s">
        <v>3</v>
      </c>
      <c r="F2" s="8" t="s">
        <v>4</v>
      </c>
      <c r="H2" s="6" t="s">
        <v>131</v>
      </c>
      <c r="I2" s="7" t="s">
        <v>0</v>
      </c>
      <c r="J2" s="7" t="s">
        <v>1</v>
      </c>
      <c r="K2" s="7" t="s">
        <v>2</v>
      </c>
      <c r="L2" s="7" t="s">
        <v>3</v>
      </c>
      <c r="M2" s="8" t="s">
        <v>4</v>
      </c>
    </row>
    <row r="3" spans="1:13" x14ac:dyDescent="0.65">
      <c r="A3" s="1" t="s">
        <v>90</v>
      </c>
      <c r="B3">
        <v>17</v>
      </c>
      <c r="C3">
        <v>75</v>
      </c>
      <c r="D3">
        <v>57</v>
      </c>
      <c r="E3">
        <v>15</v>
      </c>
      <c r="F3" s="2">
        <v>164</v>
      </c>
      <c r="H3" s="1" t="s">
        <v>98</v>
      </c>
      <c r="I3">
        <v>22</v>
      </c>
      <c r="J3">
        <v>31</v>
      </c>
      <c r="K3">
        <v>22</v>
      </c>
      <c r="L3">
        <v>28</v>
      </c>
      <c r="M3" s="2">
        <v>103</v>
      </c>
    </row>
    <row r="4" spans="1:13" x14ac:dyDescent="0.65">
      <c r="A4" s="1" t="s">
        <v>91</v>
      </c>
      <c r="B4">
        <v>2</v>
      </c>
      <c r="C4">
        <v>20</v>
      </c>
      <c r="D4">
        <v>43</v>
      </c>
      <c r="E4">
        <v>22</v>
      </c>
      <c r="F4" s="2">
        <v>87</v>
      </c>
      <c r="H4" s="1" t="s">
        <v>99</v>
      </c>
      <c r="I4">
        <v>2</v>
      </c>
      <c r="J4">
        <v>3</v>
      </c>
      <c r="K4">
        <v>18</v>
      </c>
      <c r="L4">
        <v>11</v>
      </c>
      <c r="M4" s="2">
        <v>34</v>
      </c>
    </row>
    <row r="5" spans="1:13" x14ac:dyDescent="0.65">
      <c r="A5" s="1" t="s">
        <v>92</v>
      </c>
      <c r="B5">
        <v>5</v>
      </c>
      <c r="C5">
        <v>30</v>
      </c>
      <c r="D5">
        <v>20</v>
      </c>
      <c r="E5">
        <v>1</v>
      </c>
      <c r="F5" s="2">
        <v>56</v>
      </c>
      <c r="H5" s="1" t="s">
        <v>100</v>
      </c>
      <c r="I5">
        <v>8</v>
      </c>
      <c r="J5">
        <v>29</v>
      </c>
      <c r="K5">
        <v>29</v>
      </c>
      <c r="L5">
        <v>9</v>
      </c>
      <c r="M5" s="2">
        <v>75</v>
      </c>
    </row>
    <row r="6" spans="1:13" x14ac:dyDescent="0.65">
      <c r="A6" s="1" t="s">
        <v>93</v>
      </c>
      <c r="B6">
        <v>11</v>
      </c>
      <c r="C6">
        <v>81</v>
      </c>
      <c r="D6">
        <v>43</v>
      </c>
      <c r="E6">
        <v>23</v>
      </c>
      <c r="F6" s="2">
        <v>158</v>
      </c>
      <c r="H6" s="1" t="s">
        <v>101</v>
      </c>
      <c r="I6">
        <v>9</v>
      </c>
      <c r="J6">
        <v>40</v>
      </c>
      <c r="K6">
        <v>17</v>
      </c>
      <c r="L6">
        <v>1</v>
      </c>
      <c r="M6" s="2">
        <v>67</v>
      </c>
    </row>
    <row r="7" spans="1:13" x14ac:dyDescent="0.65">
      <c r="A7" s="1" t="s">
        <v>94</v>
      </c>
      <c r="B7">
        <v>2</v>
      </c>
      <c r="C7">
        <v>23</v>
      </c>
      <c r="D7">
        <v>55</v>
      </c>
      <c r="E7">
        <v>11</v>
      </c>
      <c r="F7" s="2">
        <v>91</v>
      </c>
      <c r="H7" s="1" t="s">
        <v>102</v>
      </c>
      <c r="I7">
        <v>5</v>
      </c>
      <c r="J7">
        <v>13</v>
      </c>
      <c r="K7">
        <v>24</v>
      </c>
      <c r="L7">
        <v>8</v>
      </c>
      <c r="M7" s="2">
        <v>50</v>
      </c>
    </row>
    <row r="8" spans="1:13" x14ac:dyDescent="0.65">
      <c r="A8" s="1" t="s">
        <v>95</v>
      </c>
      <c r="B8">
        <v>3</v>
      </c>
      <c r="C8">
        <v>23</v>
      </c>
      <c r="D8">
        <v>24</v>
      </c>
      <c r="E8">
        <v>5</v>
      </c>
      <c r="F8" s="2">
        <v>55</v>
      </c>
      <c r="H8" s="1" t="s">
        <v>103</v>
      </c>
      <c r="I8">
        <v>1</v>
      </c>
      <c r="J8">
        <v>7</v>
      </c>
      <c r="K8">
        <v>3</v>
      </c>
      <c r="L8">
        <v>0</v>
      </c>
      <c r="M8" s="2">
        <v>11</v>
      </c>
    </row>
    <row r="9" spans="1:13" x14ac:dyDescent="0.65">
      <c r="A9" s="1" t="s">
        <v>96</v>
      </c>
      <c r="B9">
        <v>7</v>
      </c>
      <c r="C9">
        <v>7</v>
      </c>
      <c r="D9">
        <v>13</v>
      </c>
      <c r="E9">
        <v>18</v>
      </c>
      <c r="F9" s="2">
        <v>45</v>
      </c>
      <c r="H9" s="1" t="s">
        <v>104</v>
      </c>
      <c r="I9">
        <v>16</v>
      </c>
      <c r="J9">
        <v>16</v>
      </c>
      <c r="K9">
        <v>8</v>
      </c>
      <c r="L9">
        <v>26</v>
      </c>
      <c r="M9" s="2">
        <v>66</v>
      </c>
    </row>
    <row r="10" spans="1:13" x14ac:dyDescent="0.65">
      <c r="A10" s="1" t="s">
        <v>97</v>
      </c>
      <c r="B10">
        <v>10</v>
      </c>
      <c r="C10">
        <v>39</v>
      </c>
      <c r="D10">
        <v>63</v>
      </c>
      <c r="E10">
        <v>5</v>
      </c>
      <c r="F10" s="2">
        <v>117</v>
      </c>
      <c r="H10" s="1" t="s">
        <v>105</v>
      </c>
      <c r="I10">
        <v>3</v>
      </c>
      <c r="J10">
        <v>13</v>
      </c>
      <c r="K10">
        <v>34</v>
      </c>
      <c r="L10">
        <v>4</v>
      </c>
      <c r="M10" s="2">
        <v>54</v>
      </c>
    </row>
    <row r="11" spans="1:13" x14ac:dyDescent="0.65">
      <c r="A11" s="1"/>
      <c r="F11" s="2"/>
      <c r="H11" s="1" t="s">
        <v>106</v>
      </c>
      <c r="I11">
        <v>0</v>
      </c>
      <c r="J11">
        <v>5</v>
      </c>
      <c r="K11">
        <v>8</v>
      </c>
      <c r="L11">
        <v>0</v>
      </c>
      <c r="M11" s="2">
        <v>13</v>
      </c>
    </row>
    <row r="12" spans="1:13" ht="18.899999999999999" thickBot="1" x14ac:dyDescent="0.7">
      <c r="A12" s="10"/>
      <c r="B12" s="11"/>
      <c r="C12" s="11"/>
      <c r="D12" s="11"/>
      <c r="E12" s="11"/>
      <c r="F12" s="12"/>
      <c r="H12" s="10"/>
      <c r="I12" s="11"/>
      <c r="J12" s="11"/>
      <c r="K12" s="11"/>
      <c r="L12" s="11"/>
      <c r="M12" s="12"/>
    </row>
    <row r="13" spans="1:13" x14ac:dyDescent="0.65">
      <c r="A13" s="1" t="s">
        <v>15</v>
      </c>
      <c r="F13" s="2">
        <f>AVERAGE(F3:F12)</f>
        <v>96.625</v>
      </c>
      <c r="H13" s="1" t="s">
        <v>15</v>
      </c>
      <c r="M13" s="2">
        <f>AVERAGE(M3:M12)</f>
        <v>52.555555555555557</v>
      </c>
    </row>
    <row r="14" spans="1:13" x14ac:dyDescent="0.65">
      <c r="A14" s="1" t="s">
        <v>16</v>
      </c>
      <c r="F14" s="2">
        <f>COUNT(F3:F12)</f>
        <v>8</v>
      </c>
      <c r="H14" s="1" t="s">
        <v>16</v>
      </c>
      <c r="M14" s="2">
        <f>COUNT(M3:M12)</f>
        <v>9</v>
      </c>
    </row>
    <row r="15" spans="1:13" x14ac:dyDescent="0.65">
      <c r="A15" s="1" t="s">
        <v>17</v>
      </c>
      <c r="F15" s="2">
        <f>AVEDEV(F3:F12)</f>
        <v>37.28125</v>
      </c>
      <c r="H15" s="1" t="s">
        <v>17</v>
      </c>
      <c r="M15" s="2">
        <f>AVEDEV(M3:M12)</f>
        <v>22.716049382716051</v>
      </c>
    </row>
    <row r="16" spans="1:13" x14ac:dyDescent="0.65">
      <c r="A16" s="3" t="s">
        <v>18</v>
      </c>
      <c r="B16" s="4"/>
      <c r="C16" s="4"/>
      <c r="D16" s="4"/>
      <c r="E16" s="4"/>
      <c r="F16" s="5">
        <f>F15/SQRT(F14)</f>
        <v>13.180912343055487</v>
      </c>
      <c r="H16" s="3" t="s">
        <v>18</v>
      </c>
      <c r="I16" s="4"/>
      <c r="J16" s="4"/>
      <c r="K16" s="4"/>
      <c r="L16" s="4"/>
      <c r="M16" s="5">
        <f>M15/SQRT(M14)</f>
        <v>7.57201646090535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4F5B7-C630-4313-AAB0-A915B9412145}">
  <dimension ref="A1:M13"/>
  <sheetViews>
    <sheetView workbookViewId="0">
      <selection activeCell="M14" sqref="M14"/>
    </sheetView>
  </sheetViews>
  <sheetFormatPr defaultRowHeight="18.45" x14ac:dyDescent="0.65"/>
  <cols>
    <col min="1" max="1" width="15.0703125" bestFit="1" customWidth="1"/>
    <col min="2" max="5" width="6.85546875" bestFit="1" customWidth="1"/>
    <col min="6" max="6" width="7.140625" bestFit="1" customWidth="1"/>
    <col min="8" max="8" width="15.0703125" bestFit="1" customWidth="1"/>
    <col min="9" max="12" width="6.85546875" bestFit="1" customWidth="1"/>
    <col min="13" max="13" width="12.28515625" bestFit="1" customWidth="1"/>
  </cols>
  <sheetData>
    <row r="1" spans="1:13" x14ac:dyDescent="0.65">
      <c r="A1" s="9" t="s">
        <v>107</v>
      </c>
      <c r="H1" s="9" t="s">
        <v>132</v>
      </c>
    </row>
    <row r="2" spans="1:13" s="9" customFormat="1" ht="18.899999999999999" thickBot="1" x14ac:dyDescent="0.7">
      <c r="A2" s="6" t="s">
        <v>131</v>
      </c>
      <c r="B2" s="7" t="s">
        <v>0</v>
      </c>
      <c r="C2" s="7" t="s">
        <v>1</v>
      </c>
      <c r="D2" s="7" t="s">
        <v>2</v>
      </c>
      <c r="E2" s="7" t="s">
        <v>3</v>
      </c>
      <c r="F2" s="8" t="s">
        <v>4</v>
      </c>
      <c r="H2" s="6" t="s">
        <v>131</v>
      </c>
      <c r="I2" s="7" t="s">
        <v>0</v>
      </c>
      <c r="J2" s="7" t="s">
        <v>1</v>
      </c>
      <c r="K2" s="7" t="s">
        <v>2</v>
      </c>
      <c r="L2" s="7" t="s">
        <v>3</v>
      </c>
      <c r="M2" s="8" t="s">
        <v>4</v>
      </c>
    </row>
    <row r="3" spans="1:13" x14ac:dyDescent="0.65">
      <c r="A3" s="1" t="s">
        <v>108</v>
      </c>
      <c r="B3">
        <v>4</v>
      </c>
      <c r="C3">
        <v>13</v>
      </c>
      <c r="D3">
        <v>38</v>
      </c>
      <c r="E3">
        <v>29</v>
      </c>
      <c r="F3" s="2">
        <v>84</v>
      </c>
      <c r="H3" s="1" t="s">
        <v>112</v>
      </c>
      <c r="I3">
        <v>1</v>
      </c>
      <c r="J3">
        <v>26</v>
      </c>
      <c r="K3">
        <v>17</v>
      </c>
      <c r="L3">
        <v>8</v>
      </c>
      <c r="M3" s="2">
        <v>52</v>
      </c>
    </row>
    <row r="4" spans="1:13" x14ac:dyDescent="0.65">
      <c r="A4" s="1" t="s">
        <v>109</v>
      </c>
      <c r="B4">
        <v>14</v>
      </c>
      <c r="C4">
        <v>63</v>
      </c>
      <c r="D4">
        <v>28</v>
      </c>
      <c r="E4">
        <v>4</v>
      </c>
      <c r="F4" s="2">
        <v>109</v>
      </c>
      <c r="H4" s="1" t="s">
        <v>113</v>
      </c>
      <c r="I4">
        <v>1</v>
      </c>
      <c r="J4">
        <v>16</v>
      </c>
      <c r="K4">
        <v>18</v>
      </c>
      <c r="L4">
        <v>1</v>
      </c>
      <c r="M4" s="2">
        <v>36</v>
      </c>
    </row>
    <row r="5" spans="1:13" x14ac:dyDescent="0.65">
      <c r="A5" s="1" t="s">
        <v>110</v>
      </c>
      <c r="B5">
        <v>20</v>
      </c>
      <c r="C5">
        <v>65</v>
      </c>
      <c r="D5">
        <v>40</v>
      </c>
      <c r="E5">
        <v>19</v>
      </c>
      <c r="F5" s="2">
        <v>144</v>
      </c>
      <c r="H5" s="1" t="s">
        <v>114</v>
      </c>
      <c r="I5">
        <v>0</v>
      </c>
      <c r="J5">
        <v>10</v>
      </c>
      <c r="K5">
        <v>9</v>
      </c>
      <c r="L5">
        <v>0</v>
      </c>
      <c r="M5" s="2">
        <v>19</v>
      </c>
    </row>
    <row r="6" spans="1:13" x14ac:dyDescent="0.65">
      <c r="A6" s="1" t="s">
        <v>111</v>
      </c>
      <c r="B6">
        <v>15</v>
      </c>
      <c r="C6">
        <v>22</v>
      </c>
      <c r="D6">
        <v>38</v>
      </c>
      <c r="E6">
        <v>15</v>
      </c>
      <c r="F6" s="2">
        <v>90</v>
      </c>
      <c r="H6" s="1" t="s">
        <v>115</v>
      </c>
      <c r="I6">
        <v>7</v>
      </c>
      <c r="J6">
        <v>10</v>
      </c>
      <c r="K6">
        <v>5</v>
      </c>
      <c r="L6">
        <v>1</v>
      </c>
      <c r="M6" s="2">
        <v>23</v>
      </c>
    </row>
    <row r="7" spans="1:13" x14ac:dyDescent="0.65">
      <c r="A7" s="1"/>
      <c r="F7" s="2"/>
      <c r="H7" s="1" t="s">
        <v>116</v>
      </c>
      <c r="I7">
        <v>1</v>
      </c>
      <c r="J7">
        <v>7</v>
      </c>
      <c r="K7">
        <v>9</v>
      </c>
      <c r="L7">
        <v>2</v>
      </c>
      <c r="M7" s="2">
        <v>19</v>
      </c>
    </row>
    <row r="8" spans="1:13" x14ac:dyDescent="0.65">
      <c r="A8" s="1"/>
      <c r="F8" s="2"/>
      <c r="H8" s="1"/>
      <c r="M8" s="2"/>
    </row>
    <row r="9" spans="1:13" ht="18.899999999999999" thickBot="1" x14ac:dyDescent="0.7">
      <c r="A9" s="10"/>
      <c r="B9" s="11"/>
      <c r="C9" s="11"/>
      <c r="D9" s="11"/>
      <c r="E9" s="11"/>
      <c r="F9" s="12"/>
      <c r="H9" s="10"/>
      <c r="I9" s="11"/>
      <c r="J9" s="11"/>
      <c r="K9" s="11"/>
      <c r="L9" s="11"/>
      <c r="M9" s="12"/>
    </row>
    <row r="10" spans="1:13" x14ac:dyDescent="0.65">
      <c r="A10" s="1" t="s">
        <v>15</v>
      </c>
      <c r="F10" s="2">
        <f>AVERAGE(F3:F9)</f>
        <v>106.75</v>
      </c>
      <c r="H10" s="1" t="s">
        <v>15</v>
      </c>
      <c r="M10" s="2">
        <f>AVERAGE(M3:M9)</f>
        <v>29.8</v>
      </c>
    </row>
    <row r="11" spans="1:13" x14ac:dyDescent="0.65">
      <c r="A11" s="1" t="s">
        <v>16</v>
      </c>
      <c r="F11" s="2">
        <f>COUNT(F3:F9)</f>
        <v>4</v>
      </c>
      <c r="H11" s="1" t="s">
        <v>16</v>
      </c>
      <c r="M11" s="2">
        <f>COUNT(M3:M9)</f>
        <v>5</v>
      </c>
    </row>
    <row r="12" spans="1:13" x14ac:dyDescent="0.65">
      <c r="A12" s="1" t="s">
        <v>17</v>
      </c>
      <c r="F12" s="2">
        <f>AVEDEV(F3:F9)</f>
        <v>19.75</v>
      </c>
      <c r="H12" s="1" t="s">
        <v>17</v>
      </c>
      <c r="M12" s="2">
        <f>AVEDEV(M3:M9)</f>
        <v>11.36</v>
      </c>
    </row>
    <row r="13" spans="1:13" x14ac:dyDescent="0.65">
      <c r="A13" s="3" t="s">
        <v>18</v>
      </c>
      <c r="B13" s="4"/>
      <c r="C13" s="4"/>
      <c r="D13" s="4"/>
      <c r="E13" s="4"/>
      <c r="F13" s="5">
        <f>F12/SQRT(F11)</f>
        <v>9.875</v>
      </c>
      <c r="H13" s="3" t="s">
        <v>18</v>
      </c>
      <c r="I13" s="4"/>
      <c r="J13" s="4"/>
      <c r="K13" s="4"/>
      <c r="L13" s="4"/>
      <c r="M13" s="5">
        <f>M12/SQRT(M11)</f>
        <v>5.0803464448795213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3CD3D-8E27-4631-AC6D-D0D691F6A8E1}">
  <dimension ref="A1:M13"/>
  <sheetViews>
    <sheetView tabSelected="1" workbookViewId="0">
      <selection activeCell="N28" sqref="N28"/>
    </sheetView>
  </sheetViews>
  <sheetFormatPr defaultRowHeight="18.45" x14ac:dyDescent="0.65"/>
  <cols>
    <col min="1" max="1" width="15.0703125" bestFit="1" customWidth="1"/>
    <col min="2" max="5" width="6.85546875" bestFit="1" customWidth="1"/>
    <col min="6" max="6" width="5.7109375" bestFit="1" customWidth="1"/>
    <col min="8" max="8" width="15.0703125" bestFit="1" customWidth="1"/>
    <col min="9" max="12" width="6.85546875" bestFit="1" customWidth="1"/>
    <col min="13" max="13" width="12.28515625" bestFit="1" customWidth="1"/>
  </cols>
  <sheetData>
    <row r="1" spans="1:13" x14ac:dyDescent="0.65">
      <c r="A1" s="9" t="s">
        <v>107</v>
      </c>
      <c r="H1" s="9" t="s">
        <v>132</v>
      </c>
    </row>
    <row r="2" spans="1:13" s="9" customFormat="1" ht="18.899999999999999" thickBot="1" x14ac:dyDescent="0.7">
      <c r="A2" s="6" t="s">
        <v>131</v>
      </c>
      <c r="B2" s="7" t="s">
        <v>0</v>
      </c>
      <c r="C2" s="7" t="s">
        <v>1</v>
      </c>
      <c r="D2" s="7" t="s">
        <v>2</v>
      </c>
      <c r="E2" s="7" t="s">
        <v>3</v>
      </c>
      <c r="F2" s="8" t="s">
        <v>4</v>
      </c>
      <c r="H2" s="6" t="s">
        <v>131</v>
      </c>
      <c r="I2" s="7" t="s">
        <v>0</v>
      </c>
      <c r="J2" s="7" t="s">
        <v>1</v>
      </c>
      <c r="K2" s="7" t="s">
        <v>2</v>
      </c>
      <c r="L2" s="7" t="s">
        <v>3</v>
      </c>
      <c r="M2" s="8" t="s">
        <v>4</v>
      </c>
    </row>
    <row r="3" spans="1:13" x14ac:dyDescent="0.65">
      <c r="A3" s="1" t="s">
        <v>117</v>
      </c>
      <c r="B3">
        <v>13</v>
      </c>
      <c r="C3">
        <v>27</v>
      </c>
      <c r="D3">
        <v>68</v>
      </c>
      <c r="E3">
        <v>19</v>
      </c>
      <c r="F3" s="2">
        <v>127</v>
      </c>
      <c r="H3" s="1" t="s">
        <v>121</v>
      </c>
      <c r="I3">
        <v>7</v>
      </c>
      <c r="J3">
        <v>14</v>
      </c>
      <c r="K3">
        <v>11</v>
      </c>
      <c r="L3">
        <v>2</v>
      </c>
      <c r="M3" s="2">
        <v>34</v>
      </c>
    </row>
    <row r="4" spans="1:13" x14ac:dyDescent="0.65">
      <c r="A4" s="1" t="s">
        <v>118</v>
      </c>
      <c r="B4">
        <v>22</v>
      </c>
      <c r="C4">
        <v>43</v>
      </c>
      <c r="D4">
        <v>60</v>
      </c>
      <c r="E4">
        <v>15</v>
      </c>
      <c r="F4" s="2">
        <v>140</v>
      </c>
      <c r="H4" s="1" t="s">
        <v>122</v>
      </c>
      <c r="I4">
        <v>2</v>
      </c>
      <c r="J4">
        <v>5</v>
      </c>
      <c r="K4">
        <v>6</v>
      </c>
      <c r="L4">
        <v>6</v>
      </c>
      <c r="M4" s="2">
        <v>19</v>
      </c>
    </row>
    <row r="5" spans="1:13" x14ac:dyDescent="0.65">
      <c r="A5" s="1" t="s">
        <v>119</v>
      </c>
      <c r="B5">
        <v>9</v>
      </c>
      <c r="C5">
        <v>44</v>
      </c>
      <c r="D5">
        <v>32</v>
      </c>
      <c r="E5">
        <v>25</v>
      </c>
      <c r="F5" s="2">
        <v>110</v>
      </c>
      <c r="H5" s="1" t="s">
        <v>123</v>
      </c>
      <c r="I5">
        <v>3</v>
      </c>
      <c r="J5">
        <v>4</v>
      </c>
      <c r="K5">
        <v>10</v>
      </c>
      <c r="L5">
        <v>5</v>
      </c>
      <c r="M5" s="2">
        <v>22</v>
      </c>
    </row>
    <row r="6" spans="1:13" x14ac:dyDescent="0.65">
      <c r="A6" s="1" t="s">
        <v>120</v>
      </c>
      <c r="B6">
        <v>19</v>
      </c>
      <c r="C6">
        <v>40</v>
      </c>
      <c r="D6">
        <v>27</v>
      </c>
      <c r="E6">
        <v>13</v>
      </c>
      <c r="F6" s="2">
        <v>99</v>
      </c>
      <c r="H6" s="1" t="s">
        <v>124</v>
      </c>
      <c r="I6">
        <v>2</v>
      </c>
      <c r="J6">
        <v>1</v>
      </c>
      <c r="K6">
        <v>3</v>
      </c>
      <c r="L6">
        <v>1</v>
      </c>
      <c r="M6" s="2">
        <v>7</v>
      </c>
    </row>
    <row r="7" spans="1:13" x14ac:dyDescent="0.65">
      <c r="A7" s="1"/>
      <c r="F7" s="2"/>
      <c r="H7" s="1" t="s">
        <v>125</v>
      </c>
      <c r="I7">
        <v>5</v>
      </c>
      <c r="J7">
        <v>1</v>
      </c>
      <c r="K7">
        <v>8</v>
      </c>
      <c r="L7">
        <v>5</v>
      </c>
      <c r="M7" s="2">
        <v>19</v>
      </c>
    </row>
    <row r="8" spans="1:13" x14ac:dyDescent="0.65">
      <c r="A8" s="1"/>
      <c r="F8" s="2"/>
      <c r="H8" s="1" t="s">
        <v>126</v>
      </c>
      <c r="I8">
        <v>0</v>
      </c>
      <c r="J8">
        <v>22</v>
      </c>
      <c r="K8">
        <v>10</v>
      </c>
      <c r="L8">
        <v>1</v>
      </c>
      <c r="M8" s="2">
        <v>33</v>
      </c>
    </row>
    <row r="9" spans="1:13" ht="18.899999999999999" thickBot="1" x14ac:dyDescent="0.7">
      <c r="A9" s="10"/>
      <c r="B9" s="11"/>
      <c r="C9" s="11"/>
      <c r="D9" s="11"/>
      <c r="E9" s="11"/>
      <c r="F9" s="12"/>
      <c r="H9" s="10"/>
      <c r="I9" s="11"/>
      <c r="J9" s="11"/>
      <c r="K9" s="11"/>
      <c r="L9" s="11"/>
      <c r="M9" s="12"/>
    </row>
    <row r="10" spans="1:13" x14ac:dyDescent="0.65">
      <c r="A10" s="1" t="s">
        <v>15</v>
      </c>
      <c r="F10" s="2">
        <f>AVERAGE(F3:F9)</f>
        <v>119</v>
      </c>
      <c r="H10" s="1" t="s">
        <v>15</v>
      </c>
      <c r="M10" s="2">
        <f>AVERAGE(M3:M9)</f>
        <v>22.333333333333332</v>
      </c>
    </row>
    <row r="11" spans="1:13" x14ac:dyDescent="0.65">
      <c r="A11" s="1" t="s">
        <v>16</v>
      </c>
      <c r="F11" s="2">
        <f>COUNT(F3:F9)</f>
        <v>4</v>
      </c>
      <c r="H11" s="1" t="s">
        <v>16</v>
      </c>
      <c r="M11" s="2">
        <f>COUNT(M3:M9)</f>
        <v>6</v>
      </c>
    </row>
    <row r="12" spans="1:13" x14ac:dyDescent="0.65">
      <c r="A12" s="1" t="s">
        <v>17</v>
      </c>
      <c r="F12" s="2">
        <f>AVEDEV(F3:F9)</f>
        <v>14.5</v>
      </c>
      <c r="H12" s="1" t="s">
        <v>17</v>
      </c>
      <c r="M12" s="2">
        <f>AVEDEV(M3:M9)</f>
        <v>7.4444444444444455</v>
      </c>
    </row>
    <row r="13" spans="1:13" x14ac:dyDescent="0.65">
      <c r="A13" s="3" t="s">
        <v>18</v>
      </c>
      <c r="B13" s="4"/>
      <c r="C13" s="4"/>
      <c r="D13" s="4"/>
      <c r="E13" s="4"/>
      <c r="F13" s="5">
        <f>F12/SQRT(F11)</f>
        <v>7.25</v>
      </c>
      <c r="H13" s="3" t="s">
        <v>18</v>
      </c>
      <c r="I13" s="4"/>
      <c r="J13" s="4"/>
      <c r="K13" s="4"/>
      <c r="L13" s="4"/>
      <c r="M13" s="5">
        <f>M12/SQRT(M11)</f>
        <v>3.0391817178976477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Fig.3A (Ach)</vt:lpstr>
      <vt:lpstr>Fig.3B (wo Ach)</vt:lpstr>
      <vt:lpstr>Fig.3C (WT Menthol)</vt:lpstr>
      <vt:lpstr>Fig.3D (M8KO menthol)</vt:lpstr>
      <vt:lpstr>Fig.3E (Ani9 25C)</vt:lpstr>
      <vt:lpstr>Fig.3F (Ani9 35C)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加塩 麻紀子</dc:creator>
  <cp:lastModifiedBy>麻紀子 加塩</cp:lastModifiedBy>
  <dcterms:created xsi:type="dcterms:W3CDTF">2024-05-15T02:12:47Z</dcterms:created>
  <dcterms:modified xsi:type="dcterms:W3CDTF">2024-05-15T07:33:36Z</dcterms:modified>
</cp:coreProperties>
</file>