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ultorrillo/Downloads/to_send_to_elife/"/>
    </mc:Choice>
  </mc:AlternateContent>
  <xr:revisionPtr revIDLastSave="0" documentId="13_ncr:1_{220F7ADD-FC76-EC4B-9D67-CCC110E4DDE2}" xr6:coauthVersionLast="47" xr6:coauthVersionMax="47" xr10:uidLastSave="{00000000-0000-0000-0000-000000000000}"/>
  <bookViews>
    <workbookView xWindow="6760" yWindow="1020" windowWidth="28800" windowHeight="17500" xr2:uid="{AD65DE36-9B4C-B74B-B6E1-D5F7A75832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4" i="1"/>
  <c r="G14" i="1" s="1"/>
  <c r="E16" i="1"/>
  <c r="G16" i="1" s="1"/>
  <c r="E7" i="1"/>
  <c r="G7" i="1" s="1"/>
  <c r="E5" i="1"/>
  <c r="G5" i="1" s="1"/>
  <c r="D9" i="1"/>
  <c r="C9" i="1"/>
  <c r="E6" i="1"/>
  <c r="G6" i="1" s="1"/>
  <c r="D11" i="1"/>
  <c r="C11" i="1"/>
  <c r="E4" i="1"/>
  <c r="G4" i="1" s="1"/>
  <c r="E3" i="1"/>
  <c r="G3" i="1" s="1"/>
  <c r="E12" i="1"/>
  <c r="G12" i="1" s="1"/>
  <c r="E15" i="1"/>
  <c r="G15" i="1" s="1"/>
  <c r="E13" i="1"/>
  <c r="G13" i="1" s="1"/>
  <c r="E8" i="1"/>
  <c r="G8" i="1" s="1"/>
  <c r="E9" i="1" l="1"/>
  <c r="E11" i="1"/>
  <c r="G11" i="1" s="1"/>
</calcChain>
</file>

<file path=xl/sharedStrings.xml><?xml version="1.0" encoding="utf-8"?>
<sst xmlns="http://schemas.openxmlformats.org/spreadsheetml/2006/main" count="47" uniqueCount="32">
  <si>
    <t>COG Category</t>
  </si>
  <si>
    <t>Cellular Location</t>
  </si>
  <si>
    <t>TTA/TCA Codons</t>
  </si>
  <si>
    <t>Serine/Leucine Codons</t>
  </si>
  <si>
    <t>Number of Proteins</t>
  </si>
  <si>
    <t>Overall</t>
  </si>
  <si>
    <t>N/A</t>
  </si>
  <si>
    <t>Cytoplasmic Membrane</t>
  </si>
  <si>
    <t>Cytoplasmic</t>
  </si>
  <si>
    <t>Cell wall/membrane/envelope biogenesis</t>
  </si>
  <si>
    <t>Amino acid transport and metabolism</t>
  </si>
  <si>
    <t>Coenzyme transport and metabolism</t>
  </si>
  <si>
    <t>Inorganic ion transport and metabolism</t>
  </si>
  <si>
    <t>Outer Membrane</t>
  </si>
  <si>
    <t>Transcription</t>
  </si>
  <si>
    <t>BF0188</t>
  </si>
  <si>
    <t>BF1174</t>
  </si>
  <si>
    <t>BF0864, BF0893, BF1803, BF3581</t>
  </si>
  <si>
    <t>CL4395*</t>
  </si>
  <si>
    <t>*This gene is not actually in reference genome NCTC_9343, but is called as a cytoplasmic glycosyltransferases which should fall in this category.</t>
  </si>
  <si>
    <t>Loci in Category from Zhao and Lieberman et al</t>
  </si>
  <si>
    <t>Overall (Assigned COG and Cellular Location)</t>
  </si>
  <si>
    <t>Defense mechanisms</t>
  </si>
  <si>
    <t>Signal transduction mechanisms</t>
  </si>
  <si>
    <t>P-Value of TTA/TCA Usage Enrichment (One Propoportion Z-Test Bonferoni Corrected)</t>
  </si>
  <si>
    <t>Observed TTA/TCA Usage</t>
  </si>
  <si>
    <t>Expected TTA/TCA Usage</t>
  </si>
  <si>
    <t>Overall (Assigned COG)</t>
  </si>
  <si>
    <t>Intracellular trafficking, secretion, and vesicular transport</t>
  </si>
  <si>
    <t>Percent Enrichment</t>
  </si>
  <si>
    <t>P-Value for Observing Amount of Adaptations in this Category (Null Binomial Distribution)</t>
  </si>
  <si>
    <r>
      <t>Enrichment of stop adjacent codon usage in specific gene categories of</t>
    </r>
    <r>
      <rPr>
        <b/>
        <i/>
        <sz val="12"/>
        <color theme="1"/>
        <rFont val="Calibri"/>
        <family val="2"/>
        <scheme val="minor"/>
      </rPr>
      <t xml:space="preserve"> Bacteroides fragilis</t>
    </r>
    <r>
      <rPr>
        <b/>
        <sz val="12"/>
        <color theme="1"/>
        <rFont val="Calibri"/>
        <family val="2"/>
        <scheme val="minor"/>
      </rPr>
      <t xml:space="preserve"> NCTC_9343, related to Figure 4c. </t>
    </r>
    <r>
      <rPr>
        <sz val="12"/>
        <color theme="1"/>
        <rFont val="Calibri"/>
        <family val="2"/>
        <scheme val="minor"/>
      </rPr>
      <t xml:space="preserve">Results display TTA/TCA enrichment for statistically significant categories of genes in B. fragilis NCTC_9343. 
Loci from these categories and mutated in Zhao &amp; Lieberman et al  (Table S7) are noted in column J.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</si>
</sst>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1" fontId="0" fillId="0" borderId="0" xfId="0" applyNumberFormat="1"/>
    <xf numFmtId="11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144BD-F9BE-484B-B1D8-9CFC4E6F6E60}">
  <dimension ref="A1:L19"/>
  <sheetViews>
    <sheetView tabSelected="1" zoomScale="93" workbookViewId="0">
      <selection sqref="A1:L1"/>
    </sheetView>
  </sheetViews>
  <sheetFormatPr baseColWidth="10" defaultRowHeight="16" x14ac:dyDescent="0.2"/>
  <cols>
    <col min="1" max="1" width="49.1640625" bestFit="1" customWidth="1"/>
    <col min="2" max="2" width="20.6640625" bestFit="1" customWidth="1"/>
    <col min="3" max="3" width="14.6640625" bestFit="1" customWidth="1"/>
    <col min="4" max="4" width="19.83203125" bestFit="1" customWidth="1"/>
    <col min="5" max="5" width="22.5" bestFit="1" customWidth="1"/>
    <col min="6" max="7" width="22.5" customWidth="1"/>
    <col min="8" max="8" width="17.33203125" bestFit="1" customWidth="1"/>
    <col min="9" max="9" width="66.5" style="1" customWidth="1"/>
    <col min="10" max="10" width="38.5" customWidth="1"/>
    <col min="11" max="11" width="76.6640625" bestFit="1" customWidth="1"/>
  </cols>
  <sheetData>
    <row r="1" spans="1:12" ht="66" customHeight="1" x14ac:dyDescent="0.2">
      <c r="A1" s="6" t="s">
        <v>31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2">
      <c r="A2" t="s">
        <v>0</v>
      </c>
      <c r="B2" t="s">
        <v>1</v>
      </c>
      <c r="C2" t="s">
        <v>2</v>
      </c>
      <c r="D2" t="s">
        <v>3</v>
      </c>
      <c r="E2" t="s">
        <v>25</v>
      </c>
      <c r="F2" t="s">
        <v>26</v>
      </c>
      <c r="G2" t="s">
        <v>29</v>
      </c>
      <c r="H2" t="s">
        <v>4</v>
      </c>
      <c r="I2" s="1" t="s">
        <v>24</v>
      </c>
      <c r="J2" t="s">
        <v>20</v>
      </c>
      <c r="K2" t="s">
        <v>30</v>
      </c>
    </row>
    <row r="3" spans="1:12" x14ac:dyDescent="0.2">
      <c r="A3" t="s">
        <v>9</v>
      </c>
      <c r="B3" t="s">
        <v>8</v>
      </c>
      <c r="C3">
        <v>1341</v>
      </c>
      <c r="D3">
        <v>7054</v>
      </c>
      <c r="E3">
        <f t="shared" ref="E3:E16" si="0">C3/D3</f>
        <v>0.19010490501842925</v>
      </c>
      <c r="F3">
        <v>0.13231487099518</v>
      </c>
      <c r="G3" s="4">
        <f t="shared" ref="G3:G8" si="1">100*(E3-F3)/F3</f>
        <v>43.6761443279905</v>
      </c>
      <c r="H3">
        <v>129</v>
      </c>
      <c r="I3" s="1">
        <v>2.3011233525508799E-45</v>
      </c>
      <c r="J3" t="s">
        <v>18</v>
      </c>
      <c r="K3" s="3" t="s">
        <v>6</v>
      </c>
    </row>
    <row r="4" spans="1:12" x14ac:dyDescent="0.2">
      <c r="A4" t="s">
        <v>23</v>
      </c>
      <c r="B4" t="s">
        <v>8</v>
      </c>
      <c r="C4">
        <v>495</v>
      </c>
      <c r="D4">
        <v>3185</v>
      </c>
      <c r="E4">
        <f t="shared" si="0"/>
        <v>0.15541601255886969</v>
      </c>
      <c r="F4">
        <v>0.13182907378335901</v>
      </c>
      <c r="G4" s="4">
        <f t="shared" si="1"/>
        <v>17.892061362937454</v>
      </c>
      <c r="H4">
        <v>55</v>
      </c>
      <c r="I4" s="1">
        <v>1.2492060512295699E-3</v>
      </c>
    </row>
    <row r="5" spans="1:12" x14ac:dyDescent="0.2">
      <c r="A5" t="s">
        <v>14</v>
      </c>
      <c r="B5" t="s">
        <v>5</v>
      </c>
      <c r="C5">
        <v>1395</v>
      </c>
      <c r="D5">
        <v>9488</v>
      </c>
      <c r="E5">
        <f t="shared" si="0"/>
        <v>0.14702782462057334</v>
      </c>
      <c r="F5">
        <v>0.13439286467116299</v>
      </c>
      <c r="G5" s="4">
        <f t="shared" si="1"/>
        <v>9.4015109956365652</v>
      </c>
      <c r="H5">
        <v>229</v>
      </c>
      <c r="I5" s="2">
        <v>4.6216622488401398E-3</v>
      </c>
    </row>
    <row r="6" spans="1:12" x14ac:dyDescent="0.2">
      <c r="A6" t="s">
        <v>14</v>
      </c>
      <c r="B6" t="s">
        <v>8</v>
      </c>
      <c r="C6">
        <v>1077</v>
      </c>
      <c r="D6">
        <v>7457</v>
      </c>
      <c r="E6">
        <f t="shared" si="0"/>
        <v>0.14442805417728308</v>
      </c>
      <c r="F6">
        <v>0.13202817486925</v>
      </c>
      <c r="G6" s="4">
        <f t="shared" si="1"/>
        <v>9.3918433094397535</v>
      </c>
      <c r="H6">
        <v>177</v>
      </c>
      <c r="I6" s="1">
        <v>2.3414521963535499E-2</v>
      </c>
      <c r="J6" t="s">
        <v>16</v>
      </c>
      <c r="K6">
        <v>0.51319999999999999</v>
      </c>
    </row>
    <row r="7" spans="1:12" x14ac:dyDescent="0.2">
      <c r="A7" t="s">
        <v>9</v>
      </c>
      <c r="B7" t="s">
        <v>5</v>
      </c>
      <c r="C7">
        <v>3576</v>
      </c>
      <c r="D7">
        <v>24323</v>
      </c>
      <c r="E7">
        <f t="shared" si="0"/>
        <v>0.14702133782839288</v>
      </c>
      <c r="F7">
        <v>0.13478318052871699</v>
      </c>
      <c r="G7" s="4">
        <f t="shared" si="1"/>
        <v>9.0798846352111617</v>
      </c>
      <c r="H7">
        <v>385</v>
      </c>
      <c r="I7" s="2">
        <v>3.4231350263047002E-7</v>
      </c>
    </row>
    <row r="8" spans="1:12" x14ac:dyDescent="0.2">
      <c r="A8" t="s">
        <v>12</v>
      </c>
      <c r="B8" t="s">
        <v>13</v>
      </c>
      <c r="C8">
        <v>1670</v>
      </c>
      <c r="D8">
        <v>11436</v>
      </c>
      <c r="E8">
        <f t="shared" si="0"/>
        <v>0.14603008044770899</v>
      </c>
      <c r="F8">
        <v>0.134028777544596</v>
      </c>
      <c r="G8" s="4">
        <f t="shared" si="1"/>
        <v>8.9542731963810862</v>
      </c>
      <c r="H8">
        <v>77</v>
      </c>
      <c r="I8" s="1">
        <v>2.47667220546248E-3</v>
      </c>
      <c r="J8" t="s">
        <v>17</v>
      </c>
      <c r="K8" s="1">
        <v>1.22E-4</v>
      </c>
    </row>
    <row r="9" spans="1:12" x14ac:dyDescent="0.2">
      <c r="A9" t="s">
        <v>27</v>
      </c>
      <c r="B9" t="s">
        <v>5</v>
      </c>
      <c r="C9">
        <f>13090+9416</f>
        <v>22506</v>
      </c>
      <c r="D9">
        <f>100715+66275</f>
        <v>166990</v>
      </c>
      <c r="E9">
        <f t="shared" si="0"/>
        <v>0.13477453739744896</v>
      </c>
      <c r="F9" s="4">
        <v>0.134774537</v>
      </c>
      <c r="G9" s="4">
        <v>0</v>
      </c>
      <c r="H9">
        <v>2583</v>
      </c>
      <c r="I9" s="2"/>
    </row>
    <row r="10" spans="1:12" x14ac:dyDescent="0.2">
      <c r="A10" t="s">
        <v>21</v>
      </c>
      <c r="B10" t="s">
        <v>5</v>
      </c>
      <c r="C10">
        <v>17852</v>
      </c>
      <c r="D10">
        <v>134861</v>
      </c>
      <c r="E10">
        <f t="shared" si="0"/>
        <v>0.1323733325423955</v>
      </c>
      <c r="F10">
        <v>0.13237333300000001</v>
      </c>
      <c r="G10" s="4">
        <v>0</v>
      </c>
      <c r="H10">
        <v>2057</v>
      </c>
      <c r="I10" s="2" t="s">
        <v>6</v>
      </c>
    </row>
    <row r="11" spans="1:12" x14ac:dyDescent="0.2">
      <c r="A11" t="s">
        <v>22</v>
      </c>
      <c r="B11" t="s">
        <v>7</v>
      </c>
      <c r="C11">
        <f>1025+12</f>
        <v>1037</v>
      </c>
      <c r="D11">
        <f>8664+102</f>
        <v>8766</v>
      </c>
      <c r="E11">
        <f t="shared" si="0"/>
        <v>0.11829796942733288</v>
      </c>
      <c r="F11">
        <v>0.13212891854893899</v>
      </c>
      <c r="G11" s="4">
        <f t="shared" ref="G11:G16" si="2">100*(E11-F11)/F11</f>
        <v>-10.467768353438304</v>
      </c>
      <c r="H11">
        <v>89</v>
      </c>
      <c r="I11" s="1">
        <v>1.9689757636072E-3</v>
      </c>
      <c r="J11" t="s">
        <v>15</v>
      </c>
      <c r="K11">
        <v>0.29799999999999999</v>
      </c>
    </row>
    <row r="12" spans="1:12" x14ac:dyDescent="0.2">
      <c r="A12" t="s">
        <v>10</v>
      </c>
      <c r="B12" t="s">
        <v>8</v>
      </c>
      <c r="C12">
        <v>877</v>
      </c>
      <c r="D12">
        <v>7426</v>
      </c>
      <c r="E12">
        <f t="shared" si="0"/>
        <v>0.11809857258281713</v>
      </c>
      <c r="F12">
        <v>0.13218481012658201</v>
      </c>
      <c r="G12" s="4">
        <f t="shared" si="2"/>
        <v>-10.656472200002183</v>
      </c>
      <c r="H12">
        <v>137</v>
      </c>
      <c r="I12" s="1">
        <v>5.0755684580186203E-3</v>
      </c>
    </row>
    <row r="13" spans="1:12" x14ac:dyDescent="0.2">
      <c r="A13" t="s">
        <v>12</v>
      </c>
      <c r="B13" t="s">
        <v>7</v>
      </c>
      <c r="C13">
        <v>1056</v>
      </c>
      <c r="D13">
        <v>9006</v>
      </c>
      <c r="E13">
        <f t="shared" si="0"/>
        <v>0.11725516322451698</v>
      </c>
      <c r="F13">
        <v>0.13188827448367699</v>
      </c>
      <c r="G13" s="4">
        <f t="shared" si="2"/>
        <v>-11.095081284857551</v>
      </c>
      <c r="H13">
        <v>105</v>
      </c>
      <c r="I13" s="1">
        <v>6.08991929578134E-4</v>
      </c>
    </row>
    <row r="14" spans="1:12" x14ac:dyDescent="0.2">
      <c r="A14" t="s">
        <v>11</v>
      </c>
      <c r="B14" t="s">
        <v>5</v>
      </c>
      <c r="C14">
        <v>1194</v>
      </c>
      <c r="D14">
        <v>10007</v>
      </c>
      <c r="E14">
        <f t="shared" si="0"/>
        <v>0.11931647846507445</v>
      </c>
      <c r="F14">
        <v>0.13464109123613399</v>
      </c>
      <c r="G14" s="4">
        <f t="shared" si="2"/>
        <v>-11.381824545809112</v>
      </c>
      <c r="H14">
        <v>168</v>
      </c>
      <c r="I14" s="2">
        <v>1.06275178831389E-4</v>
      </c>
    </row>
    <row r="15" spans="1:12" x14ac:dyDescent="0.2">
      <c r="A15" t="s">
        <v>11</v>
      </c>
      <c r="B15" t="s">
        <v>8</v>
      </c>
      <c r="C15">
        <v>789</v>
      </c>
      <c r="D15">
        <v>6764</v>
      </c>
      <c r="E15">
        <f t="shared" si="0"/>
        <v>0.11664695446481373</v>
      </c>
      <c r="F15">
        <v>0.13210104967474801</v>
      </c>
      <c r="G15" s="4">
        <f t="shared" si="2"/>
        <v>-11.698692211745865</v>
      </c>
      <c r="H15">
        <v>130</v>
      </c>
      <c r="I15" s="1">
        <v>2.61382150003794E-3</v>
      </c>
    </row>
    <row r="16" spans="1:12" x14ac:dyDescent="0.2">
      <c r="A16" t="s">
        <v>28</v>
      </c>
      <c r="B16" t="s">
        <v>5</v>
      </c>
      <c r="C16">
        <v>712</v>
      </c>
      <c r="D16">
        <v>6150</v>
      </c>
      <c r="E16">
        <f t="shared" si="0"/>
        <v>0.11577235772357723</v>
      </c>
      <c r="F16">
        <v>0.134836406504065</v>
      </c>
      <c r="G16" s="4">
        <f t="shared" si="2"/>
        <v>-14.138650884257313</v>
      </c>
      <c r="H16">
        <v>89</v>
      </c>
      <c r="I16" s="2">
        <v>1.80290436684162E-4</v>
      </c>
    </row>
    <row r="19" spans="1:10" x14ac:dyDescent="0.2">
      <c r="A19" s="5" t="s">
        <v>19</v>
      </c>
      <c r="B19" s="5"/>
      <c r="C19" s="5"/>
      <c r="D19" s="5"/>
      <c r="E19" s="5"/>
      <c r="F19" s="5"/>
      <c r="G19" s="5"/>
      <c r="H19" s="5"/>
      <c r="I19" s="5"/>
      <c r="J19" s="5"/>
    </row>
  </sheetData>
  <sortState xmlns:xlrd2="http://schemas.microsoft.com/office/spreadsheetml/2017/richdata2" ref="A3:M16">
    <sortCondition descending="1" ref="G3:G16"/>
  </sortState>
  <mergeCells count="2">
    <mergeCell ref="A19:J19"/>
    <mergeCell ref="A1:L1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2024-03-15T00:12:22Z</dcterms:created>
  <dcterms:modified xsi:type="dcterms:W3CDTF">2024-05-13T23:32:46Z</dcterms:modified>
</cp:coreProperties>
</file>