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st-doc_lab_data\Papers\loop exclusion paper\Revision 5 elife\"/>
    </mc:Choice>
  </mc:AlternateContent>
  <xr:revisionPtr revIDLastSave="0" documentId="13_ncr:1_{EEE82ACF-80FD-4210-9497-31375F309139}" xr6:coauthVersionLast="47" xr6:coauthVersionMax="47" xr10:uidLastSave="{00000000-0000-0000-0000-000000000000}"/>
  <bookViews>
    <workbookView xWindow="-28920" yWindow="-120" windowWidth="29040" windowHeight="15840" xr2:uid="{B840DB82-ED7D-4C4D-965B-3BFEB4A9C0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U40" i="1"/>
  <c r="U39" i="1"/>
  <c r="U38" i="1"/>
  <c r="U37" i="1"/>
  <c r="U36" i="1"/>
  <c r="U35" i="1"/>
  <c r="U34" i="1"/>
  <c r="R41" i="1"/>
  <c r="W41" i="1" s="1"/>
  <c r="R40" i="1"/>
  <c r="W40" i="1" s="1"/>
  <c r="R39" i="1"/>
  <c r="W39" i="1" s="1"/>
  <c r="R38" i="1"/>
  <c r="W38" i="1" s="1"/>
  <c r="R37" i="1"/>
  <c r="W37" i="1" s="1"/>
  <c r="R36" i="1"/>
  <c r="W36" i="1" s="1"/>
  <c r="R35" i="1"/>
  <c r="W35" i="1" s="1"/>
  <c r="R34" i="1"/>
  <c r="W34" i="1" s="1"/>
  <c r="T42" i="1"/>
  <c r="Q42" i="1"/>
  <c r="U28" i="1"/>
  <c r="U27" i="1"/>
  <c r="U26" i="1"/>
  <c r="U25" i="1"/>
  <c r="U24" i="1"/>
  <c r="U23" i="1"/>
  <c r="U22" i="1"/>
  <c r="U21" i="1"/>
  <c r="R28" i="1"/>
  <c r="W28" i="1" s="1"/>
  <c r="R27" i="1"/>
  <c r="R26" i="1"/>
  <c r="R25" i="1"/>
  <c r="W25" i="1" s="1"/>
  <c r="R24" i="1"/>
  <c r="W24" i="1" s="1"/>
  <c r="R23" i="1"/>
  <c r="W23" i="1" s="1"/>
  <c r="R22" i="1"/>
  <c r="W22" i="1" s="1"/>
  <c r="R21" i="1"/>
  <c r="W21" i="1" s="1"/>
  <c r="T29" i="1"/>
  <c r="T30" i="1" s="1"/>
  <c r="Q29" i="1"/>
  <c r="W27" i="1"/>
  <c r="W26" i="1"/>
  <c r="W15" i="1"/>
  <c r="W14" i="1"/>
  <c r="W13" i="1"/>
  <c r="U15" i="1"/>
  <c r="U14" i="1"/>
  <c r="U13" i="1"/>
  <c r="U12" i="1"/>
  <c r="U11" i="1"/>
  <c r="U10" i="1"/>
  <c r="U9" i="1"/>
  <c r="U8" i="1"/>
  <c r="R15" i="1"/>
  <c r="R14" i="1"/>
  <c r="R13" i="1"/>
  <c r="R12" i="1"/>
  <c r="W12" i="1" s="1"/>
  <c r="R11" i="1"/>
  <c r="W11" i="1" s="1"/>
  <c r="R10" i="1"/>
  <c r="W10" i="1" s="1"/>
  <c r="R9" i="1"/>
  <c r="W9" i="1" s="1"/>
  <c r="R8" i="1"/>
  <c r="W8" i="1" s="1"/>
  <c r="T16" i="1"/>
  <c r="Q16" i="1"/>
  <c r="G42" i="1"/>
  <c r="H41" i="1"/>
  <c r="H40" i="1"/>
  <c r="H39" i="1"/>
  <c r="D42" i="1"/>
  <c r="E41" i="1"/>
  <c r="J41" i="1" s="1"/>
  <c r="E40" i="1"/>
  <c r="J40" i="1" s="1"/>
  <c r="E39" i="1"/>
  <c r="J39" i="1"/>
  <c r="G29" i="1"/>
  <c r="H28" i="1"/>
  <c r="H27" i="1"/>
  <c r="H26" i="1"/>
  <c r="H25" i="1"/>
  <c r="D29" i="1"/>
  <c r="E28" i="1"/>
  <c r="J28" i="1" s="1"/>
  <c r="E27" i="1"/>
  <c r="J27" i="1" s="1"/>
  <c r="E26" i="1"/>
  <c r="J26" i="1" s="1"/>
  <c r="E25" i="1"/>
  <c r="J25" i="1" s="1"/>
  <c r="G16" i="1"/>
  <c r="H15" i="1"/>
  <c r="H14" i="1"/>
  <c r="H13" i="1"/>
  <c r="H12" i="1"/>
  <c r="D16" i="1"/>
  <c r="E15" i="1"/>
  <c r="J15" i="1" s="1"/>
  <c r="E14" i="1"/>
  <c r="J14" i="1" s="1"/>
  <c r="E13" i="1"/>
  <c r="J13" i="1" s="1"/>
  <c r="E12" i="1"/>
  <c r="J12" i="1" s="1"/>
  <c r="E8" i="1"/>
  <c r="J8" i="1" s="1"/>
  <c r="H38" i="1"/>
  <c r="H37" i="1"/>
  <c r="H36" i="1"/>
  <c r="H35" i="1"/>
  <c r="H34" i="1"/>
  <c r="H24" i="1"/>
  <c r="H23" i="1"/>
  <c r="H22" i="1"/>
  <c r="H21" i="1"/>
  <c r="H11" i="1"/>
  <c r="H10" i="1"/>
  <c r="H9" i="1"/>
  <c r="H8" i="1"/>
  <c r="E9" i="1"/>
  <c r="J9" i="1" s="1"/>
  <c r="E10" i="1"/>
  <c r="J10" i="1" s="1"/>
  <c r="E11" i="1"/>
  <c r="J11" i="1" s="1"/>
  <c r="E21" i="1"/>
  <c r="J21" i="1" s="1"/>
  <c r="E22" i="1"/>
  <c r="J22" i="1" s="1"/>
  <c r="E23" i="1"/>
  <c r="J23" i="1" s="1"/>
  <c r="E24" i="1"/>
  <c r="J24" i="1" s="1"/>
  <c r="E34" i="1"/>
  <c r="J34" i="1" s="1"/>
  <c r="E35" i="1"/>
  <c r="J35" i="1" s="1"/>
  <c r="E36" i="1"/>
  <c r="J36" i="1" s="1"/>
  <c r="E37" i="1"/>
  <c r="J37" i="1" s="1"/>
  <c r="E38" i="1"/>
  <c r="J38" i="1" s="1"/>
  <c r="T43" i="1" l="1"/>
  <c r="T17" i="1"/>
  <c r="X14" i="1" s="1"/>
  <c r="X8" i="1"/>
  <c r="X21" i="1"/>
  <c r="X28" i="1"/>
  <c r="X23" i="1"/>
  <c r="X27" i="1"/>
  <c r="X26" i="1"/>
  <c r="X22" i="1"/>
  <c r="X24" i="1"/>
  <c r="X25" i="1"/>
  <c r="G17" i="1"/>
  <c r="K13" i="1" s="1"/>
  <c r="G43" i="1"/>
  <c r="K41" i="1" s="1"/>
  <c r="K14" i="1"/>
  <c r="K12" i="1"/>
  <c r="G30" i="1"/>
  <c r="K28" i="1" s="1"/>
  <c r="K9" i="1"/>
  <c r="K10" i="1"/>
  <c r="K8" i="1"/>
  <c r="K11" i="1"/>
  <c r="X41" i="1" l="1"/>
  <c r="X35" i="1"/>
  <c r="X39" i="1"/>
  <c r="X40" i="1"/>
  <c r="X38" i="1"/>
  <c r="X37" i="1"/>
  <c r="X34" i="1"/>
  <c r="X36" i="1"/>
  <c r="X9" i="1"/>
  <c r="X10" i="1"/>
  <c r="X12" i="1"/>
  <c r="X13" i="1"/>
  <c r="X11" i="1"/>
  <c r="X15" i="1"/>
  <c r="K38" i="1"/>
  <c r="K40" i="1"/>
  <c r="K34" i="1"/>
  <c r="K37" i="1"/>
  <c r="K36" i="1"/>
  <c r="K39" i="1"/>
  <c r="K15" i="1"/>
  <c r="K35" i="1"/>
  <c r="K21" i="1"/>
  <c r="K27" i="1"/>
  <c r="K25" i="1"/>
  <c r="K26" i="1"/>
  <c r="K24" i="1"/>
  <c r="K23" i="1"/>
  <c r="K22" i="1"/>
</calcChain>
</file>

<file path=xl/sharedStrings.xml><?xml version="1.0" encoding="utf-8"?>
<sst xmlns="http://schemas.openxmlformats.org/spreadsheetml/2006/main" count="99" uniqueCount="15">
  <si>
    <t>background</t>
  </si>
  <si>
    <t>signal</t>
  </si>
  <si>
    <t>GFP</t>
  </si>
  <si>
    <t>LacZ</t>
  </si>
  <si>
    <t>signal to noise</t>
  </si>
  <si>
    <t>average background</t>
  </si>
  <si>
    <t>Background normalization factor:</t>
  </si>
  <si>
    <t>Normalized signal (signal to noise)</t>
  </si>
  <si>
    <t>LeimohG</t>
  </si>
  <si>
    <t>LhomieG</t>
  </si>
  <si>
    <t>Rep1</t>
  </si>
  <si>
    <t>Rep2</t>
  </si>
  <si>
    <t>Rep3</t>
  </si>
  <si>
    <t>embryo#</t>
  </si>
  <si>
    <t>Supplemental data S3, quantification for LeimohG and LhomieG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</si>
</sst>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1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11" fontId="0" fillId="0" borderId="2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9EA4-9392-45E5-A8AA-B32F125D7415}">
  <dimension ref="A1:X77"/>
  <sheetViews>
    <sheetView tabSelected="1" workbookViewId="0">
      <selection activeCell="G6" sqref="G6"/>
    </sheetView>
  </sheetViews>
  <sheetFormatPr defaultRowHeight="15" x14ac:dyDescent="0.25"/>
  <sheetData>
    <row r="1" spans="1:24" x14ac:dyDescent="0.25">
      <c r="A1" s="18" t="s">
        <v>14</v>
      </c>
    </row>
    <row r="3" spans="1:24" ht="15.75" thickBot="1" x14ac:dyDescent="0.3"/>
    <row r="4" spans="1:24" x14ac:dyDescent="0.25">
      <c r="A4" s="2" t="s">
        <v>8</v>
      </c>
      <c r="B4" s="3"/>
      <c r="C4" s="3"/>
      <c r="D4" s="3"/>
      <c r="E4" s="3"/>
      <c r="F4" s="3"/>
      <c r="G4" s="3"/>
      <c r="H4" s="3"/>
      <c r="I4" s="3"/>
      <c r="J4" s="3"/>
      <c r="K4" s="4"/>
      <c r="N4" s="2" t="s">
        <v>9</v>
      </c>
      <c r="O4" s="3"/>
      <c r="P4" s="3"/>
      <c r="Q4" s="3"/>
      <c r="R4" s="3"/>
      <c r="S4" s="3"/>
      <c r="T4" s="3"/>
      <c r="U4" s="3"/>
      <c r="V4" s="17"/>
      <c r="W4" s="17"/>
      <c r="X4" s="4"/>
    </row>
    <row r="5" spans="1:2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N5" s="5"/>
      <c r="O5" s="6"/>
      <c r="P5" s="6"/>
      <c r="Q5" s="6"/>
      <c r="R5" s="6"/>
      <c r="S5" s="6"/>
      <c r="T5" s="6"/>
      <c r="U5" s="6"/>
      <c r="V5" s="6"/>
      <c r="W5" s="6"/>
      <c r="X5" s="7"/>
    </row>
    <row r="6" spans="1:24" x14ac:dyDescent="0.25">
      <c r="A6" s="5"/>
      <c r="B6" s="6"/>
      <c r="C6" s="6" t="s">
        <v>3</v>
      </c>
      <c r="D6" s="6"/>
      <c r="E6" s="6"/>
      <c r="F6" s="6" t="s">
        <v>2</v>
      </c>
      <c r="G6" s="6"/>
      <c r="H6" s="6"/>
      <c r="I6" s="6"/>
      <c r="J6" s="8" t="s">
        <v>7</v>
      </c>
      <c r="K6" s="9"/>
      <c r="N6" s="5"/>
      <c r="O6" s="6"/>
      <c r="P6" s="6" t="s">
        <v>3</v>
      </c>
      <c r="Q6" s="6"/>
      <c r="R6" s="6"/>
      <c r="S6" s="6" t="s">
        <v>2</v>
      </c>
      <c r="T6" s="6"/>
      <c r="U6" s="6"/>
      <c r="V6" s="6"/>
      <c r="W6" s="8" t="s">
        <v>7</v>
      </c>
      <c r="X6" s="9"/>
    </row>
    <row r="7" spans="1:24" x14ac:dyDescent="0.25">
      <c r="A7" s="5" t="s">
        <v>10</v>
      </c>
      <c r="B7" s="6" t="s">
        <v>13</v>
      </c>
      <c r="C7" s="6" t="s">
        <v>1</v>
      </c>
      <c r="D7" s="6" t="s">
        <v>0</v>
      </c>
      <c r="E7" s="10" t="s">
        <v>4</v>
      </c>
      <c r="F7" s="6" t="s">
        <v>1</v>
      </c>
      <c r="G7" s="6" t="s">
        <v>0</v>
      </c>
      <c r="H7" s="10" t="s">
        <v>4</v>
      </c>
      <c r="I7" s="6"/>
      <c r="J7" s="10" t="s">
        <v>3</v>
      </c>
      <c r="K7" s="11" t="s">
        <v>2</v>
      </c>
      <c r="N7" s="5" t="s">
        <v>10</v>
      </c>
      <c r="O7" s="6" t="s">
        <v>13</v>
      </c>
      <c r="P7" s="6" t="s">
        <v>1</v>
      </c>
      <c r="Q7" s="6" t="s">
        <v>0</v>
      </c>
      <c r="R7" s="10" t="s">
        <v>4</v>
      </c>
      <c r="S7" s="6" t="s">
        <v>1</v>
      </c>
      <c r="T7" s="6" t="s">
        <v>0</v>
      </c>
      <c r="U7" s="10" t="s">
        <v>4</v>
      </c>
      <c r="V7" s="6"/>
      <c r="W7" s="10" t="s">
        <v>3</v>
      </c>
      <c r="X7" s="11" t="s">
        <v>2</v>
      </c>
    </row>
    <row r="8" spans="1:24" x14ac:dyDescent="0.25">
      <c r="A8" s="5"/>
      <c r="B8" s="6">
        <v>1</v>
      </c>
      <c r="C8" s="6">
        <v>437.87599999999998</v>
      </c>
      <c r="D8" s="6">
        <v>457.47399999999999</v>
      </c>
      <c r="E8" s="10">
        <f t="shared" ref="E8:E29" si="0">C8-D8</f>
        <v>-19.598000000000013</v>
      </c>
      <c r="F8" s="6">
        <v>582.245</v>
      </c>
      <c r="G8" s="6">
        <v>427.05099999999999</v>
      </c>
      <c r="H8" s="10">
        <f t="shared" ref="H8:H29" si="1">F8-G8</f>
        <v>155.19400000000002</v>
      </c>
      <c r="I8" s="6"/>
      <c r="J8" s="6">
        <f>E8</f>
        <v>-19.598000000000013</v>
      </c>
      <c r="K8" s="7">
        <f>H8/G$17</f>
        <v>147.69009092056262</v>
      </c>
      <c r="N8" s="5"/>
      <c r="O8" s="6">
        <v>1</v>
      </c>
      <c r="P8" s="6">
        <v>635.38900000000001</v>
      </c>
      <c r="Q8" s="6">
        <v>501.05500000000001</v>
      </c>
      <c r="R8" s="10">
        <f t="shared" ref="R8:R15" si="2">P8-Q8</f>
        <v>134.334</v>
      </c>
      <c r="S8" s="6">
        <v>693.28099999999995</v>
      </c>
      <c r="T8" s="6">
        <v>611.05999999999995</v>
      </c>
      <c r="U8" s="10">
        <f t="shared" ref="U8:U15" si="3">S8-T8</f>
        <v>82.221000000000004</v>
      </c>
      <c r="V8" s="6"/>
      <c r="W8" s="6">
        <f>R8</f>
        <v>134.334</v>
      </c>
      <c r="X8" s="7">
        <f>U8/T$17</f>
        <v>82.34518809012819</v>
      </c>
    </row>
    <row r="9" spans="1:24" x14ac:dyDescent="0.25">
      <c r="A9" s="5"/>
      <c r="B9" s="6">
        <v>2</v>
      </c>
      <c r="C9" s="6">
        <v>446.024</v>
      </c>
      <c r="D9" s="6">
        <v>394.53800000000001</v>
      </c>
      <c r="E9" s="10">
        <f t="shared" si="0"/>
        <v>51.48599999999999</v>
      </c>
      <c r="F9" s="6">
        <v>534.95100000000002</v>
      </c>
      <c r="G9" s="6">
        <v>338.72899999999998</v>
      </c>
      <c r="H9" s="10">
        <f t="shared" si="1"/>
        <v>196.22200000000004</v>
      </c>
      <c r="I9" s="6"/>
      <c r="J9" s="6">
        <f t="shared" ref="J9:J15" si="4">E9</f>
        <v>51.48599999999999</v>
      </c>
      <c r="K9" s="7">
        <f t="shared" ref="K9:K15" si="5">H9/G$17</f>
        <v>186.73431331504207</v>
      </c>
      <c r="N9" s="5"/>
      <c r="O9" s="6">
        <v>2</v>
      </c>
      <c r="P9" s="6">
        <v>950.88199999999995</v>
      </c>
      <c r="Q9" s="6">
        <v>635.678</v>
      </c>
      <c r="R9" s="10">
        <f t="shared" si="2"/>
        <v>315.20399999999995</v>
      </c>
      <c r="S9" s="6">
        <v>404.63200000000001</v>
      </c>
      <c r="T9" s="6">
        <v>426.649</v>
      </c>
      <c r="U9" s="10">
        <f t="shared" si="3"/>
        <v>-22.016999999999996</v>
      </c>
      <c r="V9" s="6"/>
      <c r="W9" s="6">
        <f t="shared" ref="W9:W15" si="6">R9</f>
        <v>315.20399999999995</v>
      </c>
      <c r="X9" s="7">
        <f t="shared" ref="X9:X15" si="7">U9/T$17</f>
        <v>-22.050254876252438</v>
      </c>
    </row>
    <row r="10" spans="1:24" x14ac:dyDescent="0.25">
      <c r="A10" s="5"/>
      <c r="B10" s="6">
        <v>3</v>
      </c>
      <c r="C10" s="6">
        <v>389.12</v>
      </c>
      <c r="D10" s="6">
        <v>400.33699999999999</v>
      </c>
      <c r="E10" s="10">
        <f t="shared" si="0"/>
        <v>-11.216999999999985</v>
      </c>
      <c r="F10" s="6">
        <v>562.81700000000001</v>
      </c>
      <c r="G10" s="6">
        <v>359.65199999999999</v>
      </c>
      <c r="H10" s="10">
        <f t="shared" si="1"/>
        <v>203.16500000000002</v>
      </c>
      <c r="I10" s="6"/>
      <c r="J10" s="6">
        <f t="shared" si="4"/>
        <v>-11.216999999999985</v>
      </c>
      <c r="K10" s="7">
        <f t="shared" si="5"/>
        <v>193.34160677523681</v>
      </c>
      <c r="N10" s="5"/>
      <c r="O10" s="6">
        <v>3</v>
      </c>
      <c r="P10" s="6">
        <v>840.91800000000001</v>
      </c>
      <c r="Q10" s="6">
        <v>520.72199999999998</v>
      </c>
      <c r="R10" s="10">
        <f t="shared" si="2"/>
        <v>320.19600000000003</v>
      </c>
      <c r="S10" s="6">
        <v>598.78499999999997</v>
      </c>
      <c r="T10" s="6">
        <v>605.77599999999995</v>
      </c>
      <c r="U10" s="10">
        <f t="shared" si="3"/>
        <v>-6.9909999999999854</v>
      </c>
      <c r="V10" s="6"/>
      <c r="W10" s="6">
        <f t="shared" si="6"/>
        <v>320.19600000000003</v>
      </c>
      <c r="X10" s="7">
        <f t="shared" si="7"/>
        <v>-7.0015593332370676</v>
      </c>
    </row>
    <row r="11" spans="1:24" x14ac:dyDescent="0.25">
      <c r="A11" s="5"/>
      <c r="B11" s="6">
        <v>4</v>
      </c>
      <c r="C11" s="6">
        <v>538.74199999999996</v>
      </c>
      <c r="D11" s="6">
        <v>525.74900000000002</v>
      </c>
      <c r="E11" s="10">
        <f t="shared" si="0"/>
        <v>12.992999999999938</v>
      </c>
      <c r="F11" s="6">
        <v>739.59100000000001</v>
      </c>
      <c r="G11" s="6">
        <v>618.93899999999996</v>
      </c>
      <c r="H11" s="10">
        <f t="shared" si="1"/>
        <v>120.65200000000004</v>
      </c>
      <c r="I11" s="6"/>
      <c r="J11" s="6">
        <f t="shared" si="4"/>
        <v>12.992999999999938</v>
      </c>
      <c r="K11" s="7">
        <f t="shared" si="5"/>
        <v>114.81825875837806</v>
      </c>
      <c r="N11" s="5"/>
      <c r="O11" s="6">
        <v>4</v>
      </c>
      <c r="P11" s="6">
        <v>568.09</v>
      </c>
      <c r="Q11" s="6">
        <v>517.34100000000001</v>
      </c>
      <c r="R11" s="10">
        <f t="shared" si="2"/>
        <v>50.749000000000024</v>
      </c>
      <c r="S11" s="6">
        <v>813.68899999999996</v>
      </c>
      <c r="T11" s="6">
        <v>892.06700000000001</v>
      </c>
      <c r="U11" s="10">
        <f t="shared" si="3"/>
        <v>-78.378000000000043</v>
      </c>
      <c r="V11" s="6"/>
      <c r="W11" s="6">
        <f t="shared" si="6"/>
        <v>50.749000000000024</v>
      </c>
      <c r="X11" s="7">
        <f t="shared" si="7"/>
        <v>-78.496383553205021</v>
      </c>
    </row>
    <row r="12" spans="1:24" x14ac:dyDescent="0.25">
      <c r="A12" s="5"/>
      <c r="B12" s="6">
        <v>5</v>
      </c>
      <c r="C12" s="6">
        <v>438.66300000000001</v>
      </c>
      <c r="D12" s="6">
        <v>425.47199999999998</v>
      </c>
      <c r="E12" s="10">
        <f t="shared" si="0"/>
        <v>13.191000000000031</v>
      </c>
      <c r="F12" s="6">
        <v>629.673</v>
      </c>
      <c r="G12" s="6">
        <v>441.94099999999997</v>
      </c>
      <c r="H12" s="10">
        <f t="shared" si="1"/>
        <v>187.73200000000003</v>
      </c>
      <c r="I12" s="6"/>
      <c r="J12" s="6">
        <f t="shared" si="4"/>
        <v>13.191000000000031</v>
      </c>
      <c r="K12" s="7">
        <f t="shared" si="5"/>
        <v>178.65482008775507</v>
      </c>
      <c r="N12" s="5"/>
      <c r="O12" s="6">
        <v>5</v>
      </c>
      <c r="P12" s="6">
        <v>822.42399999999998</v>
      </c>
      <c r="Q12" s="6">
        <v>501.77300000000002</v>
      </c>
      <c r="R12" s="10">
        <f t="shared" si="2"/>
        <v>320.65099999999995</v>
      </c>
      <c r="S12" s="6">
        <v>513.76400000000001</v>
      </c>
      <c r="T12" s="6">
        <v>591.928</v>
      </c>
      <c r="U12" s="10">
        <f t="shared" si="3"/>
        <v>-78.163999999999987</v>
      </c>
      <c r="V12" s="6"/>
      <c r="W12" s="6">
        <f t="shared" si="6"/>
        <v>320.65099999999995</v>
      </c>
      <c r="X12" s="7">
        <f t="shared" si="7"/>
        <v>-78.282060323722391</v>
      </c>
    </row>
    <row r="13" spans="1:24" x14ac:dyDescent="0.25">
      <c r="A13" s="5"/>
      <c r="B13" s="6">
        <v>6</v>
      </c>
      <c r="C13" s="6">
        <v>487.52600000000001</v>
      </c>
      <c r="D13" s="6">
        <v>401.99099999999999</v>
      </c>
      <c r="E13" s="10">
        <f t="shared" si="0"/>
        <v>85.535000000000025</v>
      </c>
      <c r="F13" s="6">
        <v>591.11500000000001</v>
      </c>
      <c r="G13" s="6">
        <v>404.959</v>
      </c>
      <c r="H13" s="10">
        <f t="shared" si="1"/>
        <v>186.15600000000001</v>
      </c>
      <c r="I13" s="6"/>
      <c r="J13" s="6">
        <f t="shared" si="4"/>
        <v>85.535000000000025</v>
      </c>
      <c r="K13" s="7">
        <f t="shared" si="5"/>
        <v>177.1550225228311</v>
      </c>
      <c r="N13" s="5"/>
      <c r="O13" s="6">
        <v>6</v>
      </c>
      <c r="P13" s="6">
        <v>680.68200000000002</v>
      </c>
      <c r="Q13" s="6">
        <v>541.822</v>
      </c>
      <c r="R13" s="10">
        <f t="shared" si="2"/>
        <v>138.86000000000001</v>
      </c>
      <c r="S13" s="6">
        <v>597.16300000000001</v>
      </c>
      <c r="T13" s="6">
        <v>503.483</v>
      </c>
      <c r="U13" s="10">
        <f t="shared" si="3"/>
        <v>93.68</v>
      </c>
      <c r="V13" s="6"/>
      <c r="W13" s="6">
        <f t="shared" si="6"/>
        <v>138.86000000000001</v>
      </c>
      <c r="X13" s="7">
        <f t="shared" si="7"/>
        <v>93.821495971627797</v>
      </c>
    </row>
    <row r="14" spans="1:24" x14ac:dyDescent="0.25">
      <c r="A14" s="5"/>
      <c r="B14" s="6">
        <v>7</v>
      </c>
      <c r="C14" s="6">
        <v>398.673</v>
      </c>
      <c r="D14" s="6">
        <v>389.61900000000003</v>
      </c>
      <c r="E14" s="10">
        <f t="shared" si="0"/>
        <v>9.0539999999999736</v>
      </c>
      <c r="F14" s="6">
        <v>620.58699999999999</v>
      </c>
      <c r="G14" s="6">
        <v>510.97500000000002</v>
      </c>
      <c r="H14" s="10">
        <f t="shared" si="1"/>
        <v>109.61199999999997</v>
      </c>
      <c r="I14" s="6"/>
      <c r="J14" s="6">
        <f t="shared" si="4"/>
        <v>9.0539999999999736</v>
      </c>
      <c r="K14" s="7">
        <f t="shared" si="5"/>
        <v>104.31206261830162</v>
      </c>
      <c r="N14" s="5"/>
      <c r="O14" s="6">
        <v>7</v>
      </c>
      <c r="P14" s="6">
        <v>767.48599999999999</v>
      </c>
      <c r="Q14" s="6">
        <v>631.07100000000003</v>
      </c>
      <c r="R14" s="10">
        <f t="shared" si="2"/>
        <v>136.41499999999996</v>
      </c>
      <c r="S14" s="6">
        <v>431.31799999999998</v>
      </c>
      <c r="T14" s="6">
        <v>404.76100000000002</v>
      </c>
      <c r="U14" s="10">
        <f t="shared" si="3"/>
        <v>26.55699999999996</v>
      </c>
      <c r="V14" s="6"/>
      <c r="W14" s="6">
        <f t="shared" si="6"/>
        <v>136.41499999999996</v>
      </c>
      <c r="X14" s="7">
        <f t="shared" si="7"/>
        <v>26.597112174621213</v>
      </c>
    </row>
    <row r="15" spans="1:24" x14ac:dyDescent="0.25">
      <c r="A15" s="5"/>
      <c r="B15" s="6">
        <v>8</v>
      </c>
      <c r="C15" s="6">
        <v>416.70299999999997</v>
      </c>
      <c r="D15" s="6">
        <v>436.19600000000003</v>
      </c>
      <c r="E15" s="10">
        <f t="shared" si="0"/>
        <v>-19.493000000000052</v>
      </c>
      <c r="F15" s="6">
        <v>549.74099999999999</v>
      </c>
      <c r="G15" s="6">
        <v>503.47300000000001</v>
      </c>
      <c r="H15" s="10">
        <f t="shared" si="1"/>
        <v>46.267999999999972</v>
      </c>
      <c r="I15" s="6"/>
      <c r="J15" s="6">
        <f t="shared" si="4"/>
        <v>-19.493000000000052</v>
      </c>
      <c r="K15" s="7">
        <f t="shared" si="5"/>
        <v>44.030858968211312</v>
      </c>
      <c r="N15" s="5"/>
      <c r="O15" s="6">
        <v>8</v>
      </c>
      <c r="P15" s="6">
        <v>831.04600000000005</v>
      </c>
      <c r="Q15" s="6">
        <v>673.327</v>
      </c>
      <c r="R15" s="10">
        <f t="shared" si="2"/>
        <v>157.71900000000005</v>
      </c>
      <c r="S15" s="6">
        <v>483.399</v>
      </c>
      <c r="T15" s="6">
        <v>480.24400000000003</v>
      </c>
      <c r="U15" s="10">
        <f t="shared" si="3"/>
        <v>3.1549999999999727</v>
      </c>
      <c r="V15" s="6"/>
      <c r="W15" s="6">
        <f t="shared" si="6"/>
        <v>157.71900000000005</v>
      </c>
      <c r="X15" s="7">
        <f t="shared" si="7"/>
        <v>3.1597653692408527</v>
      </c>
    </row>
    <row r="16" spans="1:24" x14ac:dyDescent="0.25">
      <c r="A16" s="5"/>
      <c r="B16" s="6"/>
      <c r="C16" s="6" t="s">
        <v>5</v>
      </c>
      <c r="D16" s="6">
        <f>AVERAGE(D8:D15)</f>
        <v>428.92199999999997</v>
      </c>
      <c r="E16" s="6"/>
      <c r="F16" s="6" t="s">
        <v>5</v>
      </c>
      <c r="G16" s="6">
        <f>AVERAGE(G8:G15)</f>
        <v>450.71487499999995</v>
      </c>
      <c r="H16" s="6"/>
      <c r="I16" s="6"/>
      <c r="J16" s="6"/>
      <c r="K16" s="7"/>
      <c r="N16" s="5"/>
      <c r="O16" s="6"/>
      <c r="P16" s="6" t="s">
        <v>5</v>
      </c>
      <c r="Q16" s="6">
        <f>AVERAGE(Q8:Q15)</f>
        <v>565.34862499999997</v>
      </c>
      <c r="R16" s="6"/>
      <c r="S16" s="6" t="s">
        <v>5</v>
      </c>
      <c r="T16" s="6">
        <f>AVERAGE(T8:T15)</f>
        <v>564.49599999999998</v>
      </c>
      <c r="U16" s="6"/>
      <c r="V16" s="6"/>
      <c r="W16" s="6"/>
      <c r="X16" s="7"/>
    </row>
    <row r="17" spans="1:24" x14ac:dyDescent="0.25">
      <c r="A17" s="5"/>
      <c r="B17" s="6"/>
      <c r="C17" s="6"/>
      <c r="D17" s="6"/>
      <c r="E17" s="6"/>
      <c r="F17" s="8" t="s">
        <v>6</v>
      </c>
      <c r="G17" s="8">
        <f>G16/D16</f>
        <v>1.0508084803297568</v>
      </c>
      <c r="H17" s="6"/>
      <c r="I17" s="6"/>
      <c r="J17" s="6"/>
      <c r="K17" s="7"/>
      <c r="N17" s="5"/>
      <c r="O17" s="6"/>
      <c r="P17" s="6"/>
      <c r="Q17" s="6"/>
      <c r="R17" s="6"/>
      <c r="S17" s="8" t="s">
        <v>6</v>
      </c>
      <c r="T17" s="8">
        <f>T16/Q16</f>
        <v>0.99849185977944144</v>
      </c>
      <c r="U17" s="6"/>
      <c r="V17" s="6"/>
      <c r="W17" s="6"/>
      <c r="X17" s="7"/>
    </row>
    <row r="18" spans="1:24" x14ac:dyDescent="0.25">
      <c r="A18" s="5"/>
      <c r="B18" s="6"/>
      <c r="C18" s="6"/>
      <c r="D18" s="6"/>
      <c r="E18" s="6"/>
      <c r="F18" s="8"/>
      <c r="G18" s="8"/>
      <c r="H18" s="6"/>
      <c r="I18" s="6"/>
      <c r="J18" s="6"/>
      <c r="K18" s="7"/>
      <c r="N18" s="5"/>
      <c r="O18" s="6"/>
      <c r="P18" s="6"/>
      <c r="Q18" s="6"/>
      <c r="R18" s="6"/>
      <c r="S18" s="6"/>
      <c r="T18" s="6"/>
      <c r="U18" s="6"/>
      <c r="V18" s="6"/>
      <c r="W18" s="6"/>
      <c r="X18" s="7"/>
    </row>
    <row r="19" spans="1:24" x14ac:dyDescent="0.25">
      <c r="A19" s="5"/>
      <c r="B19" s="6"/>
      <c r="C19" s="6" t="s">
        <v>3</v>
      </c>
      <c r="D19" s="6"/>
      <c r="E19" s="6"/>
      <c r="F19" s="6" t="s">
        <v>2</v>
      </c>
      <c r="G19" s="6"/>
      <c r="H19" s="6"/>
      <c r="I19" s="6"/>
      <c r="J19" s="8" t="s">
        <v>7</v>
      </c>
      <c r="K19" s="9"/>
      <c r="N19" s="5"/>
      <c r="O19" s="6"/>
      <c r="P19" s="6" t="s">
        <v>3</v>
      </c>
      <c r="Q19" s="6"/>
      <c r="R19" s="6"/>
      <c r="S19" s="6" t="s">
        <v>2</v>
      </c>
      <c r="T19" s="6"/>
      <c r="U19" s="6"/>
      <c r="V19" s="6"/>
      <c r="W19" s="8" t="s">
        <v>7</v>
      </c>
      <c r="X19" s="9"/>
    </row>
    <row r="20" spans="1:24" x14ac:dyDescent="0.25">
      <c r="A20" s="5"/>
      <c r="B20" s="6" t="s">
        <v>13</v>
      </c>
      <c r="C20" s="6" t="s">
        <v>1</v>
      </c>
      <c r="D20" s="6" t="s">
        <v>0</v>
      </c>
      <c r="E20" s="10" t="s">
        <v>4</v>
      </c>
      <c r="F20" s="6" t="s">
        <v>1</v>
      </c>
      <c r="G20" s="6" t="s">
        <v>0</v>
      </c>
      <c r="H20" s="10" t="s">
        <v>4</v>
      </c>
      <c r="I20" s="6"/>
      <c r="J20" s="10" t="s">
        <v>3</v>
      </c>
      <c r="K20" s="11" t="s">
        <v>2</v>
      </c>
      <c r="N20" s="5"/>
      <c r="O20" s="6" t="s">
        <v>13</v>
      </c>
      <c r="P20" s="6" t="s">
        <v>1</v>
      </c>
      <c r="Q20" s="6" t="s">
        <v>0</v>
      </c>
      <c r="R20" s="10" t="s">
        <v>4</v>
      </c>
      <c r="S20" s="6" t="s">
        <v>1</v>
      </c>
      <c r="T20" s="6" t="s">
        <v>0</v>
      </c>
      <c r="U20" s="10" t="s">
        <v>4</v>
      </c>
      <c r="V20" s="6"/>
      <c r="W20" s="10" t="s">
        <v>3</v>
      </c>
      <c r="X20" s="11" t="s">
        <v>2</v>
      </c>
    </row>
    <row r="21" spans="1:24" x14ac:dyDescent="0.25">
      <c r="A21" s="5" t="s">
        <v>11</v>
      </c>
      <c r="B21" s="6">
        <v>1</v>
      </c>
      <c r="C21" s="6">
        <v>237.19800000000001</v>
      </c>
      <c r="D21" s="6">
        <v>271.536</v>
      </c>
      <c r="E21" s="10">
        <f>C21-D21</f>
        <v>-34.337999999999994</v>
      </c>
      <c r="F21" s="6">
        <v>344.41</v>
      </c>
      <c r="G21" s="6">
        <v>309.48599999999999</v>
      </c>
      <c r="H21" s="10">
        <f>F21-G21</f>
        <v>34.924000000000035</v>
      </c>
      <c r="I21" s="6"/>
      <c r="J21" s="6">
        <f>E21</f>
        <v>-34.337999999999994</v>
      </c>
      <c r="K21" s="7">
        <f>H21/G$30</f>
        <v>26.735980446199523</v>
      </c>
      <c r="N21" s="5" t="s">
        <v>11</v>
      </c>
      <c r="O21" s="6">
        <v>1</v>
      </c>
      <c r="P21" s="6">
        <v>802.12600000000009</v>
      </c>
      <c r="Q21" s="6">
        <v>307.27999999999997</v>
      </c>
      <c r="R21" s="10">
        <f>P21-Q21</f>
        <v>494.84600000000012</v>
      </c>
      <c r="S21" s="6">
        <v>341.072</v>
      </c>
      <c r="T21" s="6">
        <v>352.113</v>
      </c>
      <c r="U21" s="10">
        <f>S21-T21</f>
        <v>-11.040999999999997</v>
      </c>
      <c r="V21" s="6"/>
      <c r="W21" s="6">
        <f>R21</f>
        <v>494.84600000000012</v>
      </c>
      <c r="X21" s="7">
        <f>U21/T$30</f>
        <v>-8.8422996551904482</v>
      </c>
    </row>
    <row r="22" spans="1:24" x14ac:dyDescent="0.25">
      <c r="A22" s="5"/>
      <c r="B22" s="6">
        <v>2</v>
      </c>
      <c r="C22" s="6">
        <v>300.27600000000001</v>
      </c>
      <c r="D22" s="6">
        <v>284.88799999999998</v>
      </c>
      <c r="E22" s="10">
        <f>C22-D22</f>
        <v>15.388000000000034</v>
      </c>
      <c r="F22" s="6">
        <v>763.04899999999998</v>
      </c>
      <c r="G22" s="6">
        <v>314.72199999999998</v>
      </c>
      <c r="H22" s="10">
        <f>F22-G22</f>
        <v>448.327</v>
      </c>
      <c r="I22" s="6"/>
      <c r="J22" s="6">
        <f t="shared" ref="J22:J28" si="8">E22</f>
        <v>15.388000000000034</v>
      </c>
      <c r="K22" s="7">
        <f t="shared" ref="K22:K28" si="9">H22/G$30</f>
        <v>343.21560833533619</v>
      </c>
      <c r="N22" s="5"/>
      <c r="O22" s="6">
        <v>2</v>
      </c>
      <c r="P22" s="6">
        <v>472.55399999999997</v>
      </c>
      <c r="Q22" s="6">
        <v>370.61099999999999</v>
      </c>
      <c r="R22" s="10">
        <f>P22-Q22</f>
        <v>101.94299999999998</v>
      </c>
      <c r="S22" s="6">
        <v>372.14499999999998</v>
      </c>
      <c r="T22" s="6">
        <v>466.548</v>
      </c>
      <c r="U22" s="10">
        <f>S22-T22</f>
        <v>-94.40300000000002</v>
      </c>
      <c r="V22" s="6"/>
      <c r="W22" s="6">
        <f t="shared" ref="W22:W28" si="10">R22</f>
        <v>101.94299999999998</v>
      </c>
      <c r="X22" s="7">
        <f t="shared" ref="X22:X28" si="11">U22/T$30</f>
        <v>-75.603624159853666</v>
      </c>
    </row>
    <row r="23" spans="1:24" x14ac:dyDescent="0.25">
      <c r="A23" s="5"/>
      <c r="B23" s="6">
        <v>3</v>
      </c>
      <c r="C23" s="6">
        <v>142.51</v>
      </c>
      <c r="D23" s="6">
        <v>212.33600000000001</v>
      </c>
      <c r="E23" s="10">
        <f>C23-D23</f>
        <v>-69.826000000000022</v>
      </c>
      <c r="F23" s="6">
        <v>421.19900000000001</v>
      </c>
      <c r="G23" s="6">
        <v>272.72800000000001</v>
      </c>
      <c r="H23" s="10">
        <f>F23-G23</f>
        <v>148.471</v>
      </c>
      <c r="I23" s="6"/>
      <c r="J23" s="6">
        <f t="shared" si="8"/>
        <v>-69.826000000000022</v>
      </c>
      <c r="K23" s="7">
        <f t="shared" si="9"/>
        <v>113.66160098578872</v>
      </c>
      <c r="N23" s="5"/>
      <c r="O23" s="6">
        <v>3</v>
      </c>
      <c r="P23" s="6">
        <v>339.46300000000002</v>
      </c>
      <c r="Q23" s="6">
        <v>338.25400000000002</v>
      </c>
      <c r="R23" s="10">
        <f>P23-Q23</f>
        <v>1.2090000000000032</v>
      </c>
      <c r="S23" s="6">
        <v>480.93599999999998</v>
      </c>
      <c r="T23" s="6">
        <v>556.72199999999998</v>
      </c>
      <c r="U23" s="10">
        <f>S23-T23</f>
        <v>-75.786000000000001</v>
      </c>
      <c r="V23" s="6"/>
      <c r="W23" s="6">
        <f t="shared" si="10"/>
        <v>1.2090000000000032</v>
      </c>
      <c r="X23" s="7">
        <f t="shared" si="11"/>
        <v>-60.694006128816547</v>
      </c>
    </row>
    <row r="24" spans="1:24" x14ac:dyDescent="0.25">
      <c r="A24" s="5"/>
      <c r="B24" s="6">
        <v>4</v>
      </c>
      <c r="C24" s="6">
        <v>266.52499999999998</v>
      </c>
      <c r="D24" s="6">
        <v>268.58199999999999</v>
      </c>
      <c r="E24" s="10">
        <f>C24-D24</f>
        <v>-2.0570000000000164</v>
      </c>
      <c r="F24" s="6">
        <v>514.10199999999998</v>
      </c>
      <c r="G24" s="6">
        <v>348.49599999999998</v>
      </c>
      <c r="H24" s="10">
        <f>F24-G24</f>
        <v>165.60599999999999</v>
      </c>
      <c r="I24" s="6"/>
      <c r="J24" s="6">
        <f t="shared" si="8"/>
        <v>-2.0570000000000164</v>
      </c>
      <c r="K24" s="7">
        <f t="shared" si="9"/>
        <v>126.77925718054385</v>
      </c>
      <c r="N24" s="5"/>
      <c r="O24" s="6">
        <v>4</v>
      </c>
      <c r="P24" s="6">
        <v>435.67</v>
      </c>
      <c r="Q24" s="6">
        <v>330.274</v>
      </c>
      <c r="R24" s="10">
        <f>P24-Q24</f>
        <v>105.39600000000002</v>
      </c>
      <c r="S24" s="6">
        <v>430.92099999999999</v>
      </c>
      <c r="T24" s="6">
        <v>486.56400000000002</v>
      </c>
      <c r="U24" s="10">
        <f>S24-T24</f>
        <v>-55.643000000000029</v>
      </c>
      <c r="V24" s="6"/>
      <c r="W24" s="6">
        <f t="shared" si="10"/>
        <v>105.39600000000002</v>
      </c>
      <c r="X24" s="7">
        <f t="shared" si="11"/>
        <v>-44.562275130310887</v>
      </c>
    </row>
    <row r="25" spans="1:24" x14ac:dyDescent="0.25">
      <c r="A25" s="5"/>
      <c r="B25" s="6">
        <v>5</v>
      </c>
      <c r="C25" s="6">
        <v>254.79599999999999</v>
      </c>
      <c r="D25" s="6">
        <v>246.345</v>
      </c>
      <c r="E25" s="10">
        <f>C25-D25</f>
        <v>8.4509999999999934</v>
      </c>
      <c r="F25" s="6">
        <v>537.11500000000001</v>
      </c>
      <c r="G25" s="6">
        <v>308.70499999999998</v>
      </c>
      <c r="H25" s="10">
        <f>F25-G25</f>
        <v>228.41000000000003</v>
      </c>
      <c r="I25" s="6"/>
      <c r="J25" s="6">
        <f t="shared" si="8"/>
        <v>8.4509999999999934</v>
      </c>
      <c r="K25" s="7">
        <f t="shared" si="9"/>
        <v>174.85870157245526</v>
      </c>
      <c r="N25" s="5"/>
      <c r="O25" s="6">
        <v>5</v>
      </c>
      <c r="P25" s="6">
        <v>480.06799999999998</v>
      </c>
      <c r="Q25" s="6">
        <v>379.63200000000001</v>
      </c>
      <c r="R25" s="10">
        <f>P25-Q25</f>
        <v>100.43599999999998</v>
      </c>
      <c r="S25" s="6">
        <v>492.60899999999998</v>
      </c>
      <c r="T25" s="6">
        <v>508.33300000000003</v>
      </c>
      <c r="U25" s="10">
        <f>S25-T25</f>
        <v>-15.724000000000046</v>
      </c>
      <c r="V25" s="6"/>
      <c r="W25" s="6">
        <f t="shared" si="10"/>
        <v>100.43599999999998</v>
      </c>
      <c r="X25" s="7">
        <f t="shared" si="11"/>
        <v>-12.592728899394535</v>
      </c>
    </row>
    <row r="26" spans="1:24" x14ac:dyDescent="0.25">
      <c r="A26" s="5"/>
      <c r="B26" s="6">
        <v>6</v>
      </c>
      <c r="C26" s="6">
        <v>234.76900000000001</v>
      </c>
      <c r="D26" s="6">
        <v>291.46300000000002</v>
      </c>
      <c r="E26" s="10">
        <f>C26-D26</f>
        <v>-56.694000000000017</v>
      </c>
      <c r="F26" s="6">
        <v>624.15200000000004</v>
      </c>
      <c r="G26" s="6">
        <v>342.81</v>
      </c>
      <c r="H26" s="10">
        <f>F26-G26</f>
        <v>281.34200000000004</v>
      </c>
      <c r="I26" s="6"/>
      <c r="J26" s="6">
        <f t="shared" si="8"/>
        <v>-56.694000000000017</v>
      </c>
      <c r="K26" s="7">
        <f t="shared" si="9"/>
        <v>215.38066116981616</v>
      </c>
      <c r="N26" s="5"/>
      <c r="O26" s="6">
        <v>6</v>
      </c>
      <c r="P26" s="6">
        <v>442.51800000000003</v>
      </c>
      <c r="Q26" s="6">
        <v>315.04599999999999</v>
      </c>
      <c r="R26" s="10">
        <f>P26-Q26</f>
        <v>127.47200000000004</v>
      </c>
      <c r="S26" s="6">
        <v>411.72</v>
      </c>
      <c r="T26" s="6">
        <v>451.495</v>
      </c>
      <c r="U26" s="10">
        <f>S26-T26</f>
        <v>-39.774999999999977</v>
      </c>
      <c r="V26" s="6"/>
      <c r="W26" s="6">
        <f t="shared" si="10"/>
        <v>127.47200000000004</v>
      </c>
      <c r="X26" s="7">
        <f t="shared" si="11"/>
        <v>-31.854222333592968</v>
      </c>
    </row>
    <row r="27" spans="1:24" x14ac:dyDescent="0.25">
      <c r="A27" s="5"/>
      <c r="B27" s="6">
        <v>7</v>
      </c>
      <c r="C27" s="6">
        <v>211.34800000000001</v>
      </c>
      <c r="D27" s="6">
        <v>204.37100000000001</v>
      </c>
      <c r="E27" s="10">
        <f>C27-D27</f>
        <v>6.9770000000000039</v>
      </c>
      <c r="F27" s="6">
        <v>501.04199999999997</v>
      </c>
      <c r="G27" s="6">
        <v>420.18200000000002</v>
      </c>
      <c r="H27" s="10">
        <f>F27-G27</f>
        <v>80.859999999999957</v>
      </c>
      <c r="I27" s="6"/>
      <c r="J27" s="6">
        <f t="shared" si="8"/>
        <v>6.9770000000000039</v>
      </c>
      <c r="K27" s="7">
        <f t="shared" si="9"/>
        <v>61.902169822462774</v>
      </c>
      <c r="N27" s="5"/>
      <c r="O27" s="6">
        <v>7</v>
      </c>
      <c r="P27" s="6">
        <v>588.68799999999999</v>
      </c>
      <c r="Q27" s="6">
        <v>342.10899999999998</v>
      </c>
      <c r="R27" s="10">
        <f>P27-Q27</f>
        <v>246.57900000000001</v>
      </c>
      <c r="S27" s="6">
        <v>316.27</v>
      </c>
      <c r="T27" s="6">
        <v>317.84899999999999</v>
      </c>
      <c r="U27" s="10">
        <f>S27-T27</f>
        <v>-1.5790000000000077</v>
      </c>
      <c r="V27" s="6"/>
      <c r="W27" s="6">
        <f t="shared" si="10"/>
        <v>246.57900000000001</v>
      </c>
      <c r="X27" s="7">
        <f t="shared" si="11"/>
        <v>-1.2645585685667775</v>
      </c>
    </row>
    <row r="28" spans="1:24" x14ac:dyDescent="0.25">
      <c r="A28" s="5"/>
      <c r="B28" s="6">
        <v>8</v>
      </c>
      <c r="C28" s="6">
        <v>287.834</v>
      </c>
      <c r="D28" s="6">
        <v>262.27300000000002</v>
      </c>
      <c r="E28" s="10">
        <f>C28-D28</f>
        <v>25.560999999999979</v>
      </c>
      <c r="F28" s="6">
        <v>573.154</v>
      </c>
      <c r="G28" s="6">
        <v>349.97399999999999</v>
      </c>
      <c r="H28" s="10">
        <f>F28-G28</f>
        <v>223.18</v>
      </c>
      <c r="I28" s="6"/>
      <c r="J28" s="6">
        <f t="shared" si="8"/>
        <v>25.560999999999979</v>
      </c>
      <c r="K28" s="7">
        <f t="shared" si="9"/>
        <v>170.85488821391604</v>
      </c>
      <c r="N28" s="5"/>
      <c r="O28" s="6">
        <v>8</v>
      </c>
      <c r="P28" s="6">
        <v>751.04599999999994</v>
      </c>
      <c r="Q28" s="6">
        <v>449.22500000000002</v>
      </c>
      <c r="R28" s="10">
        <f>P28-Q28</f>
        <v>301.82099999999991</v>
      </c>
      <c r="S28" s="6">
        <v>355.483</v>
      </c>
      <c r="T28" s="6">
        <v>397.11099999999999</v>
      </c>
      <c r="U28" s="10">
        <f>S28-T28</f>
        <v>-41.627999999999986</v>
      </c>
      <c r="V28" s="12"/>
      <c r="W28" s="6">
        <f t="shared" si="10"/>
        <v>301.82099999999991</v>
      </c>
      <c r="X28" s="7">
        <f t="shared" si="11"/>
        <v>-33.338216651233395</v>
      </c>
    </row>
    <row r="29" spans="1:24" x14ac:dyDescent="0.25">
      <c r="A29" s="5"/>
      <c r="B29" s="6"/>
      <c r="C29" s="6" t="s">
        <v>5</v>
      </c>
      <c r="D29" s="6">
        <f>AVERAGE(D21:D28)</f>
        <v>255.22425000000004</v>
      </c>
      <c r="E29" s="6"/>
      <c r="F29" s="6" t="s">
        <v>5</v>
      </c>
      <c r="G29" s="6">
        <f>AVERAGE(G21:G28)</f>
        <v>333.38787500000001</v>
      </c>
      <c r="H29" s="6"/>
      <c r="I29" s="6"/>
      <c r="J29" s="6"/>
      <c r="K29" s="7"/>
      <c r="N29" s="5"/>
      <c r="O29" s="6"/>
      <c r="P29" s="6" t="s">
        <v>5</v>
      </c>
      <c r="Q29" s="6">
        <f>AVERAGE(Q21:Q28)</f>
        <v>354.05387500000001</v>
      </c>
      <c r="R29" s="6"/>
      <c r="S29" s="6" t="s">
        <v>5</v>
      </c>
      <c r="T29" s="6">
        <f>AVERAGE(T21:T28)</f>
        <v>442.09187500000002</v>
      </c>
      <c r="U29" s="6"/>
      <c r="V29" s="12"/>
      <c r="W29" s="12"/>
      <c r="X29" s="7"/>
    </row>
    <row r="30" spans="1:24" x14ac:dyDescent="0.25">
      <c r="A30" s="5"/>
      <c r="B30" s="6"/>
      <c r="C30" s="6"/>
      <c r="D30" s="6"/>
      <c r="E30" s="6"/>
      <c r="F30" s="8" t="s">
        <v>6</v>
      </c>
      <c r="G30" s="8">
        <f>G29/D29</f>
        <v>1.3062546956255134</v>
      </c>
      <c r="H30" s="6"/>
      <c r="I30" s="6"/>
      <c r="J30" s="6"/>
      <c r="K30" s="7"/>
      <c r="N30" s="5"/>
      <c r="O30" s="6"/>
      <c r="P30" s="6"/>
      <c r="Q30" s="6"/>
      <c r="R30" s="6"/>
      <c r="S30" s="8" t="s">
        <v>6</v>
      </c>
      <c r="T30" s="8">
        <f>T29/Q29</f>
        <v>1.2486570723170309</v>
      </c>
      <c r="U30" s="6"/>
      <c r="V30" s="6"/>
      <c r="W30" s="6"/>
      <c r="X30" s="7"/>
    </row>
    <row r="31" spans="1:24" x14ac:dyDescent="0.25">
      <c r="A31" s="5"/>
      <c r="B31" s="6"/>
      <c r="C31" s="6"/>
      <c r="D31" s="6"/>
      <c r="E31" s="6"/>
      <c r="F31" s="8"/>
      <c r="G31" s="8"/>
      <c r="H31" s="6"/>
      <c r="I31" s="6"/>
      <c r="J31" s="6"/>
      <c r="K31" s="7"/>
      <c r="N31" s="5"/>
      <c r="O31" s="6"/>
      <c r="P31" s="6"/>
      <c r="Q31" s="6"/>
      <c r="R31" s="6"/>
      <c r="S31" s="6"/>
      <c r="T31" s="6"/>
      <c r="U31" s="6"/>
      <c r="V31" s="6"/>
      <c r="W31" s="6"/>
      <c r="X31" s="7"/>
    </row>
    <row r="32" spans="1:24" x14ac:dyDescent="0.25">
      <c r="A32" s="5"/>
      <c r="B32" s="6"/>
      <c r="C32" s="6" t="s">
        <v>3</v>
      </c>
      <c r="D32" s="6"/>
      <c r="E32" s="6"/>
      <c r="F32" s="6" t="s">
        <v>2</v>
      </c>
      <c r="G32" s="6"/>
      <c r="H32" s="6"/>
      <c r="I32" s="6"/>
      <c r="J32" s="8" t="s">
        <v>7</v>
      </c>
      <c r="K32" s="9"/>
      <c r="N32" s="5"/>
      <c r="O32" s="6"/>
      <c r="P32" s="6" t="s">
        <v>3</v>
      </c>
      <c r="Q32" s="6"/>
      <c r="R32" s="6"/>
      <c r="S32" s="6" t="s">
        <v>2</v>
      </c>
      <c r="T32" s="6"/>
      <c r="U32" s="6"/>
      <c r="V32" s="6"/>
      <c r="W32" s="8" t="s">
        <v>7</v>
      </c>
      <c r="X32" s="9"/>
    </row>
    <row r="33" spans="1:24" x14ac:dyDescent="0.25">
      <c r="A33" s="5"/>
      <c r="B33" s="6" t="s">
        <v>13</v>
      </c>
      <c r="C33" s="6" t="s">
        <v>1</v>
      </c>
      <c r="D33" s="6" t="s">
        <v>0</v>
      </c>
      <c r="E33" s="10" t="s">
        <v>4</v>
      </c>
      <c r="F33" s="6" t="s">
        <v>1</v>
      </c>
      <c r="G33" s="6" t="s">
        <v>0</v>
      </c>
      <c r="H33" s="10" t="s">
        <v>4</v>
      </c>
      <c r="I33" s="6"/>
      <c r="J33" s="10" t="s">
        <v>3</v>
      </c>
      <c r="K33" s="11" t="s">
        <v>2</v>
      </c>
      <c r="N33" s="5"/>
      <c r="O33" s="6" t="s">
        <v>13</v>
      </c>
      <c r="P33" s="6" t="s">
        <v>1</v>
      </c>
      <c r="Q33" s="6" t="s">
        <v>0</v>
      </c>
      <c r="R33" s="10" t="s">
        <v>4</v>
      </c>
      <c r="S33" s="6" t="s">
        <v>1</v>
      </c>
      <c r="T33" s="6" t="s">
        <v>0</v>
      </c>
      <c r="U33" s="10" t="s">
        <v>4</v>
      </c>
      <c r="V33" s="6"/>
      <c r="W33" s="10" t="s">
        <v>3</v>
      </c>
      <c r="X33" s="11" t="s">
        <v>2</v>
      </c>
    </row>
    <row r="34" spans="1:24" x14ac:dyDescent="0.25">
      <c r="A34" s="5" t="s">
        <v>12</v>
      </c>
      <c r="B34" s="6">
        <v>1</v>
      </c>
      <c r="C34" s="6">
        <v>240.86599999999999</v>
      </c>
      <c r="D34" s="6">
        <v>231.02699999999999</v>
      </c>
      <c r="E34" s="10">
        <f>C34-D34</f>
        <v>9.8389999999999986</v>
      </c>
      <c r="F34" s="6">
        <v>384.404</v>
      </c>
      <c r="G34" s="6">
        <v>266.85599999999999</v>
      </c>
      <c r="H34" s="10">
        <f>F34-G34</f>
        <v>117.548</v>
      </c>
      <c r="I34" s="6"/>
      <c r="J34" s="6">
        <f>E34</f>
        <v>9.8389999999999986</v>
      </c>
      <c r="K34" s="7">
        <f>H34/G$43</f>
        <v>93.787280821174363</v>
      </c>
      <c r="N34" s="5" t="s">
        <v>12</v>
      </c>
      <c r="O34" s="6">
        <v>1</v>
      </c>
      <c r="P34" s="6">
        <v>517.74400000000003</v>
      </c>
      <c r="Q34" s="6">
        <v>356.96100000000001</v>
      </c>
      <c r="R34" s="10">
        <f>P34-Q34</f>
        <v>160.78300000000002</v>
      </c>
      <c r="S34" s="6">
        <v>327.07100000000003</v>
      </c>
      <c r="T34" s="6">
        <v>402.447</v>
      </c>
      <c r="U34" s="10">
        <f>S34-T34</f>
        <v>-75.375999999999976</v>
      </c>
      <c r="V34" s="6"/>
      <c r="W34" s="6">
        <f>R34</f>
        <v>160.78300000000002</v>
      </c>
      <c r="X34" s="7">
        <f>U34/T$43</f>
        <v>-63.070743600774293</v>
      </c>
    </row>
    <row r="35" spans="1:24" x14ac:dyDescent="0.25">
      <c r="A35" s="5"/>
      <c r="B35" s="6">
        <v>2</v>
      </c>
      <c r="C35" s="6">
        <v>238.196</v>
      </c>
      <c r="D35" s="6">
        <v>223.351</v>
      </c>
      <c r="E35" s="10">
        <f>C35-D35</f>
        <v>14.844999999999999</v>
      </c>
      <c r="F35" s="6">
        <v>509.87700000000001</v>
      </c>
      <c r="G35" s="6">
        <v>272.589</v>
      </c>
      <c r="H35" s="10">
        <f>F35-G35</f>
        <v>237.28800000000001</v>
      </c>
      <c r="I35" s="6"/>
      <c r="J35" s="6">
        <f t="shared" ref="J35:J37" si="12">E35</f>
        <v>14.844999999999999</v>
      </c>
      <c r="K35" s="7">
        <f t="shared" ref="K35:K37" si="13">H35/G$43</f>
        <v>189.32347884689509</v>
      </c>
      <c r="N35" s="5"/>
      <c r="O35" s="6">
        <v>2</v>
      </c>
      <c r="P35" s="6">
        <v>532.82249999999999</v>
      </c>
      <c r="Q35" s="6">
        <v>328.61900000000003</v>
      </c>
      <c r="R35" s="10">
        <f>P35-Q35</f>
        <v>204.20349999999996</v>
      </c>
      <c r="S35" s="6">
        <v>444.85599999999999</v>
      </c>
      <c r="T35" s="6">
        <v>355.09500000000003</v>
      </c>
      <c r="U35" s="10">
        <f>S35-T35</f>
        <v>89.760999999999967</v>
      </c>
      <c r="V35" s="6"/>
      <c r="W35" s="6">
        <f t="shared" ref="W35:W41" si="14">R35</f>
        <v>204.20349999999996</v>
      </c>
      <c r="X35" s="7">
        <f t="shared" ref="X35:X41" si="15">U35/T$43</f>
        <v>75.107368610023101</v>
      </c>
    </row>
    <row r="36" spans="1:24" x14ac:dyDescent="0.25">
      <c r="A36" s="5"/>
      <c r="B36" s="6">
        <v>3</v>
      </c>
      <c r="C36" s="6">
        <v>231.33</v>
      </c>
      <c r="D36" s="6">
        <v>251.42699999999999</v>
      </c>
      <c r="E36" s="10">
        <f>C36-D36</f>
        <v>-20.09699999999998</v>
      </c>
      <c r="F36" s="6">
        <v>498.44200000000001</v>
      </c>
      <c r="G36" s="6">
        <v>273.80900000000003</v>
      </c>
      <c r="H36" s="10">
        <f>F36-G36</f>
        <v>224.63299999999998</v>
      </c>
      <c r="I36" s="6"/>
      <c r="J36" s="6">
        <f t="shared" si="12"/>
        <v>-20.09699999999998</v>
      </c>
      <c r="K36" s="7">
        <f t="shared" si="13"/>
        <v>179.22651387265506</v>
      </c>
      <c r="N36" s="5"/>
      <c r="O36" s="6">
        <v>3</v>
      </c>
      <c r="P36" s="6">
        <v>525.8605</v>
      </c>
      <c r="Q36" s="6">
        <v>381.29</v>
      </c>
      <c r="R36" s="10">
        <f>P36-Q36</f>
        <v>144.57049999999998</v>
      </c>
      <c r="S36" s="6">
        <v>418.92599999999999</v>
      </c>
      <c r="T36" s="6">
        <v>490.60199999999998</v>
      </c>
      <c r="U36" s="10">
        <f>S36-T36</f>
        <v>-71.675999999999988</v>
      </c>
      <c r="V36" s="12"/>
      <c r="W36" s="6">
        <f t="shared" si="14"/>
        <v>144.57049999999998</v>
      </c>
      <c r="X36" s="7">
        <f t="shared" si="15"/>
        <v>-59.974774707189276</v>
      </c>
    </row>
    <row r="37" spans="1:24" x14ac:dyDescent="0.25">
      <c r="A37" s="5"/>
      <c r="B37" s="6">
        <v>4</v>
      </c>
      <c r="C37" s="6">
        <v>219.25200000000001</v>
      </c>
      <c r="D37" s="6">
        <v>301.37799999999999</v>
      </c>
      <c r="E37" s="10">
        <f>C37-D37</f>
        <v>-82.125999999999976</v>
      </c>
      <c r="F37" s="6">
        <v>384.48500000000001</v>
      </c>
      <c r="G37" s="6">
        <v>330.33600000000001</v>
      </c>
      <c r="H37" s="10">
        <f>F37-G37</f>
        <v>54.149000000000001</v>
      </c>
      <c r="I37" s="6"/>
      <c r="J37" s="6">
        <f t="shared" si="12"/>
        <v>-82.125999999999976</v>
      </c>
      <c r="K37" s="7">
        <f t="shared" si="13"/>
        <v>43.20352085263697</v>
      </c>
      <c r="N37" s="5"/>
      <c r="O37" s="6">
        <v>4</v>
      </c>
      <c r="P37" s="6">
        <v>511.67099999999999</v>
      </c>
      <c r="Q37" s="6">
        <v>375.00200000000001</v>
      </c>
      <c r="R37" s="10">
        <f>P37-Q37</f>
        <v>136.66899999999998</v>
      </c>
      <c r="S37" s="6">
        <v>528.30799999999999</v>
      </c>
      <c r="T37" s="6">
        <v>588.66899999999998</v>
      </c>
      <c r="U37" s="10">
        <f>S37-T37</f>
        <v>-60.36099999999999</v>
      </c>
      <c r="V37" s="12"/>
      <c r="W37" s="6">
        <f t="shared" si="14"/>
        <v>136.66899999999998</v>
      </c>
      <c r="X37" s="7">
        <f t="shared" si="15"/>
        <v>-50.506967131266421</v>
      </c>
    </row>
    <row r="38" spans="1:24" x14ac:dyDescent="0.25">
      <c r="A38" s="5"/>
      <c r="B38" s="6">
        <v>5</v>
      </c>
      <c r="C38" s="6">
        <v>283.346</v>
      </c>
      <c r="D38" s="6">
        <v>264.89800000000002</v>
      </c>
      <c r="E38" s="10">
        <f>C38-D38</f>
        <v>18.447999999999979</v>
      </c>
      <c r="F38" s="6">
        <v>513.51800000000003</v>
      </c>
      <c r="G38" s="6">
        <v>289.73399999999998</v>
      </c>
      <c r="H38" s="10">
        <f>F38-G38</f>
        <v>223.78400000000005</v>
      </c>
      <c r="I38" s="6"/>
      <c r="J38" s="6">
        <f t="shared" ref="J38:J41" si="16">E38</f>
        <v>18.447999999999979</v>
      </c>
      <c r="K38" s="7">
        <f t="shared" ref="K38:K41" si="17">H38/G$43</f>
        <v>178.5491276013687</v>
      </c>
      <c r="N38" s="5"/>
      <c r="O38" s="6">
        <v>5</v>
      </c>
      <c r="P38" s="6">
        <v>564.68200000000002</v>
      </c>
      <c r="Q38" s="6">
        <v>314.18900000000002</v>
      </c>
      <c r="R38" s="10">
        <f>P38-Q38</f>
        <v>250.49299999999999</v>
      </c>
      <c r="S38" s="6">
        <v>317.24400000000003</v>
      </c>
      <c r="T38" s="6">
        <v>327.52699999999999</v>
      </c>
      <c r="U38" s="10">
        <f>S38-T38</f>
        <v>-10.282999999999959</v>
      </c>
      <c r="V38" s="6"/>
      <c r="W38" s="6">
        <f t="shared" si="14"/>
        <v>250.49299999999999</v>
      </c>
      <c r="X38" s="7">
        <f t="shared" si="15"/>
        <v>-8.604283279117487</v>
      </c>
    </row>
    <row r="39" spans="1:24" x14ac:dyDescent="0.25">
      <c r="A39" s="5"/>
      <c r="B39" s="6">
        <v>6</v>
      </c>
      <c r="C39" s="6">
        <v>284.07100000000003</v>
      </c>
      <c r="D39" s="6">
        <v>248.73099999999999</v>
      </c>
      <c r="E39" s="10">
        <f>C39-D39</f>
        <v>35.340000000000032</v>
      </c>
      <c r="F39" s="6">
        <v>572.78099999999995</v>
      </c>
      <c r="G39" s="6">
        <v>407.81200000000001</v>
      </c>
      <c r="H39" s="10">
        <f>F39-G39</f>
        <v>164.96899999999994</v>
      </c>
      <c r="I39" s="6"/>
      <c r="J39" s="6">
        <f t="shared" si="16"/>
        <v>35.340000000000032</v>
      </c>
      <c r="K39" s="7">
        <f t="shared" si="17"/>
        <v>131.62277477956499</v>
      </c>
      <c r="N39" s="5"/>
      <c r="O39" s="6">
        <v>6</v>
      </c>
      <c r="P39" s="6">
        <v>611.57500000000005</v>
      </c>
      <c r="Q39" s="6">
        <v>355.36700000000002</v>
      </c>
      <c r="R39" s="10">
        <f>P39-Q39</f>
        <v>256.20800000000003</v>
      </c>
      <c r="S39" s="6">
        <v>501.96699999999998</v>
      </c>
      <c r="T39" s="6">
        <v>342.476</v>
      </c>
      <c r="U39" s="10">
        <f>S39-T39</f>
        <v>159.49099999999999</v>
      </c>
      <c r="V39" s="6"/>
      <c r="W39" s="6">
        <f t="shared" si="14"/>
        <v>256.20800000000003</v>
      </c>
      <c r="X39" s="7">
        <f t="shared" si="15"/>
        <v>133.4538310288566</v>
      </c>
    </row>
    <row r="40" spans="1:24" x14ac:dyDescent="0.25">
      <c r="A40" s="5"/>
      <c r="B40" s="6">
        <v>7</v>
      </c>
      <c r="C40" s="6">
        <v>293.24599999999998</v>
      </c>
      <c r="D40" s="6">
        <v>213.34100000000001</v>
      </c>
      <c r="E40" s="10">
        <f>C40-D40</f>
        <v>79.904999999999973</v>
      </c>
      <c r="F40" s="6">
        <v>497.005</v>
      </c>
      <c r="G40" s="6">
        <v>377.45800000000003</v>
      </c>
      <c r="H40" s="10">
        <f>F40-G40</f>
        <v>119.54699999999997</v>
      </c>
      <c r="I40" s="6"/>
      <c r="J40" s="6">
        <f t="shared" si="16"/>
        <v>79.904999999999973</v>
      </c>
      <c r="K40" s="7">
        <f t="shared" si="17"/>
        <v>95.382210333897035</v>
      </c>
      <c r="N40" s="5"/>
      <c r="O40" s="6">
        <v>7</v>
      </c>
      <c r="P40" s="6">
        <v>574.44899999999996</v>
      </c>
      <c r="Q40" s="6">
        <v>393.12400000000002</v>
      </c>
      <c r="R40" s="10">
        <f>P40-Q40</f>
        <v>181.32499999999993</v>
      </c>
      <c r="S40" s="6">
        <v>472.197</v>
      </c>
      <c r="T40" s="6">
        <v>450.94299999999998</v>
      </c>
      <c r="U40" s="10">
        <f>S40-T40</f>
        <v>21.254000000000019</v>
      </c>
      <c r="V40" s="12"/>
      <c r="W40" s="6">
        <f t="shared" si="14"/>
        <v>181.32499999999993</v>
      </c>
      <c r="X40" s="7">
        <f t="shared" si="15"/>
        <v>17.78424942277195</v>
      </c>
    </row>
    <row r="41" spans="1:24" x14ac:dyDescent="0.25">
      <c r="A41" s="5"/>
      <c r="B41" s="6">
        <v>8</v>
      </c>
      <c r="C41" s="6">
        <v>273.33100000000002</v>
      </c>
      <c r="D41" s="6">
        <v>294.57499999999999</v>
      </c>
      <c r="E41" s="10">
        <f>C41-D41</f>
        <v>-21.243999999999971</v>
      </c>
      <c r="F41" s="6">
        <v>467.197</v>
      </c>
      <c r="G41" s="6">
        <v>324.10599999999999</v>
      </c>
      <c r="H41" s="10">
        <f>F41-G41</f>
        <v>143.09100000000001</v>
      </c>
      <c r="I41" s="6"/>
      <c r="J41" s="6">
        <f t="shared" si="16"/>
        <v>-21.243999999999971</v>
      </c>
      <c r="K41" s="7">
        <f t="shared" si="17"/>
        <v>114.1671130090062</v>
      </c>
      <c r="N41" s="5"/>
      <c r="O41" s="6">
        <v>8</v>
      </c>
      <c r="P41" s="6">
        <v>536.73099999999999</v>
      </c>
      <c r="Q41" s="6">
        <v>356.59100000000001</v>
      </c>
      <c r="R41" s="10">
        <f>P41-Q41</f>
        <v>180.14</v>
      </c>
      <c r="S41" s="6">
        <v>477.56799999999998</v>
      </c>
      <c r="T41" s="6">
        <v>461.6</v>
      </c>
      <c r="U41" s="10">
        <f>S41-T41</f>
        <v>15.967999999999961</v>
      </c>
      <c r="V41" s="12"/>
      <c r="W41" s="6">
        <f t="shared" si="14"/>
        <v>180.14</v>
      </c>
      <c r="X41" s="7">
        <f t="shared" si="15"/>
        <v>13.3611976466934</v>
      </c>
    </row>
    <row r="42" spans="1:24" x14ac:dyDescent="0.25">
      <c r="A42" s="5"/>
      <c r="B42" s="6"/>
      <c r="C42" s="6" t="s">
        <v>5</v>
      </c>
      <c r="D42" s="6">
        <f>AVERAGE(D34:D41)</f>
        <v>253.59100000000004</v>
      </c>
      <c r="E42" s="6"/>
      <c r="F42" s="6" t="s">
        <v>5</v>
      </c>
      <c r="G42" s="6">
        <f>AVERAGE(G34:G41)</f>
        <v>317.83749999999998</v>
      </c>
      <c r="H42" s="12"/>
      <c r="I42" s="6"/>
      <c r="J42" s="6"/>
      <c r="K42" s="7"/>
      <c r="N42" s="5"/>
      <c r="O42" s="6"/>
      <c r="P42" s="6" t="s">
        <v>5</v>
      </c>
      <c r="Q42" s="6">
        <f>AVERAGE(Q34:Q41)</f>
        <v>357.64287500000006</v>
      </c>
      <c r="R42" s="6"/>
      <c r="S42" s="6" t="s">
        <v>5</v>
      </c>
      <c r="T42" s="6">
        <f>AVERAGE(T34:T41)</f>
        <v>427.41987499999999</v>
      </c>
      <c r="U42" s="6"/>
      <c r="V42" s="6"/>
      <c r="W42" s="6"/>
      <c r="X42" s="7"/>
    </row>
    <row r="43" spans="1:24" ht="15.75" thickBot="1" x14ac:dyDescent="0.3">
      <c r="A43" s="13"/>
      <c r="B43" s="14"/>
      <c r="C43" s="14"/>
      <c r="D43" s="14"/>
      <c r="E43" s="14"/>
      <c r="F43" s="15" t="s">
        <v>6</v>
      </c>
      <c r="G43" s="15">
        <f>G42/D42</f>
        <v>1.2533469247725666</v>
      </c>
      <c r="H43" s="14"/>
      <c r="I43" s="14"/>
      <c r="J43" s="14"/>
      <c r="K43" s="16"/>
      <c r="N43" s="13"/>
      <c r="O43" s="14"/>
      <c r="P43" s="14"/>
      <c r="Q43" s="14"/>
      <c r="R43" s="14"/>
      <c r="S43" s="15" t="s">
        <v>6</v>
      </c>
      <c r="T43" s="15">
        <f>T42/Q42</f>
        <v>1.1951024468193303</v>
      </c>
      <c r="U43" s="14"/>
      <c r="V43" s="14"/>
      <c r="W43" s="14"/>
      <c r="X43" s="16"/>
    </row>
    <row r="44" spans="1:24" x14ac:dyDescent="0.25">
      <c r="V44" s="1"/>
      <c r="W44" s="1"/>
    </row>
    <row r="45" spans="1:24" x14ac:dyDescent="0.25">
      <c r="G45" s="1"/>
      <c r="H45" s="1"/>
      <c r="V45" s="1"/>
      <c r="W45" s="1"/>
    </row>
    <row r="46" spans="1:24" x14ac:dyDescent="0.25">
      <c r="G46" s="1"/>
      <c r="H46" s="1"/>
    </row>
    <row r="48" spans="1:24" x14ac:dyDescent="0.25">
      <c r="V48" s="1"/>
      <c r="W48" s="1"/>
    </row>
    <row r="49" spans="7:23" x14ac:dyDescent="0.25">
      <c r="G49" s="1"/>
      <c r="H49" s="1"/>
      <c r="V49" s="1"/>
      <c r="W49" s="1"/>
    </row>
    <row r="50" spans="7:23" x14ac:dyDescent="0.25">
      <c r="G50" s="1"/>
      <c r="H50" s="1"/>
    </row>
    <row r="52" spans="7:23" x14ac:dyDescent="0.25">
      <c r="V52" s="1"/>
      <c r="W52" s="1"/>
    </row>
    <row r="53" spans="7:23" x14ac:dyDescent="0.25">
      <c r="G53" s="1"/>
      <c r="H53" s="1"/>
      <c r="V53" s="1"/>
      <c r="W53" s="1"/>
    </row>
    <row r="54" spans="7:23" x14ac:dyDescent="0.25">
      <c r="G54" s="1"/>
      <c r="H54" s="1"/>
    </row>
    <row r="56" spans="7:23" x14ac:dyDescent="0.25">
      <c r="V56" s="1"/>
      <c r="W56" s="1"/>
    </row>
    <row r="57" spans="7:23" x14ac:dyDescent="0.25">
      <c r="G57" s="1"/>
      <c r="H57" s="1"/>
      <c r="V57" s="1"/>
      <c r="W57" s="1"/>
    </row>
    <row r="58" spans="7:23" x14ac:dyDescent="0.25">
      <c r="G58" s="1"/>
      <c r="H58" s="1"/>
    </row>
    <row r="60" spans="7:23" x14ac:dyDescent="0.25">
      <c r="V60" s="1"/>
      <c r="W60" s="1"/>
    </row>
    <row r="61" spans="7:23" x14ac:dyDescent="0.25">
      <c r="G61" s="1"/>
      <c r="H61" s="1"/>
      <c r="V61" s="1"/>
      <c r="W61" s="1"/>
    </row>
    <row r="62" spans="7:23" x14ac:dyDescent="0.25">
      <c r="G62" s="1"/>
      <c r="H62" s="1"/>
    </row>
    <row r="64" spans="7:23" x14ac:dyDescent="0.25">
      <c r="V64" s="1"/>
      <c r="W64" s="1"/>
    </row>
    <row r="65" spans="7:23" x14ac:dyDescent="0.25">
      <c r="G65" s="1"/>
      <c r="H65" s="1"/>
      <c r="V65" s="1"/>
      <c r="W65" s="1"/>
    </row>
    <row r="66" spans="7:23" x14ac:dyDescent="0.25">
      <c r="G66" s="1"/>
      <c r="H66" s="1"/>
    </row>
    <row r="68" spans="7:23" x14ac:dyDescent="0.25">
      <c r="V68" s="1"/>
      <c r="W68" s="1"/>
    </row>
    <row r="69" spans="7:23" x14ac:dyDescent="0.25">
      <c r="V69" s="1"/>
      <c r="W69" s="1"/>
    </row>
    <row r="72" spans="7:23" x14ac:dyDescent="0.25">
      <c r="V72" s="1"/>
      <c r="W72" s="1"/>
    </row>
    <row r="73" spans="7:23" x14ac:dyDescent="0.25">
      <c r="V73" s="1"/>
      <c r="W73" s="1"/>
    </row>
    <row r="76" spans="7:23" x14ac:dyDescent="0.25">
      <c r="V76" s="1"/>
      <c r="W76" s="1"/>
    </row>
    <row r="77" spans="7:23" x14ac:dyDescent="0.25">
      <c r="V77" s="1"/>
      <c r="W7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Wenfan Ke</dc:creator>
  <cp:lastModifiedBy>Wenfan Ke</cp:lastModifiedBy>
  <dcterms:created xsi:type="dcterms:W3CDTF">2024-04-11T19:59:22Z</dcterms:created>
  <dcterms:modified xsi:type="dcterms:W3CDTF">2024-04-11T22:56:11Z</dcterms:modified>
</cp:coreProperties>
</file>