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st-doc_lab_data\Papers\loop exclusion paper\Original submission\Tables\"/>
    </mc:Choice>
  </mc:AlternateContent>
  <xr:revisionPtr revIDLastSave="0" documentId="13_ncr:1_{4D4EFD84-4EDA-4771-ADE9-B3A42C8989C2}" xr6:coauthVersionLast="47" xr6:coauthVersionMax="47" xr10:uidLastSave="{00000000-0000-0000-0000-000000000000}"/>
  <bookViews>
    <workbookView xWindow="-120" yWindow="-120" windowWidth="29040" windowHeight="15840" firstSheet="1" activeTab="6" xr2:uid="{BFF24970-C60C-43DB-AE3C-2CE21DF7054E}"/>
  </bookViews>
  <sheets>
    <sheet name="Data identifier" sheetId="3" r:id="rId1"/>
    <sheet name="WK18_Early_embryos" sheetId="2" r:id="rId2"/>
    <sheet name="WK18_Late_embryos" sheetId="1" r:id="rId3"/>
    <sheet name="WK2_Early_embryos" sheetId="4" r:id="rId4"/>
    <sheet name="WK2_Late_embryos" sheetId="5" r:id="rId5"/>
    <sheet name="WK3_Early_Embryos" sheetId="6" r:id="rId6"/>
    <sheet name="WK3_Late_Embryo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8" i="6" l="1"/>
  <c r="F98" i="6"/>
  <c r="C98" i="6"/>
  <c r="G97" i="6"/>
  <c r="D97" i="6"/>
  <c r="I97" i="6" s="1"/>
  <c r="G96" i="6"/>
  <c r="D96" i="6"/>
  <c r="I96" i="6" s="1"/>
  <c r="G95" i="6"/>
  <c r="D95" i="6"/>
  <c r="I95" i="6" s="1"/>
  <c r="G94" i="6"/>
  <c r="D94" i="6"/>
  <c r="I94" i="6" s="1"/>
  <c r="G93" i="6"/>
  <c r="D93" i="6"/>
  <c r="I93" i="6" s="1"/>
  <c r="G92" i="6"/>
  <c r="D92" i="6"/>
  <c r="I92" i="6" s="1"/>
  <c r="G91" i="6"/>
  <c r="D91" i="6"/>
  <c r="I91" i="6" s="1"/>
  <c r="G90" i="6"/>
  <c r="D90" i="6"/>
  <c r="I90" i="6" s="1"/>
  <c r="G89" i="6"/>
  <c r="D89" i="6"/>
  <c r="I89" i="6" s="1"/>
  <c r="F78" i="6"/>
  <c r="C78" i="6"/>
  <c r="G77" i="6"/>
  <c r="D77" i="6"/>
  <c r="I77" i="6" s="1"/>
  <c r="G76" i="6"/>
  <c r="D76" i="6"/>
  <c r="I76" i="6" s="1"/>
  <c r="G75" i="6"/>
  <c r="D75" i="6"/>
  <c r="I75" i="6" s="1"/>
  <c r="G74" i="6"/>
  <c r="D74" i="6"/>
  <c r="I74" i="6" s="1"/>
  <c r="G73" i="6"/>
  <c r="D73" i="6"/>
  <c r="I73" i="6" s="1"/>
  <c r="G72" i="6"/>
  <c r="D72" i="6"/>
  <c r="I72" i="6" s="1"/>
  <c r="G71" i="6"/>
  <c r="D71" i="6"/>
  <c r="I71" i="6" s="1"/>
  <c r="G70" i="6"/>
  <c r="D70" i="6"/>
  <c r="I70" i="6" s="1"/>
  <c r="G69" i="6"/>
  <c r="D69" i="6"/>
  <c r="I69" i="6" s="1"/>
  <c r="G68" i="6"/>
  <c r="D68" i="6"/>
  <c r="I68" i="6" s="1"/>
  <c r="F57" i="6"/>
  <c r="C57" i="6"/>
  <c r="G56" i="6"/>
  <c r="D56" i="6"/>
  <c r="I56" i="6" s="1"/>
  <c r="G55" i="6"/>
  <c r="D55" i="6"/>
  <c r="I55" i="6" s="1"/>
  <c r="G54" i="6"/>
  <c r="D54" i="6"/>
  <c r="I54" i="6" s="1"/>
  <c r="G53" i="6"/>
  <c r="D53" i="6"/>
  <c r="I53" i="6" s="1"/>
  <c r="G52" i="6"/>
  <c r="D52" i="6"/>
  <c r="I52" i="6" s="1"/>
  <c r="G51" i="6"/>
  <c r="D51" i="6"/>
  <c r="I51" i="6" s="1"/>
  <c r="G50" i="6"/>
  <c r="D50" i="6"/>
  <c r="I50" i="6" s="1"/>
  <c r="G49" i="6"/>
  <c r="D49" i="6"/>
  <c r="I49" i="6" s="1"/>
  <c r="G48" i="6"/>
  <c r="D48" i="6"/>
  <c r="I48" i="6" s="1"/>
  <c r="G47" i="6"/>
  <c r="D47" i="6"/>
  <c r="I47" i="6" s="1"/>
  <c r="F36" i="6"/>
  <c r="C36" i="6"/>
  <c r="G35" i="6"/>
  <c r="D35" i="6"/>
  <c r="I35" i="6" s="1"/>
  <c r="G34" i="6"/>
  <c r="D34" i="6"/>
  <c r="I34" i="6" s="1"/>
  <c r="G33" i="6"/>
  <c r="D33" i="6"/>
  <c r="I33" i="6" s="1"/>
  <c r="G32" i="6"/>
  <c r="D32" i="6"/>
  <c r="I32" i="6" s="1"/>
  <c r="G31" i="6"/>
  <c r="D31" i="6"/>
  <c r="I31" i="6" s="1"/>
  <c r="G30" i="6"/>
  <c r="D30" i="6"/>
  <c r="I30" i="6" s="1"/>
  <c r="G29" i="6"/>
  <c r="D29" i="6"/>
  <c r="I29" i="6" s="1"/>
  <c r="G28" i="6"/>
  <c r="D28" i="6"/>
  <c r="I28" i="6" s="1"/>
  <c r="G27" i="6"/>
  <c r="D27" i="6"/>
  <c r="I27" i="6" s="1"/>
  <c r="F18" i="6"/>
  <c r="C18" i="6"/>
  <c r="G17" i="6"/>
  <c r="D17" i="6"/>
  <c r="I17" i="6" s="1"/>
  <c r="G16" i="6"/>
  <c r="D16" i="6"/>
  <c r="I16" i="6" s="1"/>
  <c r="G15" i="6"/>
  <c r="D15" i="6"/>
  <c r="I15" i="6" s="1"/>
  <c r="G14" i="6"/>
  <c r="D14" i="6"/>
  <c r="I14" i="6" s="1"/>
  <c r="G13" i="6"/>
  <c r="D13" i="6"/>
  <c r="I13" i="6" s="1"/>
  <c r="G12" i="6"/>
  <c r="D12" i="6"/>
  <c r="I12" i="6" s="1"/>
  <c r="G11" i="6"/>
  <c r="D11" i="6"/>
  <c r="I11" i="6" s="1"/>
  <c r="F21" i="4"/>
  <c r="F22" i="4" s="1"/>
  <c r="C21" i="4"/>
  <c r="G20" i="4"/>
  <c r="D20" i="4"/>
  <c r="I20" i="4" s="1"/>
  <c r="F94" i="4"/>
  <c r="C94" i="4"/>
  <c r="G93" i="4"/>
  <c r="D93" i="4"/>
  <c r="I93" i="4" s="1"/>
  <c r="G92" i="4"/>
  <c r="D92" i="4"/>
  <c r="I92" i="4" s="1"/>
  <c r="G91" i="4"/>
  <c r="D91" i="4"/>
  <c r="I91" i="4" s="1"/>
  <c r="G90" i="4"/>
  <c r="D90" i="4"/>
  <c r="I90" i="4" s="1"/>
  <c r="G89" i="4"/>
  <c r="D89" i="4"/>
  <c r="I89" i="4" s="1"/>
  <c r="G88" i="4"/>
  <c r="D88" i="4"/>
  <c r="I88" i="4" s="1"/>
  <c r="G87" i="4"/>
  <c r="D87" i="4"/>
  <c r="I87" i="4" s="1"/>
  <c r="F76" i="4"/>
  <c r="C76" i="4"/>
  <c r="G75" i="4"/>
  <c r="D75" i="4"/>
  <c r="I75" i="4" s="1"/>
  <c r="G74" i="4"/>
  <c r="D74" i="4"/>
  <c r="I74" i="4" s="1"/>
  <c r="G73" i="4"/>
  <c r="D73" i="4"/>
  <c r="I73" i="4" s="1"/>
  <c r="G72" i="4"/>
  <c r="D72" i="4"/>
  <c r="I72" i="4" s="1"/>
  <c r="G71" i="4"/>
  <c r="D71" i="4"/>
  <c r="I71" i="4" s="1"/>
  <c r="G70" i="4"/>
  <c r="D70" i="4"/>
  <c r="I70" i="4" s="1"/>
  <c r="G69" i="4"/>
  <c r="D69" i="4"/>
  <c r="I69" i="4" s="1"/>
  <c r="G68" i="4"/>
  <c r="D68" i="4"/>
  <c r="I68" i="4" s="1"/>
  <c r="F58" i="4"/>
  <c r="C58" i="4"/>
  <c r="G57" i="4"/>
  <c r="D57" i="4"/>
  <c r="I57" i="4" s="1"/>
  <c r="G56" i="4"/>
  <c r="D56" i="4"/>
  <c r="I56" i="4" s="1"/>
  <c r="G55" i="4"/>
  <c r="D55" i="4"/>
  <c r="I55" i="4" s="1"/>
  <c r="G54" i="4"/>
  <c r="D54" i="4"/>
  <c r="I54" i="4" s="1"/>
  <c r="G53" i="4"/>
  <c r="D53" i="4"/>
  <c r="I53" i="4" s="1"/>
  <c r="G52" i="4"/>
  <c r="D52" i="4"/>
  <c r="I52" i="4" s="1"/>
  <c r="G51" i="4"/>
  <c r="D51" i="4"/>
  <c r="I51" i="4" s="1"/>
  <c r="G50" i="4"/>
  <c r="D50" i="4"/>
  <c r="I50" i="4" s="1"/>
  <c r="G49" i="4"/>
  <c r="D49" i="4"/>
  <c r="I49" i="4" s="1"/>
  <c r="F40" i="4"/>
  <c r="C40" i="4"/>
  <c r="G39" i="4"/>
  <c r="D39" i="4"/>
  <c r="I39" i="4" s="1"/>
  <c r="G38" i="4"/>
  <c r="D38" i="4"/>
  <c r="I38" i="4" s="1"/>
  <c r="G37" i="4"/>
  <c r="D37" i="4"/>
  <c r="I37" i="4" s="1"/>
  <c r="G36" i="4"/>
  <c r="D36" i="4"/>
  <c r="I36" i="4" s="1"/>
  <c r="G35" i="4"/>
  <c r="D35" i="4"/>
  <c r="I35" i="4" s="1"/>
  <c r="G34" i="4"/>
  <c r="D34" i="4"/>
  <c r="I34" i="4" s="1"/>
  <c r="G33" i="4"/>
  <c r="D33" i="4"/>
  <c r="I33" i="4" s="1"/>
  <c r="G32" i="4"/>
  <c r="D32" i="4"/>
  <c r="I32" i="4" s="1"/>
  <c r="G31" i="4"/>
  <c r="D31" i="4"/>
  <c r="I31" i="4" s="1"/>
  <c r="G30" i="4"/>
  <c r="D30" i="4"/>
  <c r="I30" i="4" s="1"/>
  <c r="G19" i="4"/>
  <c r="D19" i="4"/>
  <c r="I19" i="4" s="1"/>
  <c r="G18" i="4"/>
  <c r="D18" i="4"/>
  <c r="I18" i="4" s="1"/>
  <c r="G17" i="4"/>
  <c r="D17" i="4"/>
  <c r="I17" i="4" s="1"/>
  <c r="G16" i="4"/>
  <c r="D16" i="4"/>
  <c r="I16" i="4" s="1"/>
  <c r="G15" i="4"/>
  <c r="D15" i="4"/>
  <c r="I15" i="4" s="1"/>
  <c r="G14" i="4"/>
  <c r="D14" i="4"/>
  <c r="I14" i="4" s="1"/>
  <c r="G13" i="4"/>
  <c r="D13" i="4"/>
  <c r="I13" i="4" s="1"/>
  <c r="G12" i="4"/>
  <c r="D12" i="4"/>
  <c r="I12" i="4" s="1"/>
  <c r="G11" i="4"/>
  <c r="D11" i="4"/>
  <c r="I11" i="4" s="1"/>
  <c r="F58" i="6" l="1"/>
  <c r="J49" i="6" s="1"/>
  <c r="J52" i="6"/>
  <c r="F37" i="6"/>
  <c r="J34" i="6" s="1"/>
  <c r="F79" i="6"/>
  <c r="J69" i="6" s="1"/>
  <c r="F99" i="6"/>
  <c r="J98" i="6" s="1"/>
  <c r="J89" i="6"/>
  <c r="J97" i="6"/>
  <c r="F19" i="6"/>
  <c r="J13" i="6" s="1"/>
  <c r="J94" i="6"/>
  <c r="F95" i="4"/>
  <c r="J20" i="4"/>
  <c r="F77" i="4"/>
  <c r="J71" i="4" s="1"/>
  <c r="J89" i="4"/>
  <c r="J14" i="4"/>
  <c r="F59" i="4"/>
  <c r="J51" i="4" s="1"/>
  <c r="F41" i="4"/>
  <c r="J31" i="4" s="1"/>
  <c r="J92" i="4"/>
  <c r="J87" i="4"/>
  <c r="J93" i="4"/>
  <c r="J88" i="4"/>
  <c r="J91" i="4"/>
  <c r="J90" i="4"/>
  <c r="J19" i="4"/>
  <c r="J15" i="4"/>
  <c r="J11" i="4"/>
  <c r="J12" i="4"/>
  <c r="J16" i="4"/>
  <c r="J17" i="4"/>
  <c r="J13" i="4"/>
  <c r="J18" i="4"/>
  <c r="D51" i="2"/>
  <c r="I51" i="2" s="1"/>
  <c r="D52" i="2"/>
  <c r="D53" i="2"/>
  <c r="I53" i="2" s="1"/>
  <c r="D54" i="2"/>
  <c r="I54" i="2" s="1"/>
  <c r="D55" i="2"/>
  <c r="I55" i="2" s="1"/>
  <c r="D29" i="2"/>
  <c r="G29" i="2"/>
  <c r="I29" i="2"/>
  <c r="D30" i="2"/>
  <c r="I30" i="2" s="1"/>
  <c r="G30" i="2"/>
  <c r="D31" i="2"/>
  <c r="I31" i="2" s="1"/>
  <c r="G31" i="2"/>
  <c r="D32" i="2"/>
  <c r="I32" i="2" s="1"/>
  <c r="G32" i="2"/>
  <c r="D33" i="2"/>
  <c r="G33" i="2"/>
  <c r="I33" i="2"/>
  <c r="D34" i="2"/>
  <c r="I34" i="2" s="1"/>
  <c r="G34" i="2"/>
  <c r="D35" i="2"/>
  <c r="I35" i="2" s="1"/>
  <c r="G35" i="2"/>
  <c r="D36" i="2"/>
  <c r="G36" i="2"/>
  <c r="I36" i="2"/>
  <c r="D37" i="2"/>
  <c r="I37" i="2" s="1"/>
  <c r="G37" i="2"/>
  <c r="C38" i="2"/>
  <c r="F38" i="2"/>
  <c r="F20" i="2"/>
  <c r="C20" i="2"/>
  <c r="G12" i="2"/>
  <c r="G13" i="2"/>
  <c r="G14" i="2"/>
  <c r="G15" i="2"/>
  <c r="G16" i="2"/>
  <c r="G17" i="2"/>
  <c r="G18" i="2"/>
  <c r="G19" i="2"/>
  <c r="D12" i="2"/>
  <c r="I12" i="2" s="1"/>
  <c r="D13" i="2"/>
  <c r="I13" i="2" s="1"/>
  <c r="D14" i="2"/>
  <c r="I14" i="2" s="1"/>
  <c r="D15" i="2"/>
  <c r="I15" i="2" s="1"/>
  <c r="D16" i="2"/>
  <c r="I16" i="2" s="1"/>
  <c r="D17" i="2"/>
  <c r="I17" i="2" s="1"/>
  <c r="D18" i="2"/>
  <c r="I18" i="2" s="1"/>
  <c r="D19" i="2"/>
  <c r="I19" i="2" s="1"/>
  <c r="D11" i="2"/>
  <c r="I11" i="2" s="1"/>
  <c r="F56" i="2"/>
  <c r="C56" i="2"/>
  <c r="G55" i="2"/>
  <c r="G54" i="2"/>
  <c r="G53" i="2"/>
  <c r="G52" i="2"/>
  <c r="I52" i="2"/>
  <c r="G51" i="2"/>
  <c r="G50" i="2"/>
  <c r="D50" i="2"/>
  <c r="I50" i="2" s="1"/>
  <c r="G49" i="2"/>
  <c r="D49" i="2"/>
  <c r="I49" i="2" s="1"/>
  <c r="G48" i="2"/>
  <c r="D48" i="2"/>
  <c r="I48" i="2" s="1"/>
  <c r="G47" i="2"/>
  <c r="D47" i="2"/>
  <c r="I47" i="2" s="1"/>
  <c r="G11" i="2"/>
  <c r="I102" i="7"/>
  <c r="I51" i="1"/>
  <c r="J72" i="6" l="1"/>
  <c r="J76" i="6"/>
  <c r="J68" i="6"/>
  <c r="J51" i="6"/>
  <c r="J56" i="6"/>
  <c r="J55" i="6"/>
  <c r="J48" i="6"/>
  <c r="J47" i="6"/>
  <c r="J54" i="6"/>
  <c r="J53" i="6"/>
  <c r="J50" i="6"/>
  <c r="J35" i="6"/>
  <c r="J92" i="6"/>
  <c r="J28" i="6"/>
  <c r="J30" i="6"/>
  <c r="J29" i="6"/>
  <c r="J27" i="6"/>
  <c r="J32" i="6"/>
  <c r="J33" i="6"/>
  <c r="J31" i="6"/>
  <c r="J70" i="6"/>
  <c r="J95" i="6"/>
  <c r="J96" i="6"/>
  <c r="J71" i="6"/>
  <c r="J93" i="6"/>
  <c r="J75" i="6"/>
  <c r="J74" i="6"/>
  <c r="J73" i="6"/>
  <c r="J77" i="6"/>
  <c r="J91" i="6"/>
  <c r="J90" i="6"/>
  <c r="J11" i="6"/>
  <c r="J15" i="6"/>
  <c r="J12" i="6"/>
  <c r="J14" i="6"/>
  <c r="J16" i="6"/>
  <c r="J17" i="6"/>
  <c r="J72" i="4"/>
  <c r="J69" i="4"/>
  <c r="J74" i="4"/>
  <c r="J68" i="4"/>
  <c r="J70" i="4"/>
  <c r="J73" i="4"/>
  <c r="J75" i="4"/>
  <c r="J52" i="4"/>
  <c r="J49" i="4"/>
  <c r="J57" i="4"/>
  <c r="J55" i="4"/>
  <c r="J54" i="4"/>
  <c r="J50" i="4"/>
  <c r="J53" i="4"/>
  <c r="J56" i="4"/>
  <c r="J34" i="4"/>
  <c r="J32" i="4"/>
  <c r="J30" i="4"/>
  <c r="J35" i="4"/>
  <c r="J36" i="4"/>
  <c r="J37" i="4"/>
  <c r="J33" i="4"/>
  <c r="J38" i="4"/>
  <c r="J39" i="4"/>
  <c r="F21" i="2"/>
  <c r="F39" i="2"/>
  <c r="F57" i="2"/>
  <c r="J53" i="2" s="1"/>
  <c r="F122" i="7"/>
  <c r="C122" i="7"/>
  <c r="G121" i="7"/>
  <c r="D121" i="7"/>
  <c r="I121" i="7" s="1"/>
  <c r="G120" i="7"/>
  <c r="D120" i="7"/>
  <c r="I120" i="7" s="1"/>
  <c r="G119" i="7"/>
  <c r="D119" i="7"/>
  <c r="I119" i="7" s="1"/>
  <c r="G118" i="7"/>
  <c r="D118" i="7"/>
  <c r="I118" i="7" s="1"/>
  <c r="G117" i="7"/>
  <c r="D117" i="7"/>
  <c r="I117" i="7" s="1"/>
  <c r="G116" i="7"/>
  <c r="D116" i="7"/>
  <c r="I116" i="7" s="1"/>
  <c r="G115" i="7"/>
  <c r="D115" i="7"/>
  <c r="I115" i="7" s="1"/>
  <c r="G114" i="7"/>
  <c r="D114" i="7"/>
  <c r="I114" i="7" s="1"/>
  <c r="G113" i="7"/>
  <c r="D113" i="7"/>
  <c r="I113" i="7" s="1"/>
  <c r="G112" i="7"/>
  <c r="D112" i="7"/>
  <c r="I112" i="7" s="1"/>
  <c r="F116" i="5"/>
  <c r="C116" i="5"/>
  <c r="G115" i="5"/>
  <c r="D115" i="5"/>
  <c r="I115" i="5" s="1"/>
  <c r="G114" i="5"/>
  <c r="D114" i="5"/>
  <c r="I114" i="5" s="1"/>
  <c r="G113" i="5"/>
  <c r="D113" i="5"/>
  <c r="I113" i="5" s="1"/>
  <c r="G112" i="5"/>
  <c r="D112" i="5"/>
  <c r="I112" i="5" s="1"/>
  <c r="G111" i="5"/>
  <c r="D111" i="5"/>
  <c r="I111" i="5" s="1"/>
  <c r="G110" i="5"/>
  <c r="D110" i="5"/>
  <c r="I110" i="5" s="1"/>
  <c r="G109" i="5"/>
  <c r="D109" i="5"/>
  <c r="I109" i="5" s="1"/>
  <c r="G108" i="5"/>
  <c r="D108" i="5"/>
  <c r="I108" i="5" s="1"/>
  <c r="F102" i="7"/>
  <c r="C102" i="7"/>
  <c r="G101" i="7"/>
  <c r="D101" i="7"/>
  <c r="I101" i="7" s="1"/>
  <c r="G100" i="7"/>
  <c r="D100" i="7"/>
  <c r="I100" i="7" s="1"/>
  <c r="G99" i="7"/>
  <c r="D99" i="7"/>
  <c r="I99" i="7" s="1"/>
  <c r="G98" i="7"/>
  <c r="D98" i="7"/>
  <c r="I98" i="7" s="1"/>
  <c r="G97" i="7"/>
  <c r="D97" i="7"/>
  <c r="I97" i="7" s="1"/>
  <c r="G96" i="7"/>
  <c r="D96" i="7"/>
  <c r="I96" i="7" s="1"/>
  <c r="G95" i="7"/>
  <c r="D95" i="7"/>
  <c r="I95" i="7" s="1"/>
  <c r="G94" i="7"/>
  <c r="D94" i="7"/>
  <c r="I94" i="7" s="1"/>
  <c r="G93" i="7"/>
  <c r="D93" i="7"/>
  <c r="I93" i="7" s="1"/>
  <c r="F98" i="5"/>
  <c r="C98" i="5"/>
  <c r="G97" i="5"/>
  <c r="D97" i="5"/>
  <c r="I97" i="5" s="1"/>
  <c r="G96" i="5"/>
  <c r="D96" i="5"/>
  <c r="I96" i="5" s="1"/>
  <c r="G95" i="5"/>
  <c r="D95" i="5"/>
  <c r="I95" i="5" s="1"/>
  <c r="G94" i="5"/>
  <c r="D94" i="5"/>
  <c r="I94" i="5" s="1"/>
  <c r="G93" i="5"/>
  <c r="D93" i="5"/>
  <c r="I93" i="5" s="1"/>
  <c r="G92" i="5"/>
  <c r="D92" i="5"/>
  <c r="I92" i="5" s="1"/>
  <c r="G91" i="5"/>
  <c r="D91" i="5"/>
  <c r="I91" i="5" s="1"/>
  <c r="G90" i="5"/>
  <c r="D90" i="5"/>
  <c r="I90" i="5" s="1"/>
  <c r="G89" i="5"/>
  <c r="D89" i="5"/>
  <c r="I89" i="5" s="1"/>
  <c r="G88" i="5"/>
  <c r="D88" i="5"/>
  <c r="I88" i="5" s="1"/>
  <c r="F82" i="7"/>
  <c r="C82" i="7"/>
  <c r="G81" i="7"/>
  <c r="D81" i="7"/>
  <c r="I81" i="7" s="1"/>
  <c r="G80" i="7"/>
  <c r="D80" i="7"/>
  <c r="I80" i="7" s="1"/>
  <c r="G79" i="7"/>
  <c r="D79" i="7"/>
  <c r="I79" i="7" s="1"/>
  <c r="G78" i="7"/>
  <c r="D78" i="7"/>
  <c r="I78" i="7" s="1"/>
  <c r="G77" i="7"/>
  <c r="D77" i="7"/>
  <c r="I77" i="7" s="1"/>
  <c r="G76" i="7"/>
  <c r="D76" i="7"/>
  <c r="I76" i="7" s="1"/>
  <c r="G75" i="7"/>
  <c r="D75" i="7"/>
  <c r="I75" i="7" s="1"/>
  <c r="G74" i="7"/>
  <c r="D74" i="7"/>
  <c r="I74" i="7" s="1"/>
  <c r="G73" i="7"/>
  <c r="D73" i="7"/>
  <c r="I73" i="7" s="1"/>
  <c r="G72" i="7"/>
  <c r="D72" i="7"/>
  <c r="I72" i="7" s="1"/>
  <c r="G60" i="7"/>
  <c r="D60" i="7"/>
  <c r="I60" i="7" s="1"/>
  <c r="G59" i="7"/>
  <c r="D59" i="7"/>
  <c r="I59" i="7" s="1"/>
  <c r="G58" i="7"/>
  <c r="D58" i="7"/>
  <c r="I58" i="7" s="1"/>
  <c r="G57" i="7"/>
  <c r="D57" i="7"/>
  <c r="I57" i="7" s="1"/>
  <c r="G56" i="7"/>
  <c r="D56" i="7"/>
  <c r="I56" i="7" s="1"/>
  <c r="G55" i="7"/>
  <c r="D55" i="7"/>
  <c r="I55" i="7" s="1"/>
  <c r="G54" i="7"/>
  <c r="D54" i="7"/>
  <c r="I54" i="7" s="1"/>
  <c r="G53" i="7"/>
  <c r="D53" i="7"/>
  <c r="I53" i="7" s="1"/>
  <c r="G52" i="7"/>
  <c r="D52" i="7"/>
  <c r="I52" i="7" s="1"/>
  <c r="G51" i="7"/>
  <c r="D51" i="7"/>
  <c r="I51" i="7" s="1"/>
  <c r="F61" i="7"/>
  <c r="C61" i="7"/>
  <c r="G76" i="5"/>
  <c r="D76" i="5"/>
  <c r="I76" i="5" s="1"/>
  <c r="G75" i="5"/>
  <c r="D75" i="5"/>
  <c r="I75" i="5" s="1"/>
  <c r="G74" i="5"/>
  <c r="D74" i="5"/>
  <c r="I74" i="5" s="1"/>
  <c r="G73" i="5"/>
  <c r="D73" i="5"/>
  <c r="I73" i="5" s="1"/>
  <c r="G72" i="5"/>
  <c r="D72" i="5"/>
  <c r="I72" i="5" s="1"/>
  <c r="G71" i="5"/>
  <c r="D71" i="5"/>
  <c r="I71" i="5" s="1"/>
  <c r="G70" i="5"/>
  <c r="D70" i="5"/>
  <c r="I70" i="5" s="1"/>
  <c r="G69" i="5"/>
  <c r="D69" i="5"/>
  <c r="I69" i="5" s="1"/>
  <c r="G68" i="5"/>
  <c r="D68" i="5"/>
  <c r="I68" i="5" s="1"/>
  <c r="F77" i="5"/>
  <c r="C77" i="5"/>
  <c r="C58" i="5"/>
  <c r="F58" i="5"/>
  <c r="G57" i="5"/>
  <c r="D57" i="5"/>
  <c r="I57" i="5" s="1"/>
  <c r="D56" i="5"/>
  <c r="I56" i="5" s="1"/>
  <c r="D55" i="5"/>
  <c r="I55" i="5" s="1"/>
  <c r="D54" i="5"/>
  <c r="I54" i="5" s="1"/>
  <c r="D53" i="5"/>
  <c r="I53" i="5" s="1"/>
  <c r="D52" i="5"/>
  <c r="I52" i="5" s="1"/>
  <c r="D51" i="5"/>
  <c r="I51" i="5" s="1"/>
  <c r="D50" i="5"/>
  <c r="I50" i="5" s="1"/>
  <c r="D49" i="5"/>
  <c r="I49" i="5" s="1"/>
  <c r="D48" i="5"/>
  <c r="I48" i="5" s="1"/>
  <c r="D39" i="7"/>
  <c r="I39" i="7" s="1"/>
  <c r="D38" i="7"/>
  <c r="I38" i="7" s="1"/>
  <c r="D37" i="7"/>
  <c r="I37" i="7" s="1"/>
  <c r="D36" i="7"/>
  <c r="I36" i="7" s="1"/>
  <c r="D35" i="7"/>
  <c r="I35" i="7" s="1"/>
  <c r="D34" i="7"/>
  <c r="I34" i="7" s="1"/>
  <c r="D33" i="7"/>
  <c r="I33" i="7" s="1"/>
  <c r="D32" i="7"/>
  <c r="I32" i="7" s="1"/>
  <c r="D31" i="7"/>
  <c r="I31" i="7" s="1"/>
  <c r="D30" i="7"/>
  <c r="I30" i="7" s="1"/>
  <c r="F21" i="7"/>
  <c r="G20" i="7"/>
  <c r="D20" i="7"/>
  <c r="I20" i="7" s="1"/>
  <c r="C21" i="7"/>
  <c r="F40" i="7"/>
  <c r="C40" i="7"/>
  <c r="G39" i="7"/>
  <c r="G38" i="7"/>
  <c r="G37" i="7"/>
  <c r="G36" i="7"/>
  <c r="G35" i="7"/>
  <c r="G34" i="7"/>
  <c r="G33" i="7"/>
  <c r="G32" i="7"/>
  <c r="G31" i="7"/>
  <c r="G30" i="7"/>
  <c r="G19" i="7"/>
  <c r="D19" i="7"/>
  <c r="I19" i="7" s="1"/>
  <c r="G18" i="7"/>
  <c r="D18" i="7"/>
  <c r="I18" i="7" s="1"/>
  <c r="G17" i="7"/>
  <c r="D17" i="7"/>
  <c r="I17" i="7" s="1"/>
  <c r="G16" i="7"/>
  <c r="D16" i="7"/>
  <c r="I16" i="7" s="1"/>
  <c r="G15" i="7"/>
  <c r="D15" i="7"/>
  <c r="I15" i="7" s="1"/>
  <c r="G14" i="7"/>
  <c r="D14" i="7"/>
  <c r="I14" i="7" s="1"/>
  <c r="G13" i="7"/>
  <c r="D13" i="7"/>
  <c r="I13" i="7" s="1"/>
  <c r="G12" i="7"/>
  <c r="D12" i="7"/>
  <c r="I12" i="7" s="1"/>
  <c r="G11" i="7"/>
  <c r="D11" i="7"/>
  <c r="I11" i="7" s="1"/>
  <c r="G19" i="5"/>
  <c r="F20" i="5"/>
  <c r="D18" i="5"/>
  <c r="I18" i="5" s="1"/>
  <c r="D19" i="5"/>
  <c r="I19" i="5" s="1"/>
  <c r="C20" i="5"/>
  <c r="G56" i="5"/>
  <c r="G55" i="5"/>
  <c r="G54" i="5"/>
  <c r="G53" i="5"/>
  <c r="G52" i="5"/>
  <c r="G51" i="5"/>
  <c r="G50" i="5"/>
  <c r="G49" i="5"/>
  <c r="G48" i="5"/>
  <c r="F39" i="5"/>
  <c r="C39" i="5"/>
  <c r="G38" i="5"/>
  <c r="D38" i="5"/>
  <c r="I38" i="5" s="1"/>
  <c r="G37" i="5"/>
  <c r="D37" i="5"/>
  <c r="I37" i="5" s="1"/>
  <c r="G36" i="5"/>
  <c r="D36" i="5"/>
  <c r="I36" i="5" s="1"/>
  <c r="G35" i="5"/>
  <c r="D35" i="5"/>
  <c r="I35" i="5" s="1"/>
  <c r="G34" i="5"/>
  <c r="D34" i="5"/>
  <c r="I34" i="5" s="1"/>
  <c r="G33" i="5"/>
  <c r="D33" i="5"/>
  <c r="I33" i="5" s="1"/>
  <c r="G32" i="5"/>
  <c r="D32" i="5"/>
  <c r="I32" i="5" s="1"/>
  <c r="G31" i="5"/>
  <c r="D31" i="5"/>
  <c r="I31" i="5" s="1"/>
  <c r="G30" i="5"/>
  <c r="D30" i="5"/>
  <c r="I30" i="5" s="1"/>
  <c r="G29" i="5"/>
  <c r="D29" i="5"/>
  <c r="I29" i="5" s="1"/>
  <c r="G18" i="5"/>
  <c r="G17" i="5"/>
  <c r="D17" i="5"/>
  <c r="I17" i="5" s="1"/>
  <c r="G16" i="5"/>
  <c r="D16" i="5"/>
  <c r="I16" i="5" s="1"/>
  <c r="G15" i="5"/>
  <c r="D15" i="5"/>
  <c r="I15" i="5" s="1"/>
  <c r="G14" i="5"/>
  <c r="D14" i="5"/>
  <c r="I14" i="5" s="1"/>
  <c r="G13" i="5"/>
  <c r="D13" i="5"/>
  <c r="I13" i="5" s="1"/>
  <c r="G12" i="5"/>
  <c r="D12" i="5"/>
  <c r="I12" i="5" s="1"/>
  <c r="G11" i="5"/>
  <c r="D11" i="5"/>
  <c r="I11" i="5" s="1"/>
  <c r="J52" i="2" l="1"/>
  <c r="J51" i="2"/>
  <c r="J55" i="2"/>
  <c r="J47" i="2"/>
  <c r="J35" i="2"/>
  <c r="J29" i="2"/>
  <c r="J33" i="2"/>
  <c r="J37" i="2"/>
  <c r="J31" i="2"/>
  <c r="J36" i="2"/>
  <c r="J32" i="2"/>
  <c r="J34" i="2"/>
  <c r="J30" i="2"/>
  <c r="J17" i="2"/>
  <c r="J19" i="2"/>
  <c r="J12" i="2"/>
  <c r="J16" i="2"/>
  <c r="J15" i="2"/>
  <c r="J14" i="2"/>
  <c r="J13" i="2"/>
  <c r="J18" i="2"/>
  <c r="J11" i="2"/>
  <c r="J50" i="2"/>
  <c r="J49" i="2"/>
  <c r="J48" i="2"/>
  <c r="J54" i="2"/>
  <c r="F117" i="5"/>
  <c r="J115" i="5" s="1"/>
  <c r="F103" i="7"/>
  <c r="J102" i="7" s="1"/>
  <c r="F123" i="7"/>
  <c r="J115" i="7" s="1"/>
  <c r="F78" i="5"/>
  <c r="J76" i="5" s="1"/>
  <c r="F40" i="5"/>
  <c r="J30" i="5" s="1"/>
  <c r="F99" i="5"/>
  <c r="J90" i="5" s="1"/>
  <c r="F83" i="7"/>
  <c r="J72" i="7" s="1"/>
  <c r="F62" i="7"/>
  <c r="J57" i="7" s="1"/>
  <c r="F59" i="5"/>
  <c r="J52" i="5" s="1"/>
  <c r="F41" i="7"/>
  <c r="J33" i="7" s="1"/>
  <c r="F22" i="7"/>
  <c r="J11" i="7" s="1"/>
  <c r="F56" i="1"/>
  <c r="C56" i="1"/>
  <c r="F38" i="1"/>
  <c r="G37" i="1"/>
  <c r="D37" i="1"/>
  <c r="I37" i="1" s="1"/>
  <c r="G36" i="1"/>
  <c r="D36" i="1"/>
  <c r="I36" i="1" s="1"/>
  <c r="G35" i="1"/>
  <c r="D35" i="1"/>
  <c r="I35" i="1" s="1"/>
  <c r="G34" i="1"/>
  <c r="D34" i="1"/>
  <c r="I34" i="1" s="1"/>
  <c r="G33" i="1"/>
  <c r="D33" i="1"/>
  <c r="I33" i="1" s="1"/>
  <c r="G32" i="1"/>
  <c r="D32" i="1"/>
  <c r="I32" i="1" s="1"/>
  <c r="G31" i="1"/>
  <c r="D31" i="1"/>
  <c r="I31" i="1" s="1"/>
  <c r="G30" i="1"/>
  <c r="D30" i="1"/>
  <c r="I30" i="1" s="1"/>
  <c r="G29" i="1"/>
  <c r="D29" i="1"/>
  <c r="I29" i="1" s="1"/>
  <c r="G28" i="1"/>
  <c r="D28" i="1"/>
  <c r="I28" i="1" s="1"/>
  <c r="C38" i="1"/>
  <c r="F19" i="1"/>
  <c r="C19" i="1"/>
  <c r="G55" i="1"/>
  <c r="D55" i="1"/>
  <c r="I55" i="1" s="1"/>
  <c r="G54" i="1"/>
  <c r="D54" i="1"/>
  <c r="I54" i="1" s="1"/>
  <c r="G53" i="1"/>
  <c r="D53" i="1"/>
  <c r="I53" i="1" s="1"/>
  <c r="G52" i="1"/>
  <c r="D52" i="1"/>
  <c r="I52" i="1" s="1"/>
  <c r="G51" i="1"/>
  <c r="G50" i="1"/>
  <c r="D50" i="1"/>
  <c r="I50" i="1" s="1"/>
  <c r="G49" i="1"/>
  <c r="D49" i="1"/>
  <c r="I49" i="1" s="1"/>
  <c r="G48" i="1"/>
  <c r="D48" i="1"/>
  <c r="I48" i="1" s="1"/>
  <c r="G47" i="1"/>
  <c r="D47" i="1"/>
  <c r="I47" i="1" s="1"/>
  <c r="G18" i="1"/>
  <c r="D18" i="1"/>
  <c r="I18" i="1" s="1"/>
  <c r="G17" i="1"/>
  <c r="D17" i="1"/>
  <c r="I17" i="1" s="1"/>
  <c r="G16" i="1"/>
  <c r="D16" i="1"/>
  <c r="I16" i="1" s="1"/>
  <c r="G15" i="1"/>
  <c r="D15" i="1"/>
  <c r="I15" i="1" s="1"/>
  <c r="G14" i="1"/>
  <c r="D14" i="1"/>
  <c r="I14" i="1" s="1"/>
  <c r="G13" i="1"/>
  <c r="D13" i="1"/>
  <c r="I13" i="1" s="1"/>
  <c r="G12" i="1"/>
  <c r="D12" i="1"/>
  <c r="I12" i="1" s="1"/>
  <c r="G11" i="1"/>
  <c r="D11" i="1"/>
  <c r="I11" i="1" s="1"/>
  <c r="J100" i="7" l="1"/>
  <c r="J30" i="7"/>
  <c r="J60" i="7"/>
  <c r="J121" i="7"/>
  <c r="J113" i="7"/>
  <c r="J97" i="7"/>
  <c r="J78" i="7"/>
  <c r="J54" i="7"/>
  <c r="J120" i="7"/>
  <c r="J116" i="7"/>
  <c r="J112" i="7"/>
  <c r="J96" i="7"/>
  <c r="J95" i="7"/>
  <c r="J15" i="7"/>
  <c r="J39" i="7"/>
  <c r="J17" i="7"/>
  <c r="J81" i="7"/>
  <c r="J13" i="7"/>
  <c r="J55" i="7"/>
  <c r="J75" i="7"/>
  <c r="J73" i="7"/>
  <c r="J79" i="7"/>
  <c r="J14" i="7"/>
  <c r="J52" i="7"/>
  <c r="J56" i="7"/>
  <c r="J58" i="7"/>
  <c r="J37" i="7"/>
  <c r="J80" i="7"/>
  <c r="J34" i="7"/>
  <c r="J51" i="7"/>
  <c r="J118" i="7"/>
  <c r="J16" i="7"/>
  <c r="J38" i="7"/>
  <c r="J119" i="7"/>
  <c r="J31" i="7"/>
  <c r="J19" i="7"/>
  <c r="J59" i="7"/>
  <c r="J53" i="7"/>
  <c r="J77" i="7"/>
  <c r="J117" i="7"/>
  <c r="J32" i="7"/>
  <c r="J74" i="7"/>
  <c r="J114" i="7"/>
  <c r="J36" i="7"/>
  <c r="J18" i="7"/>
  <c r="J99" i="7"/>
  <c r="J76" i="7"/>
  <c r="J94" i="7"/>
  <c r="J35" i="7"/>
  <c r="J101" i="7"/>
  <c r="J20" i="7"/>
  <c r="J12" i="7"/>
  <c r="J98" i="7"/>
  <c r="J93" i="7"/>
  <c r="J37" i="5"/>
  <c r="J109" i="5"/>
  <c r="J68" i="5"/>
  <c r="J110" i="5"/>
  <c r="J32" i="5"/>
  <c r="J95" i="5"/>
  <c r="J55" i="5"/>
  <c r="J74" i="5"/>
  <c r="J92" i="5"/>
  <c r="J31" i="5"/>
  <c r="J94" i="5"/>
  <c r="J33" i="5"/>
  <c r="J73" i="5"/>
  <c r="J49" i="5"/>
  <c r="J36" i="5"/>
  <c r="J93" i="5"/>
  <c r="J35" i="5"/>
  <c r="J114" i="5"/>
  <c r="J113" i="5"/>
  <c r="J91" i="5"/>
  <c r="J111" i="5"/>
  <c r="J108" i="5"/>
  <c r="J72" i="5"/>
  <c r="J70" i="5"/>
  <c r="J50" i="5"/>
  <c r="J88" i="5"/>
  <c r="J38" i="5"/>
  <c r="J112" i="5"/>
  <c r="J75" i="5"/>
  <c r="J53" i="5"/>
  <c r="J69" i="5"/>
  <c r="J51" i="5"/>
  <c r="J96" i="5"/>
  <c r="J97" i="5"/>
  <c r="J56" i="5"/>
  <c r="J34" i="5"/>
  <c r="J71" i="5"/>
  <c r="J89" i="5"/>
  <c r="J57" i="5"/>
  <c r="J54" i="5"/>
  <c r="J29" i="5"/>
  <c r="J48" i="5"/>
  <c r="F20" i="1"/>
  <c r="J16" i="1" s="1"/>
  <c r="F39" i="1"/>
  <c r="J33" i="1" s="1"/>
  <c r="F57" i="1"/>
  <c r="J47" i="1" s="1"/>
  <c r="J30" i="1" l="1"/>
  <c r="J35" i="1"/>
  <c r="J32" i="1"/>
  <c r="J50" i="1"/>
  <c r="J28" i="1"/>
  <c r="J48" i="1"/>
  <c r="J31" i="1"/>
  <c r="J37" i="1"/>
  <c r="J36" i="1"/>
  <c r="J34" i="1"/>
  <c r="J55" i="1"/>
  <c r="J49" i="1"/>
  <c r="J52" i="1"/>
  <c r="J29" i="1"/>
  <c r="J51" i="1"/>
  <c r="J53" i="1"/>
  <c r="J54" i="1"/>
  <c r="J14" i="1"/>
  <c r="J15" i="1"/>
  <c r="J11" i="1"/>
  <c r="J13" i="1"/>
  <c r="J12" i="1"/>
  <c r="J18" i="1"/>
  <c r="J17" i="1"/>
  <c r="F21" i="5"/>
  <c r="J14" i="5" l="1"/>
  <c r="J17" i="5"/>
  <c r="J18" i="5"/>
  <c r="J16" i="5"/>
  <c r="J19" i="5"/>
  <c r="J11" i="5"/>
  <c r="J12" i="5"/>
  <c r="J15" i="5"/>
  <c r="J13" i="5"/>
</calcChain>
</file>

<file path=xl/sharedStrings.xml><?xml version="1.0" encoding="utf-8"?>
<sst xmlns="http://schemas.openxmlformats.org/spreadsheetml/2006/main" count="1135" uniqueCount="221">
  <si>
    <t>Z-λ500-G</t>
  </si>
  <si>
    <t>Z5</t>
  </si>
  <si>
    <t>-142 eve</t>
  </si>
  <si>
    <t>WK stock #</t>
  </si>
  <si>
    <t>Name</t>
  </si>
  <si>
    <t>Insert</t>
  </si>
  <si>
    <t>insert orientation</t>
  </si>
  <si>
    <t>insertion site</t>
  </si>
  <si>
    <t>Replicate 1</t>
  </si>
  <si>
    <t>signal</t>
  </si>
  <si>
    <t>backround</t>
  </si>
  <si>
    <t>signal to noise</t>
  </si>
  <si>
    <t>Channel 561 (orange channel 2)</t>
  </si>
  <si>
    <t>Channel 633 (red or cyan channel 3)</t>
  </si>
  <si>
    <t>Imaging date</t>
  </si>
  <si>
    <t>Embryo sample #</t>
  </si>
  <si>
    <t>WK193</t>
  </si>
  <si>
    <t>193-001</t>
  </si>
  <si>
    <t>193-002</t>
  </si>
  <si>
    <t>193-005</t>
  </si>
  <si>
    <t>193-006</t>
  </si>
  <si>
    <t>193-007</t>
  </si>
  <si>
    <t>193-008</t>
  </si>
  <si>
    <t>193-009</t>
  </si>
  <si>
    <t>193-010</t>
  </si>
  <si>
    <t>197-001</t>
  </si>
  <si>
    <t>197-002</t>
  </si>
  <si>
    <t>197-003</t>
  </si>
  <si>
    <t>197-004</t>
  </si>
  <si>
    <t>197-005</t>
  </si>
  <si>
    <t>197-006</t>
  </si>
  <si>
    <t>197-007</t>
  </si>
  <si>
    <t>197-008</t>
  </si>
  <si>
    <t>197-009</t>
  </si>
  <si>
    <t>197-010</t>
  </si>
  <si>
    <t>202-002</t>
  </si>
  <si>
    <t>202-003</t>
  </si>
  <si>
    <t>202-004</t>
  </si>
  <si>
    <t>202-005</t>
  </si>
  <si>
    <t>202-006</t>
  </si>
  <si>
    <t>202-007</t>
  </si>
  <si>
    <t>202-008</t>
  </si>
  <si>
    <t>202-009</t>
  </si>
  <si>
    <t>202-010</t>
  </si>
  <si>
    <t>WK197</t>
  </si>
  <si>
    <t>WK202</t>
  </si>
  <si>
    <t>Replicate 2</t>
  </si>
  <si>
    <t>Replicate 3</t>
  </si>
  <si>
    <t>Probes</t>
  </si>
  <si>
    <t>GFP 546, LacZ 633</t>
  </si>
  <si>
    <t>Average:</t>
  </si>
  <si>
    <t>Background normalization factor:</t>
  </si>
  <si>
    <t>Average background:</t>
  </si>
  <si>
    <t>Sample ID</t>
  </si>
  <si>
    <t>Normalized signal (signal to noise)</t>
  </si>
  <si>
    <t>Data notes</t>
  </si>
  <si>
    <t>Label in manuscript</t>
  </si>
  <si>
    <t>embryo stage</t>
  </si>
  <si>
    <t>Late</t>
  </si>
  <si>
    <t>WK18</t>
  </si>
  <si>
    <t>Z-CDEF-G</t>
  </si>
  <si>
    <t>209-001</t>
  </si>
  <si>
    <t>209-002</t>
  </si>
  <si>
    <t>209-003</t>
  </si>
  <si>
    <t>209-005</t>
  </si>
  <si>
    <t>209-006</t>
  </si>
  <si>
    <t>209-007</t>
  </si>
  <si>
    <t>209-008</t>
  </si>
  <si>
    <t>209-009</t>
  </si>
  <si>
    <t>209-010</t>
  </si>
  <si>
    <t>Z-FEDC-G</t>
  </si>
  <si>
    <t>WK209</t>
  </si>
  <si>
    <t>210-001</t>
  </si>
  <si>
    <t>210-002</t>
  </si>
  <si>
    <t>210-003</t>
  </si>
  <si>
    <t>210-004</t>
  </si>
  <si>
    <t>210-005</t>
  </si>
  <si>
    <t>210-006</t>
  </si>
  <si>
    <t>210-007</t>
  </si>
  <si>
    <t>210-008</t>
  </si>
  <si>
    <t>210-009</t>
  </si>
  <si>
    <t>210-010</t>
  </si>
  <si>
    <t>195-001</t>
  </si>
  <si>
    <t>195-002</t>
  </si>
  <si>
    <t>195-003</t>
  </si>
  <si>
    <t>195-004</t>
  </si>
  <si>
    <t>195-005</t>
  </si>
  <si>
    <t>195-006</t>
  </si>
  <si>
    <t>195-007</t>
  </si>
  <si>
    <t>195-008</t>
  </si>
  <si>
    <t>195-009</t>
  </si>
  <si>
    <t>195-010</t>
  </si>
  <si>
    <t>196-001</t>
  </si>
  <si>
    <t>196-002</t>
  </si>
  <si>
    <t>196-003</t>
  </si>
  <si>
    <t>196-004</t>
  </si>
  <si>
    <t>196-005</t>
  </si>
  <si>
    <t>196-006</t>
  </si>
  <si>
    <t>196-007</t>
  </si>
  <si>
    <t>196-008</t>
  </si>
  <si>
    <t>196-009</t>
  </si>
  <si>
    <t>196-010</t>
  </si>
  <si>
    <t>199-001</t>
  </si>
  <si>
    <t>199-002</t>
  </si>
  <si>
    <t>199-003</t>
  </si>
  <si>
    <t>199-004</t>
  </si>
  <si>
    <t>199-005</t>
  </si>
  <si>
    <t>199-006</t>
  </si>
  <si>
    <t>199-007</t>
  </si>
  <si>
    <t>199-008</t>
  </si>
  <si>
    <t>199-009</t>
  </si>
  <si>
    <t>199-010</t>
  </si>
  <si>
    <t>Replicate 4</t>
  </si>
  <si>
    <t>204-002</t>
  </si>
  <si>
    <t>204-003</t>
  </si>
  <si>
    <t>204-004</t>
  </si>
  <si>
    <t>204-005</t>
  </si>
  <si>
    <t>204-006</t>
  </si>
  <si>
    <t>204-007</t>
  </si>
  <si>
    <t>204-008</t>
  </si>
  <si>
    <t>204-009</t>
  </si>
  <si>
    <t>204-010</t>
  </si>
  <si>
    <t>205-001</t>
  </si>
  <si>
    <t>205-002</t>
  </si>
  <si>
    <t>205-003</t>
  </si>
  <si>
    <t>205-004</t>
  </si>
  <si>
    <t>205-005</t>
  </si>
  <si>
    <t>205-006</t>
  </si>
  <si>
    <t>205-007</t>
  </si>
  <si>
    <t>205-008</t>
  </si>
  <si>
    <t>205-009</t>
  </si>
  <si>
    <t>205-010</t>
  </si>
  <si>
    <t>WK205</t>
  </si>
  <si>
    <t>WK196</t>
  </si>
  <si>
    <t>130-001</t>
  </si>
  <si>
    <t>130-002</t>
  </si>
  <si>
    <t>130-003</t>
  </si>
  <si>
    <t>130-004</t>
  </si>
  <si>
    <t>130-005</t>
  </si>
  <si>
    <t>130-006</t>
  </si>
  <si>
    <t>130-007</t>
  </si>
  <si>
    <t>130-008</t>
  </si>
  <si>
    <t>130-009</t>
  </si>
  <si>
    <t>130-010</t>
  </si>
  <si>
    <t>Replicate 5</t>
  </si>
  <si>
    <t>WK195</t>
  </si>
  <si>
    <t>WK199</t>
  </si>
  <si>
    <t>WK204</t>
  </si>
  <si>
    <t>138-001</t>
  </si>
  <si>
    <t>138-002</t>
  </si>
  <si>
    <t>138-003</t>
  </si>
  <si>
    <t>138-004</t>
  </si>
  <si>
    <t>138-005</t>
  </si>
  <si>
    <t>138-006</t>
  </si>
  <si>
    <t>138-007</t>
  </si>
  <si>
    <t>138-008</t>
  </si>
  <si>
    <t>138-009</t>
  </si>
  <si>
    <t>138-010</t>
  </si>
  <si>
    <t>WK138</t>
  </si>
  <si>
    <t>Replicate 6</t>
  </si>
  <si>
    <t>WK139</t>
  </si>
  <si>
    <t>139-002</t>
  </si>
  <si>
    <t>139-003</t>
  </si>
  <si>
    <t>139-004</t>
  </si>
  <si>
    <t>139-005</t>
  </si>
  <si>
    <t>139-006</t>
  </si>
  <si>
    <t>139-007</t>
  </si>
  <si>
    <t>139-008</t>
  </si>
  <si>
    <t>139-009</t>
  </si>
  <si>
    <t>139-010</t>
  </si>
  <si>
    <t>WK147</t>
  </si>
  <si>
    <t>147-001</t>
  </si>
  <si>
    <t>147-002</t>
  </si>
  <si>
    <t>147-004</t>
  </si>
  <si>
    <t>147-006</t>
  </si>
  <si>
    <t>147-007</t>
  </si>
  <si>
    <t>147-008</t>
  </si>
  <si>
    <t>147-009</t>
  </si>
  <si>
    <t>147-010</t>
  </si>
  <si>
    <t>WK148</t>
  </si>
  <si>
    <t>148-001</t>
  </si>
  <si>
    <t>148-002</t>
  </si>
  <si>
    <t>148-003</t>
  </si>
  <si>
    <t>148-004</t>
  </si>
  <si>
    <t>148-005</t>
  </si>
  <si>
    <t>148-006</t>
  </si>
  <si>
    <t>148-007</t>
  </si>
  <si>
    <t>148-008</t>
  </si>
  <si>
    <t>148-009</t>
  </si>
  <si>
    <t>148-010</t>
  </si>
  <si>
    <t>WK210</t>
  </si>
  <si>
    <t>WK130</t>
  </si>
  <si>
    <t>Channel 561</t>
  </si>
  <si>
    <t>Channel 633</t>
  </si>
  <si>
    <t xml:space="preserve">Channel 633 </t>
  </si>
  <si>
    <t>202-000</t>
  </si>
  <si>
    <t>202-001</t>
  </si>
  <si>
    <t>207-002</t>
  </si>
  <si>
    <t>202-0000</t>
  </si>
  <si>
    <t>207-003</t>
  </si>
  <si>
    <t>207-004</t>
  </si>
  <si>
    <t>207-005</t>
  </si>
  <si>
    <t>207-006</t>
  </si>
  <si>
    <t>207-007</t>
  </si>
  <si>
    <t>207-008</t>
  </si>
  <si>
    <t>207-009</t>
  </si>
  <si>
    <t>207-001</t>
  </si>
  <si>
    <t>early</t>
  </si>
  <si>
    <t>Replicate #</t>
  </si>
  <si>
    <t>204-001</t>
  </si>
  <si>
    <t>147-003</t>
  </si>
  <si>
    <t>147-005</t>
  </si>
  <si>
    <t>196-000</t>
  </si>
  <si>
    <t>139-001</t>
  </si>
  <si>
    <t>WK2</t>
  </si>
  <si>
    <t>stock Name</t>
  </si>
  <si>
    <t>WK3</t>
  </si>
  <si>
    <t>Slide ID</t>
  </si>
  <si>
    <r>
      <t>L</t>
    </r>
    <r>
      <rPr>
        <sz val="11"/>
        <rFont val="Arial"/>
        <family val="2"/>
      </rPr>
      <t>eimoh</t>
    </r>
    <r>
      <rPr>
        <sz val="11"/>
        <color rgb="FF39B54A"/>
        <rFont val="Arial"/>
        <family val="2"/>
      </rPr>
      <t>G</t>
    </r>
  </si>
  <si>
    <r>
      <t>L</t>
    </r>
    <r>
      <rPr>
        <sz val="11"/>
        <rFont val="Arial"/>
        <family val="2"/>
      </rPr>
      <t>homie</t>
    </r>
    <r>
      <rPr>
        <sz val="11"/>
        <color rgb="FF39B54A"/>
        <rFont val="Arial"/>
        <family val="2"/>
      </rPr>
      <t>G</t>
    </r>
  </si>
  <si>
    <r>
      <t>L</t>
    </r>
    <r>
      <rPr>
        <sz val="11"/>
        <color rgb="FF000000"/>
        <rFont val="Arial"/>
        <family val="2"/>
      </rPr>
      <t>lambda</t>
    </r>
    <r>
      <rPr>
        <sz val="11"/>
        <color rgb="FF39B54A"/>
        <rFont val="Arial"/>
        <family val="2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</si>
</sst>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7941D"/>
      <name val="Arial"/>
      <family val="2"/>
    </font>
    <font>
      <sz val="11"/>
      <color rgb="FF000000"/>
      <name val="Arial"/>
      <family val="2"/>
    </font>
    <font>
      <sz val="11"/>
      <color rgb="FF39B54A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quotePrefix="1" applyFont="1" applyBorder="1" applyAlignment="1">
      <alignment horizontal="left" vertical="top" wrapText="1"/>
    </xf>
    <xf numFmtId="0" fontId="3" fillId="0" borderId="0" xfId="1"/>
    <xf numFmtId="1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7" xfId="0" applyFont="1" applyBorder="1"/>
    <xf numFmtId="0" fontId="4" fillId="0" borderId="7" xfId="0" applyFont="1" applyBorder="1" applyAlignment="1">
      <alignment horizontal="left" vertical="top"/>
    </xf>
    <xf numFmtId="0" fontId="6" fillId="0" borderId="7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7" xfId="0" quotePrefix="1" applyFont="1" applyBorder="1" applyAlignment="1">
      <alignment horizontal="left" vertical="top" wrapText="1"/>
    </xf>
    <xf numFmtId="0" fontId="5" fillId="0" borderId="7" xfId="0" applyFont="1" applyBorder="1"/>
  </cellXfs>
  <cellStyles count="2">
    <cellStyle name="Normal" xfId="0" builtinId="0"/>
    <cellStyle name="Normal 2" xfId="1" xr:uid="{860E458B-3505-47D8-A349-7B00CBE90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10E4-547D-4669-98E9-DCFCF4BC174A}">
  <dimension ref="A1:I32"/>
  <sheetViews>
    <sheetView workbookViewId="0">
      <selection activeCell="A21" sqref="A21"/>
    </sheetView>
  </sheetViews>
  <sheetFormatPr defaultRowHeight="14.25" x14ac:dyDescent="0.2"/>
  <cols>
    <col min="1" max="2" width="22.85546875" style="12" customWidth="1"/>
    <col min="3" max="3" width="13.85546875" style="12" customWidth="1"/>
    <col min="4" max="4" width="14.140625" style="12" customWidth="1"/>
    <col min="5" max="5" width="20.85546875" style="12" customWidth="1"/>
    <col min="6" max="6" width="18" style="12" customWidth="1"/>
    <col min="7" max="7" width="14.7109375" style="12" customWidth="1"/>
    <col min="8" max="8" width="16.140625" style="12" customWidth="1"/>
    <col min="9" max="9" width="14.85546875" style="12" customWidth="1"/>
    <col min="10" max="16384" width="9.140625" style="12"/>
  </cols>
  <sheetData>
    <row r="1" spans="1:9" ht="15" x14ac:dyDescent="0.25">
      <c r="A1" s="11" t="s">
        <v>55</v>
      </c>
    </row>
    <row r="3" spans="1:9" s="11" customFormat="1" ht="15" x14ac:dyDescent="0.25">
      <c r="A3" s="13" t="s">
        <v>56</v>
      </c>
      <c r="B3" s="14" t="s">
        <v>3</v>
      </c>
      <c r="C3" s="14" t="s">
        <v>215</v>
      </c>
      <c r="D3" s="14" t="s">
        <v>5</v>
      </c>
      <c r="E3" s="14" t="s">
        <v>6</v>
      </c>
      <c r="F3" s="14" t="s">
        <v>7</v>
      </c>
      <c r="G3" s="14" t="s">
        <v>217</v>
      </c>
      <c r="H3" s="14" t="s">
        <v>57</v>
      </c>
      <c r="I3" s="14" t="s">
        <v>208</v>
      </c>
    </row>
    <row r="4" spans="1:9" x14ac:dyDescent="0.2">
      <c r="A4" s="15" t="s">
        <v>220</v>
      </c>
      <c r="B4" s="16" t="s">
        <v>59</v>
      </c>
      <c r="C4" s="16" t="s">
        <v>0</v>
      </c>
      <c r="D4" s="16" t="s">
        <v>0</v>
      </c>
      <c r="E4" s="16" t="s">
        <v>1</v>
      </c>
      <c r="F4" s="17" t="s">
        <v>2</v>
      </c>
      <c r="G4" s="18">
        <v>197</v>
      </c>
      <c r="H4" s="16" t="s">
        <v>207</v>
      </c>
      <c r="I4" s="16" t="s">
        <v>8</v>
      </c>
    </row>
    <row r="5" spans="1:9" x14ac:dyDescent="0.2">
      <c r="A5" s="15" t="s">
        <v>220</v>
      </c>
      <c r="B5" s="16" t="s">
        <v>59</v>
      </c>
      <c r="C5" s="16" t="s">
        <v>0</v>
      </c>
      <c r="D5" s="16" t="s">
        <v>0</v>
      </c>
      <c r="E5" s="16" t="s">
        <v>1</v>
      </c>
      <c r="F5" s="17" t="s">
        <v>2</v>
      </c>
      <c r="G5" s="18">
        <v>202</v>
      </c>
      <c r="H5" s="16" t="s">
        <v>207</v>
      </c>
      <c r="I5" s="16" t="s">
        <v>46</v>
      </c>
    </row>
    <row r="6" spans="1:9" x14ac:dyDescent="0.2">
      <c r="A6" s="15" t="s">
        <v>220</v>
      </c>
      <c r="B6" s="16" t="s">
        <v>59</v>
      </c>
      <c r="C6" s="16" t="s">
        <v>0</v>
      </c>
      <c r="D6" s="16" t="s">
        <v>0</v>
      </c>
      <c r="E6" s="16" t="s">
        <v>1</v>
      </c>
      <c r="F6" s="17" t="s">
        <v>2</v>
      </c>
      <c r="G6" s="18">
        <v>207</v>
      </c>
      <c r="H6" s="16" t="s">
        <v>207</v>
      </c>
      <c r="I6" s="16" t="s">
        <v>47</v>
      </c>
    </row>
    <row r="7" spans="1:9" x14ac:dyDescent="0.2">
      <c r="A7" s="15" t="s">
        <v>220</v>
      </c>
      <c r="B7" s="16" t="s">
        <v>59</v>
      </c>
      <c r="C7" s="16" t="s">
        <v>0</v>
      </c>
      <c r="D7" s="16" t="s">
        <v>0</v>
      </c>
      <c r="E7" s="16" t="s">
        <v>1</v>
      </c>
      <c r="F7" s="17" t="s">
        <v>2</v>
      </c>
      <c r="G7" s="18">
        <v>193</v>
      </c>
      <c r="H7" s="16" t="s">
        <v>58</v>
      </c>
      <c r="I7" s="16" t="s">
        <v>8</v>
      </c>
    </row>
    <row r="8" spans="1:9" x14ac:dyDescent="0.2">
      <c r="A8" s="15" t="s">
        <v>220</v>
      </c>
      <c r="B8" s="16" t="s">
        <v>59</v>
      </c>
      <c r="C8" s="16" t="s">
        <v>0</v>
      </c>
      <c r="D8" s="16" t="s">
        <v>0</v>
      </c>
      <c r="E8" s="16" t="s">
        <v>1</v>
      </c>
      <c r="F8" s="17" t="s">
        <v>2</v>
      </c>
      <c r="G8" s="18">
        <v>197</v>
      </c>
      <c r="H8" s="16" t="s">
        <v>58</v>
      </c>
      <c r="I8" s="16" t="s">
        <v>46</v>
      </c>
    </row>
    <row r="9" spans="1:9" x14ac:dyDescent="0.2">
      <c r="A9" s="15" t="s">
        <v>220</v>
      </c>
      <c r="B9" s="16" t="s">
        <v>59</v>
      </c>
      <c r="C9" s="16" t="s">
        <v>0</v>
      </c>
      <c r="D9" s="16" t="s">
        <v>0</v>
      </c>
      <c r="E9" s="16" t="s">
        <v>1</v>
      </c>
      <c r="F9" s="17" t="s">
        <v>2</v>
      </c>
      <c r="G9" s="18">
        <v>202</v>
      </c>
      <c r="H9" s="16" t="s">
        <v>58</v>
      </c>
      <c r="I9" s="16" t="s">
        <v>47</v>
      </c>
    </row>
    <row r="10" spans="1:9" x14ac:dyDescent="0.2">
      <c r="A10" s="15" t="s">
        <v>219</v>
      </c>
      <c r="B10" s="16" t="s">
        <v>214</v>
      </c>
      <c r="C10" s="16" t="s">
        <v>60</v>
      </c>
      <c r="D10" s="16" t="s">
        <v>60</v>
      </c>
      <c r="E10" s="16" t="s">
        <v>1</v>
      </c>
      <c r="F10" s="17" t="s">
        <v>2</v>
      </c>
      <c r="G10" s="18">
        <v>195</v>
      </c>
      <c r="H10" s="16" t="s">
        <v>207</v>
      </c>
      <c r="I10" s="16" t="s">
        <v>8</v>
      </c>
    </row>
    <row r="11" spans="1:9" x14ac:dyDescent="0.2">
      <c r="A11" s="15" t="s">
        <v>219</v>
      </c>
      <c r="B11" s="16" t="s">
        <v>214</v>
      </c>
      <c r="C11" s="16" t="s">
        <v>60</v>
      </c>
      <c r="D11" s="16" t="s">
        <v>60</v>
      </c>
      <c r="E11" s="16" t="s">
        <v>1</v>
      </c>
      <c r="F11" s="17" t="s">
        <v>2</v>
      </c>
      <c r="G11" s="18">
        <v>199</v>
      </c>
      <c r="H11" s="16" t="s">
        <v>207</v>
      </c>
      <c r="I11" s="16" t="s">
        <v>46</v>
      </c>
    </row>
    <row r="12" spans="1:9" x14ac:dyDescent="0.2">
      <c r="A12" s="15" t="s">
        <v>219</v>
      </c>
      <c r="B12" s="16" t="s">
        <v>214</v>
      </c>
      <c r="C12" s="16" t="s">
        <v>60</v>
      </c>
      <c r="D12" s="16" t="s">
        <v>60</v>
      </c>
      <c r="E12" s="16" t="s">
        <v>1</v>
      </c>
      <c r="F12" s="17" t="s">
        <v>2</v>
      </c>
      <c r="G12" s="18">
        <v>204</v>
      </c>
      <c r="H12" s="16" t="s">
        <v>207</v>
      </c>
      <c r="I12" s="16" t="s">
        <v>47</v>
      </c>
    </row>
    <row r="13" spans="1:9" x14ac:dyDescent="0.2">
      <c r="A13" s="15" t="s">
        <v>219</v>
      </c>
      <c r="B13" s="16" t="s">
        <v>214</v>
      </c>
      <c r="C13" s="16" t="s">
        <v>60</v>
      </c>
      <c r="D13" s="16" t="s">
        <v>60</v>
      </c>
      <c r="E13" s="16" t="s">
        <v>1</v>
      </c>
      <c r="F13" s="17" t="s">
        <v>2</v>
      </c>
      <c r="G13" s="18">
        <v>138</v>
      </c>
      <c r="H13" s="16" t="s">
        <v>207</v>
      </c>
      <c r="I13" s="16" t="s">
        <v>112</v>
      </c>
    </row>
    <row r="14" spans="1:9" x14ac:dyDescent="0.2">
      <c r="A14" s="15" t="s">
        <v>219</v>
      </c>
      <c r="B14" s="16" t="s">
        <v>214</v>
      </c>
      <c r="C14" s="16" t="s">
        <v>60</v>
      </c>
      <c r="D14" s="16" t="s">
        <v>60</v>
      </c>
      <c r="E14" s="16" t="s">
        <v>1</v>
      </c>
      <c r="F14" s="17" t="s">
        <v>2</v>
      </c>
      <c r="G14" s="18">
        <v>147</v>
      </c>
      <c r="H14" s="16" t="s">
        <v>207</v>
      </c>
      <c r="I14" s="16" t="s">
        <v>144</v>
      </c>
    </row>
    <row r="15" spans="1:9" x14ac:dyDescent="0.2">
      <c r="A15" s="15" t="s">
        <v>219</v>
      </c>
      <c r="B15" s="16" t="s">
        <v>214</v>
      </c>
      <c r="C15" s="16" t="s">
        <v>60</v>
      </c>
      <c r="D15" s="16" t="s">
        <v>60</v>
      </c>
      <c r="E15" s="16" t="s">
        <v>1</v>
      </c>
      <c r="F15" s="17" t="s">
        <v>2</v>
      </c>
      <c r="G15" s="18">
        <v>209</v>
      </c>
      <c r="H15" s="16" t="s">
        <v>58</v>
      </c>
      <c r="I15" s="16" t="s">
        <v>8</v>
      </c>
    </row>
    <row r="16" spans="1:9" x14ac:dyDescent="0.2">
      <c r="A16" s="15" t="s">
        <v>219</v>
      </c>
      <c r="B16" s="16" t="s">
        <v>214</v>
      </c>
      <c r="C16" s="16" t="s">
        <v>60</v>
      </c>
      <c r="D16" s="16" t="s">
        <v>60</v>
      </c>
      <c r="E16" s="16" t="s">
        <v>1</v>
      </c>
      <c r="F16" s="17" t="s">
        <v>2</v>
      </c>
      <c r="G16" s="18">
        <v>195</v>
      </c>
      <c r="H16" s="16" t="s">
        <v>58</v>
      </c>
      <c r="I16" s="16" t="s">
        <v>46</v>
      </c>
    </row>
    <row r="17" spans="1:9" x14ac:dyDescent="0.2">
      <c r="A17" s="15" t="s">
        <v>219</v>
      </c>
      <c r="B17" s="16" t="s">
        <v>214</v>
      </c>
      <c r="C17" s="16" t="s">
        <v>60</v>
      </c>
      <c r="D17" s="16" t="s">
        <v>60</v>
      </c>
      <c r="E17" s="16" t="s">
        <v>1</v>
      </c>
      <c r="F17" s="17" t="s">
        <v>2</v>
      </c>
      <c r="G17" s="18">
        <v>199</v>
      </c>
      <c r="H17" s="16" t="s">
        <v>58</v>
      </c>
      <c r="I17" s="16" t="s">
        <v>47</v>
      </c>
    </row>
    <row r="18" spans="1:9" x14ac:dyDescent="0.2">
      <c r="A18" s="15" t="s">
        <v>219</v>
      </c>
      <c r="B18" s="16" t="s">
        <v>214</v>
      </c>
      <c r="C18" s="16" t="s">
        <v>60</v>
      </c>
      <c r="D18" s="16" t="s">
        <v>60</v>
      </c>
      <c r="E18" s="16" t="s">
        <v>1</v>
      </c>
      <c r="F18" s="17" t="s">
        <v>2</v>
      </c>
      <c r="G18" s="18">
        <v>204</v>
      </c>
      <c r="H18" s="16" t="s">
        <v>58</v>
      </c>
      <c r="I18" s="16" t="s">
        <v>112</v>
      </c>
    </row>
    <row r="19" spans="1:9" x14ac:dyDescent="0.2">
      <c r="A19" s="15" t="s">
        <v>219</v>
      </c>
      <c r="B19" s="16" t="s">
        <v>214</v>
      </c>
      <c r="C19" s="16" t="s">
        <v>60</v>
      </c>
      <c r="D19" s="16" t="s">
        <v>60</v>
      </c>
      <c r="E19" s="16" t="s">
        <v>1</v>
      </c>
      <c r="F19" s="17" t="s">
        <v>2</v>
      </c>
      <c r="G19" s="18">
        <v>138</v>
      </c>
      <c r="H19" s="16" t="s">
        <v>58</v>
      </c>
      <c r="I19" s="16" t="s">
        <v>144</v>
      </c>
    </row>
    <row r="20" spans="1:9" x14ac:dyDescent="0.2">
      <c r="A20" s="15" t="s">
        <v>219</v>
      </c>
      <c r="B20" s="16" t="s">
        <v>214</v>
      </c>
      <c r="C20" s="16" t="s">
        <v>60</v>
      </c>
      <c r="D20" s="16" t="s">
        <v>60</v>
      </c>
      <c r="E20" s="16" t="s">
        <v>1</v>
      </c>
      <c r="F20" s="17" t="s">
        <v>2</v>
      </c>
      <c r="G20" s="18">
        <v>147</v>
      </c>
      <c r="H20" s="16" t="s">
        <v>58</v>
      </c>
      <c r="I20" s="16" t="s">
        <v>159</v>
      </c>
    </row>
    <row r="21" spans="1:9" x14ac:dyDescent="0.2">
      <c r="A21" s="15" t="s">
        <v>218</v>
      </c>
      <c r="B21" s="18" t="s">
        <v>216</v>
      </c>
      <c r="C21" s="16" t="s">
        <v>70</v>
      </c>
      <c r="D21" s="16" t="s">
        <v>70</v>
      </c>
      <c r="E21" s="16" t="s">
        <v>1</v>
      </c>
      <c r="F21" s="17" t="s">
        <v>2</v>
      </c>
      <c r="G21" s="18">
        <v>196</v>
      </c>
      <c r="H21" s="16" t="s">
        <v>207</v>
      </c>
      <c r="I21" s="16" t="s">
        <v>8</v>
      </c>
    </row>
    <row r="22" spans="1:9" x14ac:dyDescent="0.2">
      <c r="A22" s="15" t="s">
        <v>218</v>
      </c>
      <c r="B22" s="18" t="s">
        <v>216</v>
      </c>
      <c r="C22" s="16" t="s">
        <v>70</v>
      </c>
      <c r="D22" s="16" t="s">
        <v>70</v>
      </c>
      <c r="E22" s="16" t="s">
        <v>1</v>
      </c>
      <c r="F22" s="17" t="s">
        <v>2</v>
      </c>
      <c r="G22" s="18">
        <v>205</v>
      </c>
      <c r="H22" s="16" t="s">
        <v>207</v>
      </c>
      <c r="I22" s="16" t="s">
        <v>46</v>
      </c>
    </row>
    <row r="23" spans="1:9" x14ac:dyDescent="0.2">
      <c r="A23" s="15" t="s">
        <v>218</v>
      </c>
      <c r="B23" s="18" t="s">
        <v>216</v>
      </c>
      <c r="C23" s="16" t="s">
        <v>70</v>
      </c>
      <c r="D23" s="16" t="s">
        <v>70</v>
      </c>
      <c r="E23" s="16" t="s">
        <v>1</v>
      </c>
      <c r="F23" s="17" t="s">
        <v>2</v>
      </c>
      <c r="G23" s="18">
        <v>130</v>
      </c>
      <c r="H23" s="16" t="s">
        <v>207</v>
      </c>
      <c r="I23" s="16" t="s">
        <v>47</v>
      </c>
    </row>
    <row r="24" spans="1:9" x14ac:dyDescent="0.2">
      <c r="A24" s="15" t="s">
        <v>218</v>
      </c>
      <c r="B24" s="18" t="s">
        <v>216</v>
      </c>
      <c r="C24" s="16" t="s">
        <v>70</v>
      </c>
      <c r="D24" s="16" t="s">
        <v>70</v>
      </c>
      <c r="E24" s="16" t="s">
        <v>1</v>
      </c>
      <c r="F24" s="17" t="s">
        <v>2</v>
      </c>
      <c r="G24" s="18">
        <v>139</v>
      </c>
      <c r="H24" s="16" t="s">
        <v>207</v>
      </c>
      <c r="I24" s="16" t="s">
        <v>112</v>
      </c>
    </row>
    <row r="25" spans="1:9" x14ac:dyDescent="0.2">
      <c r="A25" s="15" t="s">
        <v>218</v>
      </c>
      <c r="B25" s="18" t="s">
        <v>216</v>
      </c>
      <c r="C25" s="16" t="s">
        <v>70</v>
      </c>
      <c r="D25" s="16" t="s">
        <v>70</v>
      </c>
      <c r="E25" s="16" t="s">
        <v>1</v>
      </c>
      <c r="F25" s="17" t="s">
        <v>2</v>
      </c>
      <c r="G25" s="18">
        <v>148</v>
      </c>
      <c r="H25" s="16" t="s">
        <v>207</v>
      </c>
      <c r="I25" s="16" t="s">
        <v>144</v>
      </c>
    </row>
    <row r="26" spans="1:9" x14ac:dyDescent="0.2">
      <c r="A26" s="15" t="s">
        <v>218</v>
      </c>
      <c r="B26" s="18" t="s">
        <v>216</v>
      </c>
      <c r="C26" s="16" t="s">
        <v>70</v>
      </c>
      <c r="D26" s="16" t="s">
        <v>70</v>
      </c>
      <c r="E26" s="16" t="s">
        <v>1</v>
      </c>
      <c r="F26" s="17" t="s">
        <v>2</v>
      </c>
      <c r="G26" s="18">
        <v>210</v>
      </c>
      <c r="H26" s="16" t="s">
        <v>58</v>
      </c>
      <c r="I26" s="16" t="s">
        <v>8</v>
      </c>
    </row>
    <row r="27" spans="1:9" x14ac:dyDescent="0.2">
      <c r="A27" s="15" t="s">
        <v>218</v>
      </c>
      <c r="B27" s="18" t="s">
        <v>216</v>
      </c>
      <c r="C27" s="16" t="s">
        <v>70</v>
      </c>
      <c r="D27" s="16" t="s">
        <v>70</v>
      </c>
      <c r="E27" s="16" t="s">
        <v>1</v>
      </c>
      <c r="F27" s="17" t="s">
        <v>2</v>
      </c>
      <c r="G27" s="18">
        <v>196</v>
      </c>
      <c r="H27" s="16" t="s">
        <v>58</v>
      </c>
      <c r="I27" s="16" t="s">
        <v>46</v>
      </c>
    </row>
    <row r="28" spans="1:9" x14ac:dyDescent="0.2">
      <c r="A28" s="15" t="s">
        <v>218</v>
      </c>
      <c r="B28" s="18" t="s">
        <v>216</v>
      </c>
      <c r="C28" s="16" t="s">
        <v>70</v>
      </c>
      <c r="D28" s="16" t="s">
        <v>70</v>
      </c>
      <c r="E28" s="16" t="s">
        <v>1</v>
      </c>
      <c r="F28" s="17" t="s">
        <v>2</v>
      </c>
      <c r="G28" s="18">
        <v>205</v>
      </c>
      <c r="H28" s="16" t="s">
        <v>58</v>
      </c>
      <c r="I28" s="16" t="s">
        <v>47</v>
      </c>
    </row>
    <row r="29" spans="1:9" x14ac:dyDescent="0.2">
      <c r="A29" s="15" t="s">
        <v>218</v>
      </c>
      <c r="B29" s="18" t="s">
        <v>216</v>
      </c>
      <c r="C29" s="16" t="s">
        <v>70</v>
      </c>
      <c r="D29" s="16" t="s">
        <v>70</v>
      </c>
      <c r="E29" s="16" t="s">
        <v>1</v>
      </c>
      <c r="F29" s="17" t="s">
        <v>2</v>
      </c>
      <c r="G29" s="18">
        <v>130</v>
      </c>
      <c r="H29" s="16" t="s">
        <v>58</v>
      </c>
      <c r="I29" s="16" t="s">
        <v>112</v>
      </c>
    </row>
    <row r="30" spans="1:9" x14ac:dyDescent="0.2">
      <c r="A30" s="15" t="s">
        <v>218</v>
      </c>
      <c r="B30" s="18" t="s">
        <v>216</v>
      </c>
      <c r="C30" s="16" t="s">
        <v>70</v>
      </c>
      <c r="D30" s="16" t="s">
        <v>70</v>
      </c>
      <c r="E30" s="16" t="s">
        <v>1</v>
      </c>
      <c r="F30" s="17" t="s">
        <v>2</v>
      </c>
      <c r="G30" s="18">
        <v>139</v>
      </c>
      <c r="H30" s="16" t="s">
        <v>58</v>
      </c>
      <c r="I30" s="16" t="s">
        <v>144</v>
      </c>
    </row>
    <row r="31" spans="1:9" x14ac:dyDescent="0.2">
      <c r="A31" s="15" t="s">
        <v>218</v>
      </c>
      <c r="B31" s="18" t="s">
        <v>216</v>
      </c>
      <c r="C31" s="16" t="s">
        <v>70</v>
      </c>
      <c r="D31" s="16" t="s">
        <v>70</v>
      </c>
      <c r="E31" s="16" t="s">
        <v>1</v>
      </c>
      <c r="F31" s="17" t="s">
        <v>2</v>
      </c>
      <c r="G31" s="18">
        <v>148</v>
      </c>
      <c r="H31" s="16" t="s">
        <v>58</v>
      </c>
      <c r="I31" s="16" t="s">
        <v>159</v>
      </c>
    </row>
    <row r="32" spans="1:9" x14ac:dyDescent="0.2">
      <c r="A32" s="15" t="s">
        <v>218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FE63-16CA-45F1-AD4F-6980C74B0A1D}">
  <dimension ref="A1:J57"/>
  <sheetViews>
    <sheetView workbookViewId="0">
      <selection activeCell="B2" sqref="B2"/>
    </sheetView>
  </sheetViews>
  <sheetFormatPr defaultColWidth="10.5703125" defaultRowHeight="15" x14ac:dyDescent="0.25"/>
  <cols>
    <col min="1" max="1" width="12" style="2" customWidth="1"/>
    <col min="2" max="2" width="16.28515625" style="2" customWidth="1"/>
    <col min="3" max="10" width="10.5703125" style="2"/>
    <col min="11" max="12" width="11.7109375" style="2" bestFit="1" customWidth="1"/>
    <col min="13" max="16384" width="10.5703125" style="2"/>
  </cols>
  <sheetData>
    <row r="1" spans="1:10" ht="45" x14ac:dyDescent="0.25">
      <c r="A1" s="3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 spans="1:10" ht="15.75" thickBot="1" x14ac:dyDescent="0.3">
      <c r="A2" s="6">
        <v>18</v>
      </c>
      <c r="B2" s="15" t="s">
        <v>220</v>
      </c>
      <c r="C2" s="7" t="s">
        <v>0</v>
      </c>
      <c r="D2" s="7" t="s">
        <v>1</v>
      </c>
      <c r="E2" s="8" t="s">
        <v>2</v>
      </c>
    </row>
    <row r="4" spans="1:10" x14ac:dyDescent="0.25">
      <c r="A4" s="1" t="s">
        <v>8</v>
      </c>
      <c r="B4" s="1"/>
      <c r="C4" s="1"/>
      <c r="D4" s="1"/>
      <c r="E4" s="1"/>
      <c r="F4" s="1"/>
      <c r="G4" s="1"/>
      <c r="H4" s="1"/>
    </row>
    <row r="5" spans="1:10" x14ac:dyDescent="0.25">
      <c r="A5" s="2" t="s">
        <v>14</v>
      </c>
      <c r="B5" s="1">
        <v>20220219</v>
      </c>
      <c r="C5" s="1"/>
      <c r="D5" s="1"/>
      <c r="E5" s="1"/>
      <c r="F5" s="1"/>
      <c r="G5" s="1"/>
      <c r="H5" s="1"/>
    </row>
    <row r="6" spans="1:10" x14ac:dyDescent="0.25">
      <c r="A6" s="2" t="s">
        <v>15</v>
      </c>
      <c r="B6" s="2" t="s">
        <v>16</v>
      </c>
    </row>
    <row r="7" spans="1:10" x14ac:dyDescent="0.25">
      <c r="A7" s="2" t="s">
        <v>48</v>
      </c>
      <c r="B7" s="2" t="s">
        <v>49</v>
      </c>
    </row>
    <row r="9" spans="1:10" x14ac:dyDescent="0.25">
      <c r="A9" s="1"/>
      <c r="B9" s="1" t="s">
        <v>192</v>
      </c>
      <c r="C9" s="1"/>
      <c r="D9" s="1"/>
      <c r="E9" s="1" t="s">
        <v>194</v>
      </c>
      <c r="F9" s="1"/>
      <c r="I9" s="2" t="s">
        <v>54</v>
      </c>
    </row>
    <row r="10" spans="1:10" x14ac:dyDescent="0.25">
      <c r="A10" s="1" t="s">
        <v>53</v>
      </c>
      <c r="B10" s="1" t="s">
        <v>9</v>
      </c>
      <c r="C10" s="1" t="s">
        <v>10</v>
      </c>
      <c r="D10" s="1" t="s">
        <v>11</v>
      </c>
      <c r="E10" s="1" t="s">
        <v>9</v>
      </c>
      <c r="F10" s="1" t="s">
        <v>10</v>
      </c>
      <c r="G10" s="1" t="s">
        <v>11</v>
      </c>
      <c r="I10" s="1" t="s">
        <v>192</v>
      </c>
      <c r="J10" s="1" t="s">
        <v>193</v>
      </c>
    </row>
    <row r="11" spans="1:10" x14ac:dyDescent="0.25">
      <c r="A11" t="s">
        <v>25</v>
      </c>
      <c r="B11">
        <v>201</v>
      </c>
      <c r="C11">
        <v>183</v>
      </c>
      <c r="D11" s="1">
        <f t="shared" ref="D11:D19" si="0">B11-C11</f>
        <v>18</v>
      </c>
      <c r="E11">
        <v>195</v>
      </c>
      <c r="F11">
        <v>192</v>
      </c>
      <c r="G11" s="1">
        <f t="shared" ref="G11:G19" si="1">E11-F11</f>
        <v>3</v>
      </c>
      <c r="I11" s="10">
        <f t="shared" ref="I11:I19" si="2">D11</f>
        <v>18</v>
      </c>
      <c r="J11" s="10">
        <f t="shared" ref="J11:J19" si="3">G11/$F$21</f>
        <v>3.7763786365610073</v>
      </c>
    </row>
    <row r="12" spans="1:10" x14ac:dyDescent="0.25">
      <c r="A12" t="s">
        <v>26</v>
      </c>
      <c r="B12">
        <v>361</v>
      </c>
      <c r="C12">
        <v>372</v>
      </c>
      <c r="D12" s="1">
        <f t="shared" si="0"/>
        <v>-11</v>
      </c>
      <c r="E12">
        <v>347</v>
      </c>
      <c r="F12">
        <v>368</v>
      </c>
      <c r="G12" s="1">
        <f t="shared" si="1"/>
        <v>-21</v>
      </c>
      <c r="I12" s="10">
        <f t="shared" si="2"/>
        <v>-11</v>
      </c>
      <c r="J12" s="10">
        <f t="shared" si="3"/>
        <v>-26.434650455927052</v>
      </c>
    </row>
    <row r="13" spans="1:10" x14ac:dyDescent="0.25">
      <c r="A13" t="s">
        <v>27</v>
      </c>
      <c r="B13">
        <v>270</v>
      </c>
      <c r="C13">
        <v>251</v>
      </c>
      <c r="D13" s="1">
        <f t="shared" si="0"/>
        <v>19</v>
      </c>
      <c r="E13">
        <v>251</v>
      </c>
      <c r="F13">
        <v>238</v>
      </c>
      <c r="G13" s="1">
        <f t="shared" si="1"/>
        <v>13</v>
      </c>
      <c r="I13" s="10">
        <f t="shared" si="2"/>
        <v>19</v>
      </c>
      <c r="J13" s="10">
        <f t="shared" si="3"/>
        <v>16.364307425097699</v>
      </c>
    </row>
    <row r="14" spans="1:10" x14ac:dyDescent="0.25">
      <c r="A14" t="s">
        <v>28</v>
      </c>
      <c r="B14">
        <v>426</v>
      </c>
      <c r="C14">
        <v>385</v>
      </c>
      <c r="D14" s="1">
        <f t="shared" si="0"/>
        <v>41</v>
      </c>
      <c r="E14">
        <v>252</v>
      </c>
      <c r="F14">
        <v>226</v>
      </c>
      <c r="G14" s="1">
        <f t="shared" si="1"/>
        <v>26</v>
      </c>
      <c r="I14" s="10">
        <f t="shared" si="2"/>
        <v>41</v>
      </c>
      <c r="J14" s="10">
        <f t="shared" si="3"/>
        <v>32.728614850195399</v>
      </c>
    </row>
    <row r="15" spans="1:10" x14ac:dyDescent="0.25">
      <c r="A15" t="s">
        <v>29</v>
      </c>
      <c r="B15">
        <v>372</v>
      </c>
      <c r="C15">
        <v>362</v>
      </c>
      <c r="D15" s="1">
        <f t="shared" si="0"/>
        <v>10</v>
      </c>
      <c r="E15">
        <v>325</v>
      </c>
      <c r="F15">
        <v>330</v>
      </c>
      <c r="G15" s="1">
        <f t="shared" si="1"/>
        <v>-5</v>
      </c>
      <c r="I15" s="10">
        <f t="shared" si="2"/>
        <v>10</v>
      </c>
      <c r="J15" s="10">
        <f t="shared" si="3"/>
        <v>-6.2939643942683459</v>
      </c>
    </row>
    <row r="16" spans="1:10" x14ac:dyDescent="0.25">
      <c r="A16" t="s">
        <v>30</v>
      </c>
      <c r="B16">
        <v>403</v>
      </c>
      <c r="C16">
        <v>377</v>
      </c>
      <c r="D16" s="1">
        <f t="shared" si="0"/>
        <v>26</v>
      </c>
      <c r="E16">
        <v>199</v>
      </c>
      <c r="F16">
        <v>220</v>
      </c>
      <c r="G16" s="1">
        <f t="shared" si="1"/>
        <v>-21</v>
      </c>
      <c r="I16" s="10">
        <f t="shared" si="2"/>
        <v>26</v>
      </c>
      <c r="J16" s="10">
        <f t="shared" si="3"/>
        <v>-26.434650455927052</v>
      </c>
    </row>
    <row r="17" spans="1:10" x14ac:dyDescent="0.25">
      <c r="A17" t="s">
        <v>31</v>
      </c>
      <c r="B17">
        <v>290</v>
      </c>
      <c r="C17">
        <v>267</v>
      </c>
      <c r="D17" s="1">
        <f t="shared" si="0"/>
        <v>23</v>
      </c>
      <c r="E17">
        <v>230</v>
      </c>
      <c r="F17">
        <v>249</v>
      </c>
      <c r="G17" s="1">
        <f t="shared" si="1"/>
        <v>-19</v>
      </c>
      <c r="I17" s="10">
        <f t="shared" si="2"/>
        <v>23</v>
      </c>
      <c r="J17" s="10">
        <f t="shared" si="3"/>
        <v>-23.917064698219711</v>
      </c>
    </row>
    <row r="18" spans="1:10" x14ac:dyDescent="0.25">
      <c r="A18" t="s">
        <v>32</v>
      </c>
      <c r="B18">
        <v>391</v>
      </c>
      <c r="C18">
        <v>373</v>
      </c>
      <c r="D18" s="1">
        <f t="shared" si="0"/>
        <v>18</v>
      </c>
      <c r="E18">
        <v>237</v>
      </c>
      <c r="F18">
        <v>228</v>
      </c>
      <c r="G18" s="1">
        <f t="shared" si="1"/>
        <v>9</v>
      </c>
      <c r="I18" s="10">
        <f t="shared" si="2"/>
        <v>18</v>
      </c>
      <c r="J18" s="10">
        <f t="shared" si="3"/>
        <v>11.329135909683021</v>
      </c>
    </row>
    <row r="19" spans="1:10" x14ac:dyDescent="0.25">
      <c r="A19" t="s">
        <v>33</v>
      </c>
      <c r="B19">
        <v>340</v>
      </c>
      <c r="C19">
        <v>329</v>
      </c>
      <c r="D19" s="1">
        <f t="shared" si="0"/>
        <v>11</v>
      </c>
      <c r="E19">
        <v>250</v>
      </c>
      <c r="F19">
        <v>252</v>
      </c>
      <c r="G19" s="1">
        <f t="shared" si="1"/>
        <v>-2</v>
      </c>
      <c r="I19" s="10">
        <f t="shared" si="2"/>
        <v>11</v>
      </c>
      <c r="J19" s="10">
        <f t="shared" si="3"/>
        <v>-2.5175857577073382</v>
      </c>
    </row>
    <row r="20" spans="1:10" x14ac:dyDescent="0.25">
      <c r="B20" s="2" t="s">
        <v>52</v>
      </c>
      <c r="C20" s="2">
        <f>AVERAGE(C11:C19)</f>
        <v>322.11111111111109</v>
      </c>
      <c r="E20" s="2" t="s">
        <v>50</v>
      </c>
      <c r="F20" s="2">
        <f>AVERAGE(F11:F19)</f>
        <v>255.88888888888889</v>
      </c>
    </row>
    <row r="21" spans="1:10" x14ac:dyDescent="0.25">
      <c r="E21" s="2" t="s">
        <v>51</v>
      </c>
      <c r="F21" s="2">
        <f>F20/C20</f>
        <v>0.79441186616074511</v>
      </c>
    </row>
    <row r="22" spans="1:10" x14ac:dyDescent="0.25">
      <c r="A22" s="1" t="s">
        <v>46</v>
      </c>
      <c r="B22" s="1"/>
    </row>
    <row r="23" spans="1:10" x14ac:dyDescent="0.25">
      <c r="A23" s="2" t="s">
        <v>14</v>
      </c>
      <c r="B23" s="1">
        <v>20220219</v>
      </c>
    </row>
    <row r="24" spans="1:10" x14ac:dyDescent="0.25">
      <c r="A24" s="2" t="s">
        <v>15</v>
      </c>
      <c r="B24" s="2" t="s">
        <v>44</v>
      </c>
    </row>
    <row r="25" spans="1:10" x14ac:dyDescent="0.25">
      <c r="A25" s="2" t="s">
        <v>48</v>
      </c>
      <c r="B25" s="2" t="s">
        <v>49</v>
      </c>
    </row>
    <row r="27" spans="1:10" x14ac:dyDescent="0.25">
      <c r="B27" s="1" t="s">
        <v>12</v>
      </c>
      <c r="C27" s="1"/>
      <c r="D27" s="1"/>
      <c r="E27" s="1" t="s">
        <v>13</v>
      </c>
      <c r="F27" s="1"/>
      <c r="G27" s="1"/>
      <c r="J27" s="2" t="s">
        <v>54</v>
      </c>
    </row>
    <row r="28" spans="1:10" x14ac:dyDescent="0.25">
      <c r="A28" s="1" t="s">
        <v>53</v>
      </c>
      <c r="B28" s="1" t="s">
        <v>9</v>
      </c>
      <c r="C28" s="1" t="s">
        <v>10</v>
      </c>
      <c r="D28" s="1" t="s">
        <v>11</v>
      </c>
      <c r="E28" s="1" t="s">
        <v>9</v>
      </c>
      <c r="F28" s="1" t="s">
        <v>10</v>
      </c>
      <c r="G28" s="1" t="s">
        <v>11</v>
      </c>
      <c r="I28" s="1" t="s">
        <v>192</v>
      </c>
      <c r="J28" s="1" t="s">
        <v>193</v>
      </c>
    </row>
    <row r="29" spans="1:10" x14ac:dyDescent="0.25">
      <c r="A29" t="s">
        <v>198</v>
      </c>
      <c r="B29">
        <v>196</v>
      </c>
      <c r="C29">
        <v>221</v>
      </c>
      <c r="D29">
        <f t="shared" ref="D29:D37" si="4">B29-C29</f>
        <v>-25</v>
      </c>
      <c r="E29">
        <v>187</v>
      </c>
      <c r="F29">
        <v>187</v>
      </c>
      <c r="G29">
        <f t="shared" ref="G29:G37" si="5">E29-F29</f>
        <v>0</v>
      </c>
      <c r="I29" s="10">
        <f t="shared" ref="I29:I37" si="6">D29</f>
        <v>-25</v>
      </c>
      <c r="J29" s="10">
        <f t="shared" ref="J29:J37" si="7">G29/$F$39</f>
        <v>0</v>
      </c>
    </row>
    <row r="30" spans="1:10" x14ac:dyDescent="0.25">
      <c r="A30" t="s">
        <v>195</v>
      </c>
      <c r="B30">
        <v>233</v>
      </c>
      <c r="C30">
        <v>245</v>
      </c>
      <c r="D30">
        <f t="shared" si="4"/>
        <v>-12</v>
      </c>
      <c r="E30">
        <v>212</v>
      </c>
      <c r="F30">
        <v>215</v>
      </c>
      <c r="G30">
        <f t="shared" si="5"/>
        <v>-3</v>
      </c>
      <c r="I30" s="10">
        <f t="shared" si="6"/>
        <v>-12</v>
      </c>
      <c r="J30" s="10">
        <f t="shared" si="7"/>
        <v>-3.4438531133581693</v>
      </c>
    </row>
    <row r="31" spans="1:10" x14ac:dyDescent="0.25">
      <c r="A31" t="s">
        <v>196</v>
      </c>
      <c r="B31">
        <v>227</v>
      </c>
      <c r="C31">
        <v>249</v>
      </c>
      <c r="D31">
        <f t="shared" si="4"/>
        <v>-22</v>
      </c>
      <c r="E31">
        <v>198</v>
      </c>
      <c r="F31">
        <v>207</v>
      </c>
      <c r="G31">
        <f t="shared" si="5"/>
        <v>-9</v>
      </c>
      <c r="I31" s="10">
        <f t="shared" si="6"/>
        <v>-22</v>
      </c>
      <c r="J31" s="10">
        <f t="shared" si="7"/>
        <v>-10.331559340074508</v>
      </c>
    </row>
    <row r="32" spans="1:10" x14ac:dyDescent="0.25">
      <c r="A32" t="s">
        <v>35</v>
      </c>
      <c r="B32">
        <v>224</v>
      </c>
      <c r="C32">
        <v>251</v>
      </c>
      <c r="D32">
        <f t="shared" si="4"/>
        <v>-27</v>
      </c>
      <c r="E32">
        <v>197</v>
      </c>
      <c r="F32">
        <v>202</v>
      </c>
      <c r="G32">
        <f t="shared" si="5"/>
        <v>-5</v>
      </c>
      <c r="I32" s="10">
        <f t="shared" si="6"/>
        <v>-27</v>
      </c>
      <c r="J32" s="10">
        <f t="shared" si="7"/>
        <v>-5.7397551889302818</v>
      </c>
    </row>
    <row r="33" spans="1:10" x14ac:dyDescent="0.25">
      <c r="A33" t="s">
        <v>36</v>
      </c>
      <c r="B33">
        <v>245</v>
      </c>
      <c r="C33">
        <v>253</v>
      </c>
      <c r="D33">
        <f t="shared" si="4"/>
        <v>-8</v>
      </c>
      <c r="E33">
        <v>192</v>
      </c>
      <c r="F33">
        <v>222</v>
      </c>
      <c r="G33">
        <f t="shared" si="5"/>
        <v>-30</v>
      </c>
      <c r="I33" s="10">
        <f t="shared" si="6"/>
        <v>-8</v>
      </c>
      <c r="J33" s="10">
        <f t="shared" si="7"/>
        <v>-34.438531133581691</v>
      </c>
    </row>
    <row r="34" spans="1:10" x14ac:dyDescent="0.25">
      <c r="A34" t="s">
        <v>37</v>
      </c>
      <c r="B34">
        <v>190</v>
      </c>
      <c r="C34">
        <v>220</v>
      </c>
      <c r="D34">
        <f t="shared" si="4"/>
        <v>-30</v>
      </c>
      <c r="E34">
        <v>180</v>
      </c>
      <c r="F34">
        <v>187</v>
      </c>
      <c r="G34">
        <f t="shared" si="5"/>
        <v>-7</v>
      </c>
      <c r="I34" s="10">
        <f t="shared" si="6"/>
        <v>-30</v>
      </c>
      <c r="J34" s="10">
        <f t="shared" si="7"/>
        <v>-8.0356572645023956</v>
      </c>
    </row>
    <row r="35" spans="1:10" x14ac:dyDescent="0.25">
      <c r="A35" t="s">
        <v>38</v>
      </c>
      <c r="B35">
        <v>240</v>
      </c>
      <c r="C35">
        <v>255</v>
      </c>
      <c r="D35">
        <f t="shared" si="4"/>
        <v>-15</v>
      </c>
      <c r="E35">
        <v>199</v>
      </c>
      <c r="F35">
        <v>219</v>
      </c>
      <c r="G35">
        <f t="shared" si="5"/>
        <v>-20</v>
      </c>
      <c r="I35" s="10">
        <f t="shared" si="6"/>
        <v>-15</v>
      </c>
      <c r="J35" s="10">
        <f t="shared" si="7"/>
        <v>-22.959020755721127</v>
      </c>
    </row>
    <row r="36" spans="1:10" x14ac:dyDescent="0.25">
      <c r="A36" t="s">
        <v>39</v>
      </c>
      <c r="B36">
        <v>240</v>
      </c>
      <c r="C36">
        <v>220</v>
      </c>
      <c r="D36">
        <f t="shared" si="4"/>
        <v>20</v>
      </c>
      <c r="E36">
        <v>205</v>
      </c>
      <c r="F36">
        <v>190</v>
      </c>
      <c r="G36">
        <f t="shared" si="5"/>
        <v>15</v>
      </c>
      <c r="I36" s="10">
        <f t="shared" si="6"/>
        <v>20</v>
      </c>
      <c r="J36" s="10">
        <f t="shared" si="7"/>
        <v>17.219265566790845</v>
      </c>
    </row>
    <row r="37" spans="1:10" x14ac:dyDescent="0.25">
      <c r="A37" t="s">
        <v>40</v>
      </c>
      <c r="B37">
        <v>254</v>
      </c>
      <c r="C37">
        <v>243</v>
      </c>
      <c r="D37">
        <f t="shared" si="4"/>
        <v>11</v>
      </c>
      <c r="E37">
        <v>243</v>
      </c>
      <c r="F37">
        <v>250</v>
      </c>
      <c r="G37">
        <f t="shared" si="5"/>
        <v>-7</v>
      </c>
      <c r="I37" s="10">
        <f t="shared" si="6"/>
        <v>11</v>
      </c>
      <c r="J37" s="10">
        <f t="shared" si="7"/>
        <v>-8.0356572645023956</v>
      </c>
    </row>
    <row r="38" spans="1:10" x14ac:dyDescent="0.25">
      <c r="B38" s="2" t="s">
        <v>52</v>
      </c>
      <c r="C38" s="2">
        <f>AVERAGE(C29:C37)</f>
        <v>239.66666666666666</v>
      </c>
      <c r="E38" s="2" t="s">
        <v>50</v>
      </c>
      <c r="F38" s="2">
        <f>AVERAGE(F29:F37)</f>
        <v>208.77777777777777</v>
      </c>
    </row>
    <row r="39" spans="1:10" x14ac:dyDescent="0.25">
      <c r="E39" s="2" t="s">
        <v>51</v>
      </c>
      <c r="F39">
        <f>F38/C38</f>
        <v>0.87111729253592951</v>
      </c>
    </row>
    <row r="40" spans="1:10" x14ac:dyDescent="0.25">
      <c r="A40" s="1" t="s">
        <v>47</v>
      </c>
      <c r="B40" s="1"/>
    </row>
    <row r="41" spans="1:10" x14ac:dyDescent="0.25">
      <c r="A41" s="2" t="s">
        <v>14</v>
      </c>
      <c r="B41" s="1">
        <v>20220219</v>
      </c>
    </row>
    <row r="42" spans="1:10" x14ac:dyDescent="0.25">
      <c r="A42" s="2" t="s">
        <v>15</v>
      </c>
      <c r="B42" s="2" t="s">
        <v>45</v>
      </c>
    </row>
    <row r="43" spans="1:10" x14ac:dyDescent="0.25">
      <c r="A43" s="2" t="s">
        <v>48</v>
      </c>
      <c r="B43" s="2" t="s">
        <v>49</v>
      </c>
    </row>
    <row r="45" spans="1:10" x14ac:dyDescent="0.25">
      <c r="B45" s="1" t="s">
        <v>12</v>
      </c>
      <c r="C45" s="1"/>
      <c r="D45" s="1"/>
      <c r="E45" s="1" t="s">
        <v>13</v>
      </c>
      <c r="F45" s="1"/>
      <c r="G45" s="1"/>
      <c r="J45" s="2" t="s">
        <v>54</v>
      </c>
    </row>
    <row r="46" spans="1:10" x14ac:dyDescent="0.25">
      <c r="A46" s="1" t="s">
        <v>53</v>
      </c>
      <c r="B46" s="1" t="s">
        <v>9</v>
      </c>
      <c r="C46" s="1" t="s">
        <v>10</v>
      </c>
      <c r="D46" s="1" t="s">
        <v>11</v>
      </c>
      <c r="E46" s="1" t="s">
        <v>9</v>
      </c>
      <c r="F46" s="1" t="s">
        <v>10</v>
      </c>
      <c r="G46" s="1" t="s">
        <v>11</v>
      </c>
      <c r="I46" s="1" t="s">
        <v>192</v>
      </c>
      <c r="J46" s="1" t="s">
        <v>193</v>
      </c>
    </row>
    <row r="47" spans="1:10" x14ac:dyDescent="0.25">
      <c r="A47" s="2" t="s">
        <v>206</v>
      </c>
      <c r="B47" s="2">
        <v>233</v>
      </c>
      <c r="C47" s="2">
        <v>257</v>
      </c>
      <c r="D47" s="2">
        <f t="shared" ref="D47:D55" si="8">B47-C47</f>
        <v>-24</v>
      </c>
      <c r="E47" s="2">
        <v>265</v>
      </c>
      <c r="F47" s="2">
        <v>285</v>
      </c>
      <c r="G47" s="2">
        <f t="shared" ref="G47:G55" si="9">E47-F47</f>
        <v>-20</v>
      </c>
      <c r="I47" s="10">
        <f t="shared" ref="I47:I55" si="10">D47</f>
        <v>-24</v>
      </c>
      <c r="J47" s="10">
        <f>G47/$F$57</f>
        <v>-20.677771395749566</v>
      </c>
    </row>
    <row r="48" spans="1:10" x14ac:dyDescent="0.25">
      <c r="A48" s="2" t="s">
        <v>197</v>
      </c>
      <c r="B48" s="2">
        <v>224</v>
      </c>
      <c r="C48" s="2">
        <v>218</v>
      </c>
      <c r="D48" s="2">
        <f t="shared" si="8"/>
        <v>6</v>
      </c>
      <c r="E48" s="2">
        <v>201</v>
      </c>
      <c r="F48" s="2">
        <v>195</v>
      </c>
      <c r="G48" s="2">
        <f t="shared" si="9"/>
        <v>6</v>
      </c>
      <c r="I48" s="10">
        <f t="shared" si="10"/>
        <v>6</v>
      </c>
      <c r="J48" s="10">
        <f t="shared" ref="J48:J55" si="11">G48/$F$57</f>
        <v>6.2033314187248703</v>
      </c>
    </row>
    <row r="49" spans="1:10" x14ac:dyDescent="0.25">
      <c r="A49" s="2" t="s">
        <v>199</v>
      </c>
      <c r="B49" s="2">
        <v>238</v>
      </c>
      <c r="C49" s="2">
        <v>227</v>
      </c>
      <c r="D49" s="2">
        <f t="shared" si="8"/>
        <v>11</v>
      </c>
      <c r="E49" s="2">
        <v>200</v>
      </c>
      <c r="F49" s="2">
        <v>205</v>
      </c>
      <c r="G49" s="2">
        <f t="shared" si="9"/>
        <v>-5</v>
      </c>
      <c r="I49" s="10">
        <f t="shared" si="10"/>
        <v>11</v>
      </c>
      <c r="J49" s="10">
        <f t="shared" si="11"/>
        <v>-5.1694428489373916</v>
      </c>
    </row>
    <row r="50" spans="1:10" x14ac:dyDescent="0.25">
      <c r="A50" s="2" t="s">
        <v>200</v>
      </c>
      <c r="B50" s="2">
        <v>193</v>
      </c>
      <c r="C50" s="2">
        <v>205</v>
      </c>
      <c r="D50" s="2">
        <f t="shared" si="8"/>
        <v>-12</v>
      </c>
      <c r="E50" s="2">
        <v>110</v>
      </c>
      <c r="F50" s="2">
        <v>127</v>
      </c>
      <c r="G50" s="2">
        <f t="shared" si="9"/>
        <v>-17</v>
      </c>
      <c r="I50" s="10">
        <f t="shared" si="10"/>
        <v>-12</v>
      </c>
      <c r="J50" s="10">
        <f t="shared" si="11"/>
        <v>-17.576105686387134</v>
      </c>
    </row>
    <row r="51" spans="1:10" x14ac:dyDescent="0.25">
      <c r="A51" s="2" t="s">
        <v>201</v>
      </c>
      <c r="B51" s="2">
        <v>183</v>
      </c>
      <c r="C51" s="2">
        <v>175</v>
      </c>
      <c r="D51" s="2">
        <f t="shared" si="8"/>
        <v>8</v>
      </c>
      <c r="E51" s="2">
        <v>175</v>
      </c>
      <c r="F51" s="2">
        <v>165</v>
      </c>
      <c r="G51" s="2">
        <f t="shared" si="9"/>
        <v>10</v>
      </c>
      <c r="I51" s="10">
        <f t="shared" si="10"/>
        <v>8</v>
      </c>
      <c r="J51" s="10">
        <f t="shared" si="11"/>
        <v>10.338885697874783</v>
      </c>
    </row>
    <row r="52" spans="1:10" x14ac:dyDescent="0.25">
      <c r="A52" s="2" t="s">
        <v>202</v>
      </c>
      <c r="B52" s="2">
        <v>119</v>
      </c>
      <c r="C52" s="2">
        <v>120</v>
      </c>
      <c r="D52" s="2">
        <f t="shared" si="8"/>
        <v>-1</v>
      </c>
      <c r="E52" s="2">
        <v>228</v>
      </c>
      <c r="F52" s="2">
        <v>219</v>
      </c>
      <c r="G52" s="2">
        <f t="shared" si="9"/>
        <v>9</v>
      </c>
      <c r="I52" s="10">
        <f t="shared" si="10"/>
        <v>-1</v>
      </c>
      <c r="J52" s="10">
        <f t="shared" si="11"/>
        <v>9.3049971280873045</v>
      </c>
    </row>
    <row r="53" spans="1:10" x14ac:dyDescent="0.25">
      <c r="A53" s="2" t="s">
        <v>203</v>
      </c>
      <c r="B53" s="2">
        <v>175</v>
      </c>
      <c r="C53" s="2">
        <v>166</v>
      </c>
      <c r="D53" s="2">
        <f t="shared" si="8"/>
        <v>9</v>
      </c>
      <c r="E53" s="2">
        <v>239</v>
      </c>
      <c r="F53" s="2">
        <v>222</v>
      </c>
      <c r="G53" s="2">
        <f t="shared" si="9"/>
        <v>17</v>
      </c>
      <c r="I53" s="10">
        <f t="shared" si="10"/>
        <v>9</v>
      </c>
      <c r="J53" s="10">
        <f t="shared" si="11"/>
        <v>17.576105686387134</v>
      </c>
    </row>
    <row r="54" spans="1:10" x14ac:dyDescent="0.25">
      <c r="A54" s="2" t="s">
        <v>204</v>
      </c>
      <c r="B54" s="2">
        <v>195</v>
      </c>
      <c r="C54" s="2">
        <v>172</v>
      </c>
      <c r="D54" s="2">
        <f t="shared" si="8"/>
        <v>23</v>
      </c>
      <c r="E54" s="2">
        <v>163</v>
      </c>
      <c r="F54" s="2">
        <v>147</v>
      </c>
      <c r="G54" s="2">
        <f t="shared" si="9"/>
        <v>16</v>
      </c>
      <c r="I54" s="10">
        <f t="shared" si="10"/>
        <v>23</v>
      </c>
      <c r="J54" s="10">
        <f t="shared" si="11"/>
        <v>16.542217116599655</v>
      </c>
    </row>
    <row r="55" spans="1:10" x14ac:dyDescent="0.25">
      <c r="A55" s="2" t="s">
        <v>205</v>
      </c>
      <c r="B55" s="2">
        <v>283</v>
      </c>
      <c r="C55" s="2">
        <v>260</v>
      </c>
      <c r="D55" s="2">
        <f t="shared" si="8"/>
        <v>23</v>
      </c>
      <c r="E55" s="2">
        <v>176</v>
      </c>
      <c r="F55" s="2">
        <v>176</v>
      </c>
      <c r="G55" s="2">
        <f t="shared" si="9"/>
        <v>0</v>
      </c>
      <c r="I55" s="10">
        <f t="shared" si="10"/>
        <v>23</v>
      </c>
      <c r="J55" s="10">
        <f t="shared" si="11"/>
        <v>0</v>
      </c>
    </row>
    <row r="56" spans="1:10" x14ac:dyDescent="0.25">
      <c r="B56" s="2" t="s">
        <v>52</v>
      </c>
      <c r="C56" s="2">
        <f>AVERAGE(C47:C55)</f>
        <v>200</v>
      </c>
      <c r="E56" s="2" t="s">
        <v>50</v>
      </c>
      <c r="F56" s="2">
        <f>AVERAGE(F47:F55)</f>
        <v>193.44444444444446</v>
      </c>
      <c r="I56" s="10"/>
      <c r="J56" s="10"/>
    </row>
    <row r="57" spans="1:10" x14ac:dyDescent="0.25">
      <c r="E57" s="2" t="s">
        <v>51</v>
      </c>
      <c r="F57" s="2">
        <f>F56/C56</f>
        <v>0.96722222222222232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0FEB-9B88-463B-9526-D0C1C7E0978E}">
  <dimension ref="A1:J57"/>
  <sheetViews>
    <sheetView workbookViewId="0">
      <selection activeCell="B2" sqref="B2"/>
    </sheetView>
  </sheetViews>
  <sheetFormatPr defaultColWidth="10.5703125" defaultRowHeight="15" x14ac:dyDescent="0.25"/>
  <cols>
    <col min="1" max="1" width="12" style="2" customWidth="1"/>
    <col min="2" max="10" width="10.5703125" style="2"/>
    <col min="11" max="12" width="11.7109375" style="2" bestFit="1" customWidth="1"/>
    <col min="13" max="16384" width="10.5703125" style="2"/>
  </cols>
  <sheetData>
    <row r="1" spans="1:10" ht="45" x14ac:dyDescent="0.25">
      <c r="A1" s="3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 spans="1:10" ht="15.75" thickBot="1" x14ac:dyDescent="0.3">
      <c r="A2" s="6">
        <v>18</v>
      </c>
      <c r="B2" s="15" t="s">
        <v>220</v>
      </c>
      <c r="C2" s="7" t="s">
        <v>0</v>
      </c>
      <c r="D2" s="7" t="s">
        <v>1</v>
      </c>
      <c r="E2" s="8" t="s">
        <v>2</v>
      </c>
    </row>
    <row r="4" spans="1:10" x14ac:dyDescent="0.25">
      <c r="A4" s="1" t="s">
        <v>8</v>
      </c>
      <c r="B4" s="1"/>
      <c r="C4" s="1"/>
      <c r="D4" s="1"/>
      <c r="E4" s="1"/>
      <c r="F4" s="1"/>
      <c r="G4" s="1"/>
      <c r="H4" s="1"/>
    </row>
    <row r="5" spans="1:10" x14ac:dyDescent="0.25">
      <c r="A5" s="2" t="s">
        <v>14</v>
      </c>
      <c r="B5" s="1">
        <v>20220219</v>
      </c>
      <c r="C5" s="1"/>
      <c r="D5" s="1"/>
      <c r="E5" s="1"/>
      <c r="F5" s="1"/>
      <c r="G5" s="1"/>
      <c r="H5" s="1"/>
    </row>
    <row r="6" spans="1:10" x14ac:dyDescent="0.25">
      <c r="A6" s="2" t="s">
        <v>15</v>
      </c>
      <c r="B6" s="2" t="s">
        <v>16</v>
      </c>
    </row>
    <row r="7" spans="1:10" x14ac:dyDescent="0.25">
      <c r="A7" s="2" t="s">
        <v>48</v>
      </c>
      <c r="B7" s="2" t="s">
        <v>49</v>
      </c>
    </row>
    <row r="9" spans="1:10" x14ac:dyDescent="0.25">
      <c r="A9" s="1"/>
      <c r="B9" s="1" t="s">
        <v>192</v>
      </c>
      <c r="C9" s="1"/>
      <c r="D9" s="1"/>
      <c r="E9" s="1" t="s">
        <v>194</v>
      </c>
      <c r="F9" s="1"/>
      <c r="G9" s="1"/>
      <c r="J9" s="2" t="s">
        <v>54</v>
      </c>
    </row>
    <row r="10" spans="1:10" x14ac:dyDescent="0.25">
      <c r="A10" s="1" t="s">
        <v>53</v>
      </c>
      <c r="B10" s="1" t="s">
        <v>9</v>
      </c>
      <c r="C10" s="1" t="s">
        <v>10</v>
      </c>
      <c r="D10" s="1" t="s">
        <v>11</v>
      </c>
      <c r="E10" s="1" t="s">
        <v>9</v>
      </c>
      <c r="F10" s="1" t="s">
        <v>10</v>
      </c>
      <c r="G10" s="1" t="s">
        <v>11</v>
      </c>
      <c r="I10" s="1" t="s">
        <v>192</v>
      </c>
      <c r="J10" s="1" t="s">
        <v>193</v>
      </c>
    </row>
    <row r="11" spans="1:10" x14ac:dyDescent="0.25">
      <c r="A11" s="2" t="s">
        <v>17</v>
      </c>
      <c r="B11" s="1">
        <v>216</v>
      </c>
      <c r="C11" s="1">
        <v>207</v>
      </c>
      <c r="D11" s="1">
        <f t="shared" ref="D11:D18" si="0">B11-C11</f>
        <v>9</v>
      </c>
      <c r="E11" s="1">
        <v>294</v>
      </c>
      <c r="F11" s="1">
        <v>276</v>
      </c>
      <c r="G11" s="1">
        <f t="shared" ref="G11:G18" si="1">E11-F11</f>
        <v>18</v>
      </c>
      <c r="I11" s="10">
        <f t="shared" ref="I11:I18" si="2">D11</f>
        <v>9</v>
      </c>
      <c r="J11" s="10">
        <f t="shared" ref="J11:J18" si="3">G11/$F$20</f>
        <v>12.533557046979867</v>
      </c>
    </row>
    <row r="12" spans="1:10" x14ac:dyDescent="0.25">
      <c r="A12" s="2" t="s">
        <v>18</v>
      </c>
      <c r="B12" s="1">
        <v>202</v>
      </c>
      <c r="C12" s="1">
        <v>196</v>
      </c>
      <c r="D12" s="1">
        <f t="shared" si="0"/>
        <v>6</v>
      </c>
      <c r="E12" s="1">
        <v>307</v>
      </c>
      <c r="F12" s="1">
        <v>268</v>
      </c>
      <c r="G12" s="1">
        <f t="shared" si="1"/>
        <v>39</v>
      </c>
      <c r="I12" s="10">
        <f t="shared" si="2"/>
        <v>6</v>
      </c>
      <c r="J12" s="10">
        <f t="shared" si="3"/>
        <v>27.156040268456376</v>
      </c>
    </row>
    <row r="13" spans="1:10" x14ac:dyDescent="0.25">
      <c r="A13" s="2" t="s">
        <v>19</v>
      </c>
      <c r="B13" s="1">
        <v>180</v>
      </c>
      <c r="C13" s="1">
        <v>190</v>
      </c>
      <c r="D13" s="1">
        <f t="shared" si="0"/>
        <v>-10</v>
      </c>
      <c r="E13" s="1">
        <v>216</v>
      </c>
      <c r="F13" s="1">
        <v>236</v>
      </c>
      <c r="G13" s="1">
        <f t="shared" si="1"/>
        <v>-20</v>
      </c>
      <c r="I13" s="10">
        <f t="shared" si="2"/>
        <v>-10</v>
      </c>
      <c r="J13" s="10">
        <f t="shared" si="3"/>
        <v>-13.926174496644297</v>
      </c>
    </row>
    <row r="14" spans="1:10" x14ac:dyDescent="0.25">
      <c r="A14" s="2" t="s">
        <v>20</v>
      </c>
      <c r="B14" s="1">
        <v>259</v>
      </c>
      <c r="C14" s="1">
        <v>235</v>
      </c>
      <c r="D14" s="1">
        <f t="shared" si="0"/>
        <v>24</v>
      </c>
      <c r="E14" s="1">
        <v>436</v>
      </c>
      <c r="F14" s="1">
        <v>410</v>
      </c>
      <c r="G14" s="1">
        <f t="shared" si="1"/>
        <v>26</v>
      </c>
      <c r="I14" s="10">
        <f t="shared" si="2"/>
        <v>24</v>
      </c>
      <c r="J14" s="10">
        <f t="shared" si="3"/>
        <v>18.104026845637584</v>
      </c>
    </row>
    <row r="15" spans="1:10" x14ac:dyDescent="0.25">
      <c r="A15" s="2" t="s">
        <v>21</v>
      </c>
      <c r="B15" s="1">
        <v>222</v>
      </c>
      <c r="C15" s="1">
        <v>209</v>
      </c>
      <c r="D15" s="1">
        <f t="shared" si="0"/>
        <v>13</v>
      </c>
      <c r="E15" s="1">
        <v>362</v>
      </c>
      <c r="F15" s="1">
        <v>353</v>
      </c>
      <c r="G15" s="1">
        <f t="shared" si="1"/>
        <v>9</v>
      </c>
      <c r="I15" s="10">
        <f t="shared" si="2"/>
        <v>13</v>
      </c>
      <c r="J15" s="10">
        <f t="shared" si="3"/>
        <v>6.2667785234899336</v>
      </c>
    </row>
    <row r="16" spans="1:10" x14ac:dyDescent="0.25">
      <c r="A16" s="2" t="s">
        <v>22</v>
      </c>
      <c r="B16" s="1">
        <v>186</v>
      </c>
      <c r="C16" s="1">
        <v>190</v>
      </c>
      <c r="D16" s="1">
        <f t="shared" si="0"/>
        <v>-4</v>
      </c>
      <c r="E16" s="1">
        <v>247</v>
      </c>
      <c r="F16" s="1">
        <v>251</v>
      </c>
      <c r="G16" s="1">
        <f t="shared" si="1"/>
        <v>-4</v>
      </c>
      <c r="I16" s="10">
        <f t="shared" si="2"/>
        <v>-4</v>
      </c>
      <c r="J16" s="10">
        <f t="shared" si="3"/>
        <v>-2.7852348993288594</v>
      </c>
    </row>
    <row r="17" spans="1:10" x14ac:dyDescent="0.25">
      <c r="A17" s="2" t="s">
        <v>23</v>
      </c>
      <c r="B17" s="1">
        <v>210</v>
      </c>
      <c r="C17" s="1">
        <v>230</v>
      </c>
      <c r="D17" s="1">
        <f t="shared" si="0"/>
        <v>-20</v>
      </c>
      <c r="E17" s="1">
        <v>322</v>
      </c>
      <c r="F17" s="1">
        <v>319</v>
      </c>
      <c r="G17" s="1">
        <f t="shared" si="1"/>
        <v>3</v>
      </c>
      <c r="I17" s="10">
        <f t="shared" si="2"/>
        <v>-20</v>
      </c>
      <c r="J17" s="10">
        <f t="shared" si="3"/>
        <v>2.0889261744966445</v>
      </c>
    </row>
    <row r="18" spans="1:10" x14ac:dyDescent="0.25">
      <c r="A18" s="2" t="s">
        <v>24</v>
      </c>
      <c r="B18" s="1">
        <v>189</v>
      </c>
      <c r="C18" s="1">
        <v>203</v>
      </c>
      <c r="D18" s="1">
        <f t="shared" si="0"/>
        <v>-14</v>
      </c>
      <c r="E18" s="1">
        <v>269</v>
      </c>
      <c r="F18" s="1">
        <v>271</v>
      </c>
      <c r="G18" s="1">
        <f t="shared" si="1"/>
        <v>-2</v>
      </c>
      <c r="I18" s="10">
        <f t="shared" si="2"/>
        <v>-14</v>
      </c>
      <c r="J18" s="10">
        <f t="shared" si="3"/>
        <v>-1.3926174496644297</v>
      </c>
    </row>
    <row r="19" spans="1:10" x14ac:dyDescent="0.25">
      <c r="B19" s="2" t="s">
        <v>52</v>
      </c>
      <c r="C19" s="2">
        <f>AVERAGE(C11:C18)</f>
        <v>207.5</v>
      </c>
      <c r="E19" s="2" t="s">
        <v>50</v>
      </c>
      <c r="F19" s="2">
        <f>AVERAGE(F11:F18)</f>
        <v>298</v>
      </c>
    </row>
    <row r="20" spans="1:10" x14ac:dyDescent="0.25">
      <c r="E20" s="2" t="s">
        <v>51</v>
      </c>
      <c r="F20" s="2">
        <f>F19/C19</f>
        <v>1.4361445783132529</v>
      </c>
    </row>
    <row r="21" spans="1:10" x14ac:dyDescent="0.25">
      <c r="A21" s="1" t="s">
        <v>46</v>
      </c>
      <c r="B21" s="1"/>
    </row>
    <row r="22" spans="1:10" x14ac:dyDescent="0.25">
      <c r="A22" s="2" t="s">
        <v>14</v>
      </c>
      <c r="B22" s="1">
        <v>20220219</v>
      </c>
    </row>
    <row r="23" spans="1:10" x14ac:dyDescent="0.25">
      <c r="A23" s="2" t="s">
        <v>15</v>
      </c>
      <c r="B23" s="2" t="s">
        <v>44</v>
      </c>
    </row>
    <row r="24" spans="1:10" x14ac:dyDescent="0.25">
      <c r="A24" s="2" t="s">
        <v>48</v>
      </c>
      <c r="B24" s="2" t="s">
        <v>49</v>
      </c>
    </row>
    <row r="26" spans="1:10" x14ac:dyDescent="0.25">
      <c r="B26" s="1" t="s">
        <v>12</v>
      </c>
      <c r="C26" s="1"/>
      <c r="D26" s="1"/>
      <c r="E26" s="1" t="s">
        <v>13</v>
      </c>
      <c r="F26" s="1"/>
      <c r="G26" s="1"/>
      <c r="J26" s="2" t="s">
        <v>54</v>
      </c>
    </row>
    <row r="27" spans="1:10" x14ac:dyDescent="0.25">
      <c r="A27" s="1" t="s">
        <v>53</v>
      </c>
      <c r="B27" s="1" t="s">
        <v>9</v>
      </c>
      <c r="C27" s="1" t="s">
        <v>10</v>
      </c>
      <c r="D27" s="1" t="s">
        <v>11</v>
      </c>
      <c r="E27" s="1" t="s">
        <v>9</v>
      </c>
      <c r="F27" s="1" t="s">
        <v>10</v>
      </c>
      <c r="G27" s="1" t="s">
        <v>11</v>
      </c>
      <c r="I27" s="1" t="s">
        <v>192</v>
      </c>
      <c r="J27" s="1" t="s">
        <v>193</v>
      </c>
    </row>
    <row r="28" spans="1:10" x14ac:dyDescent="0.25">
      <c r="A28" s="2" t="s">
        <v>25</v>
      </c>
      <c r="B28">
        <v>231</v>
      </c>
      <c r="C28">
        <v>218</v>
      </c>
      <c r="D28">
        <f t="shared" ref="D28:D37" si="4">B28-C28</f>
        <v>13</v>
      </c>
      <c r="E28">
        <v>201</v>
      </c>
      <c r="F28">
        <v>195</v>
      </c>
      <c r="G28">
        <f t="shared" ref="G28:G37" si="5">E28-F28</f>
        <v>6</v>
      </c>
      <c r="I28" s="10">
        <f>D28</f>
        <v>13</v>
      </c>
      <c r="J28" s="10">
        <f t="shared" ref="J28:J37" si="6">G28/$F$39</f>
        <v>6.2854528819762123</v>
      </c>
    </row>
    <row r="29" spans="1:10" x14ac:dyDescent="0.25">
      <c r="A29" s="2" t="s">
        <v>26</v>
      </c>
      <c r="B29">
        <v>223</v>
      </c>
      <c r="C29">
        <v>208</v>
      </c>
      <c r="D29">
        <f t="shared" si="4"/>
        <v>15</v>
      </c>
      <c r="E29">
        <v>195</v>
      </c>
      <c r="F29">
        <v>194</v>
      </c>
      <c r="G29">
        <f t="shared" si="5"/>
        <v>1</v>
      </c>
      <c r="I29" s="10">
        <f t="shared" ref="I29:I37" si="7">D29</f>
        <v>15</v>
      </c>
      <c r="J29" s="10">
        <f t="shared" si="6"/>
        <v>1.0475754803293686</v>
      </c>
    </row>
    <row r="30" spans="1:10" x14ac:dyDescent="0.25">
      <c r="A30" s="2" t="s">
        <v>27</v>
      </c>
      <c r="B30">
        <v>214</v>
      </c>
      <c r="C30">
        <v>227</v>
      </c>
      <c r="D30">
        <f t="shared" si="4"/>
        <v>-13</v>
      </c>
      <c r="E30">
        <v>242</v>
      </c>
      <c r="F30">
        <v>223</v>
      </c>
      <c r="G30">
        <f t="shared" si="5"/>
        <v>19</v>
      </c>
      <c r="I30" s="10">
        <f t="shared" si="7"/>
        <v>-13</v>
      </c>
      <c r="J30" s="10">
        <f t="shared" si="6"/>
        <v>19.903934126258005</v>
      </c>
    </row>
    <row r="31" spans="1:10" x14ac:dyDescent="0.25">
      <c r="A31" s="2" t="s">
        <v>28</v>
      </c>
      <c r="B31">
        <v>247</v>
      </c>
      <c r="C31">
        <v>261</v>
      </c>
      <c r="D31">
        <f t="shared" si="4"/>
        <v>-14</v>
      </c>
      <c r="E31">
        <v>268</v>
      </c>
      <c r="F31">
        <v>286</v>
      </c>
      <c r="G31">
        <f t="shared" si="5"/>
        <v>-18</v>
      </c>
      <c r="I31" s="10">
        <f t="shared" si="7"/>
        <v>-14</v>
      </c>
      <c r="J31" s="10">
        <f t="shared" si="6"/>
        <v>-18.856358645928637</v>
      </c>
    </row>
    <row r="32" spans="1:10" x14ac:dyDescent="0.25">
      <c r="A32" s="2" t="s">
        <v>29</v>
      </c>
      <c r="B32">
        <v>186</v>
      </c>
      <c r="C32">
        <v>174</v>
      </c>
      <c r="D32">
        <f t="shared" si="4"/>
        <v>12</v>
      </c>
      <c r="E32">
        <v>187</v>
      </c>
      <c r="F32">
        <v>172</v>
      </c>
      <c r="G32">
        <f t="shared" si="5"/>
        <v>15</v>
      </c>
      <c r="I32" s="10">
        <f t="shared" si="7"/>
        <v>12</v>
      </c>
      <c r="J32" s="10">
        <f t="shared" si="6"/>
        <v>15.713632204940531</v>
      </c>
    </row>
    <row r="33" spans="1:10" x14ac:dyDescent="0.25">
      <c r="A33" s="2" t="s">
        <v>30</v>
      </c>
      <c r="B33">
        <v>270</v>
      </c>
      <c r="C33">
        <v>262</v>
      </c>
      <c r="D33">
        <f t="shared" si="4"/>
        <v>8</v>
      </c>
      <c r="E33">
        <v>280</v>
      </c>
      <c r="F33">
        <v>267</v>
      </c>
      <c r="G33">
        <f t="shared" si="5"/>
        <v>13</v>
      </c>
      <c r="I33" s="10">
        <f t="shared" si="7"/>
        <v>8</v>
      </c>
      <c r="J33" s="10">
        <f t="shared" si="6"/>
        <v>13.618481244281794</v>
      </c>
    </row>
    <row r="34" spans="1:10" x14ac:dyDescent="0.25">
      <c r="A34" s="2" t="s">
        <v>31</v>
      </c>
      <c r="B34">
        <v>235</v>
      </c>
      <c r="C34">
        <v>219</v>
      </c>
      <c r="D34">
        <f t="shared" si="4"/>
        <v>16</v>
      </c>
      <c r="E34">
        <v>186</v>
      </c>
      <c r="F34">
        <v>189</v>
      </c>
      <c r="G34">
        <f t="shared" si="5"/>
        <v>-3</v>
      </c>
      <c r="I34" s="10">
        <f t="shared" si="7"/>
        <v>16</v>
      </c>
      <c r="J34" s="10">
        <f t="shared" si="6"/>
        <v>-3.1427264409881062</v>
      </c>
    </row>
    <row r="35" spans="1:10" x14ac:dyDescent="0.25">
      <c r="A35" s="2" t="s">
        <v>32</v>
      </c>
      <c r="B35">
        <v>264</v>
      </c>
      <c r="C35">
        <v>249</v>
      </c>
      <c r="D35">
        <f t="shared" si="4"/>
        <v>15</v>
      </c>
      <c r="E35">
        <v>230</v>
      </c>
      <c r="F35">
        <v>215</v>
      </c>
      <c r="G35">
        <f t="shared" si="5"/>
        <v>15</v>
      </c>
      <c r="I35" s="10">
        <f t="shared" si="7"/>
        <v>15</v>
      </c>
      <c r="J35" s="10">
        <f t="shared" si="6"/>
        <v>15.713632204940531</v>
      </c>
    </row>
    <row r="36" spans="1:10" x14ac:dyDescent="0.25">
      <c r="A36" s="2" t="s">
        <v>33</v>
      </c>
      <c r="B36">
        <v>234</v>
      </c>
      <c r="C36">
        <v>246</v>
      </c>
      <c r="D36">
        <f t="shared" si="4"/>
        <v>-12</v>
      </c>
      <c r="E36">
        <v>243</v>
      </c>
      <c r="F36">
        <v>227</v>
      </c>
      <c r="G36">
        <f t="shared" si="5"/>
        <v>16</v>
      </c>
      <c r="I36" s="10">
        <f t="shared" si="7"/>
        <v>-12</v>
      </c>
      <c r="J36" s="10">
        <f t="shared" si="6"/>
        <v>16.761207685269898</v>
      </c>
    </row>
    <row r="37" spans="1:10" x14ac:dyDescent="0.25">
      <c r="A37" s="2" t="s">
        <v>34</v>
      </c>
      <c r="B37">
        <v>193</v>
      </c>
      <c r="C37">
        <v>226</v>
      </c>
      <c r="D37">
        <f t="shared" si="4"/>
        <v>-33</v>
      </c>
      <c r="E37">
        <v>188</v>
      </c>
      <c r="F37">
        <v>218</v>
      </c>
      <c r="G37">
        <f t="shared" si="5"/>
        <v>-30</v>
      </c>
      <c r="I37" s="10">
        <f t="shared" si="7"/>
        <v>-33</v>
      </c>
      <c r="J37" s="10">
        <f t="shared" si="6"/>
        <v>-31.427264409881062</v>
      </c>
    </row>
    <row r="38" spans="1:10" x14ac:dyDescent="0.25">
      <c r="B38" s="2" t="s">
        <v>52</v>
      </c>
      <c r="C38" s="2">
        <f>AVERAGE(C28:C37)</f>
        <v>229</v>
      </c>
      <c r="E38" s="2" t="s">
        <v>50</v>
      </c>
      <c r="F38" s="2">
        <f>AVERAGE(F28:F37)</f>
        <v>218.6</v>
      </c>
    </row>
    <row r="39" spans="1:10" x14ac:dyDescent="0.25">
      <c r="E39" s="2" t="s">
        <v>51</v>
      </c>
      <c r="F39">
        <f>F38/C38</f>
        <v>0.95458515283842793</v>
      </c>
    </row>
    <row r="40" spans="1:10" x14ac:dyDescent="0.25">
      <c r="A40" s="1" t="s">
        <v>47</v>
      </c>
      <c r="B40" s="1"/>
    </row>
    <row r="41" spans="1:10" x14ac:dyDescent="0.25">
      <c r="A41" s="2" t="s">
        <v>14</v>
      </c>
      <c r="B41" s="1">
        <v>20220219</v>
      </c>
    </row>
    <row r="42" spans="1:10" x14ac:dyDescent="0.25">
      <c r="A42" s="2" t="s">
        <v>15</v>
      </c>
      <c r="B42" s="2" t="s">
        <v>45</v>
      </c>
    </row>
    <row r="43" spans="1:10" x14ac:dyDescent="0.25">
      <c r="A43" s="2" t="s">
        <v>48</v>
      </c>
      <c r="B43" s="2" t="s">
        <v>49</v>
      </c>
    </row>
    <row r="45" spans="1:10" x14ac:dyDescent="0.25">
      <c r="B45" s="1" t="s">
        <v>12</v>
      </c>
      <c r="C45" s="1"/>
      <c r="D45" s="1"/>
      <c r="E45" s="1" t="s">
        <v>13</v>
      </c>
      <c r="F45" s="1"/>
      <c r="G45" s="1"/>
      <c r="J45" s="2" t="s">
        <v>54</v>
      </c>
    </row>
    <row r="46" spans="1:10" x14ac:dyDescent="0.25">
      <c r="A46" s="1" t="s">
        <v>53</v>
      </c>
      <c r="B46" s="1" t="s">
        <v>9</v>
      </c>
      <c r="C46" s="1" t="s">
        <v>10</v>
      </c>
      <c r="D46" s="1" t="s">
        <v>11</v>
      </c>
      <c r="E46" s="1" t="s">
        <v>9</v>
      </c>
      <c r="F46" s="1" t="s">
        <v>10</v>
      </c>
      <c r="G46" s="1" t="s">
        <v>11</v>
      </c>
      <c r="I46" s="1" t="s">
        <v>192</v>
      </c>
      <c r="J46" s="1" t="s">
        <v>193</v>
      </c>
    </row>
    <row r="47" spans="1:10" x14ac:dyDescent="0.25">
      <c r="A47" s="2" t="s">
        <v>35</v>
      </c>
      <c r="B47" s="2">
        <v>217</v>
      </c>
      <c r="C47" s="2">
        <v>209</v>
      </c>
      <c r="D47" s="2">
        <f t="shared" ref="D47:D50" si="8">B47-C47</f>
        <v>8</v>
      </c>
      <c r="E47" s="2">
        <v>219</v>
      </c>
      <c r="F47" s="2">
        <v>202</v>
      </c>
      <c r="G47" s="2">
        <f t="shared" ref="G47:G55" si="9">E47-F47</f>
        <v>17</v>
      </c>
      <c r="I47" s="10">
        <f>D47</f>
        <v>8</v>
      </c>
      <c r="J47" s="10">
        <f>G47/$F$57</f>
        <v>18.496000000000002</v>
      </c>
    </row>
    <row r="48" spans="1:10" x14ac:dyDescent="0.25">
      <c r="A48" s="2" t="s">
        <v>36</v>
      </c>
      <c r="B48" s="2">
        <v>205</v>
      </c>
      <c r="C48" s="2">
        <v>201</v>
      </c>
      <c r="D48" s="2">
        <f t="shared" si="8"/>
        <v>4</v>
      </c>
      <c r="E48" s="2">
        <v>180</v>
      </c>
      <c r="F48" s="2">
        <v>173</v>
      </c>
      <c r="G48" s="2">
        <f t="shared" si="9"/>
        <v>7</v>
      </c>
      <c r="I48" s="10">
        <f t="shared" ref="I48:I55" si="10">D48</f>
        <v>4</v>
      </c>
      <c r="J48" s="10">
        <f t="shared" ref="J48:J55" si="11">G48/$F$57</f>
        <v>7.6160000000000014</v>
      </c>
    </row>
    <row r="49" spans="1:10" x14ac:dyDescent="0.25">
      <c r="A49" s="2" t="s">
        <v>37</v>
      </c>
      <c r="B49" s="2">
        <v>239</v>
      </c>
      <c r="C49" s="2">
        <v>235</v>
      </c>
      <c r="D49" s="2">
        <f t="shared" si="8"/>
        <v>4</v>
      </c>
      <c r="E49" s="2">
        <v>251</v>
      </c>
      <c r="F49" s="2">
        <v>236</v>
      </c>
      <c r="G49" s="2">
        <f t="shared" si="9"/>
        <v>15</v>
      </c>
      <c r="I49" s="10">
        <f t="shared" si="10"/>
        <v>4</v>
      </c>
      <c r="J49" s="10">
        <f t="shared" si="11"/>
        <v>16.320000000000004</v>
      </c>
    </row>
    <row r="50" spans="1:10" x14ac:dyDescent="0.25">
      <c r="A50" s="2" t="s">
        <v>38</v>
      </c>
      <c r="B50" s="2">
        <v>195</v>
      </c>
      <c r="C50" s="2">
        <v>189</v>
      </c>
      <c r="D50" s="2">
        <f t="shared" si="8"/>
        <v>6</v>
      </c>
      <c r="E50" s="2">
        <v>171</v>
      </c>
      <c r="F50" s="2">
        <v>167</v>
      </c>
      <c r="G50" s="2">
        <f t="shared" si="9"/>
        <v>4</v>
      </c>
      <c r="I50" s="10">
        <f t="shared" si="10"/>
        <v>6</v>
      </c>
      <c r="J50" s="10">
        <f t="shared" si="11"/>
        <v>4.3520000000000003</v>
      </c>
    </row>
    <row r="51" spans="1:10" x14ac:dyDescent="0.25">
      <c r="A51" s="2" t="s">
        <v>39</v>
      </c>
      <c r="B51" s="2">
        <v>189</v>
      </c>
      <c r="C51" s="2">
        <v>185</v>
      </c>
      <c r="E51" s="2">
        <v>170</v>
      </c>
      <c r="F51" s="2">
        <v>165</v>
      </c>
      <c r="G51" s="2">
        <f t="shared" si="9"/>
        <v>5</v>
      </c>
      <c r="I51" s="10">
        <f t="shared" si="10"/>
        <v>0</v>
      </c>
      <c r="J51" s="10">
        <f t="shared" si="11"/>
        <v>5.4400000000000013</v>
      </c>
    </row>
    <row r="52" spans="1:10" x14ac:dyDescent="0.25">
      <c r="A52" s="2" t="s">
        <v>40</v>
      </c>
      <c r="B52" s="2">
        <v>192</v>
      </c>
      <c r="C52" s="2">
        <v>186</v>
      </c>
      <c r="D52" s="2">
        <f t="shared" ref="D52:D55" si="12">B52-C52</f>
        <v>6</v>
      </c>
      <c r="E52" s="2">
        <v>165</v>
      </c>
      <c r="F52" s="2">
        <v>169</v>
      </c>
      <c r="G52" s="2">
        <f t="shared" si="9"/>
        <v>-4</v>
      </c>
      <c r="I52" s="10">
        <f t="shared" si="10"/>
        <v>6</v>
      </c>
      <c r="J52" s="10">
        <f t="shared" si="11"/>
        <v>-4.3520000000000003</v>
      </c>
    </row>
    <row r="53" spans="1:10" x14ac:dyDescent="0.25">
      <c r="A53" s="2" t="s">
        <v>41</v>
      </c>
      <c r="B53" s="2">
        <v>185</v>
      </c>
      <c r="C53" s="2">
        <v>181</v>
      </c>
      <c r="D53" s="2">
        <f t="shared" si="12"/>
        <v>4</v>
      </c>
      <c r="E53" s="2">
        <v>157</v>
      </c>
      <c r="F53" s="2">
        <v>162</v>
      </c>
      <c r="G53" s="2">
        <f t="shared" si="9"/>
        <v>-5</v>
      </c>
      <c r="I53" s="10">
        <f t="shared" si="10"/>
        <v>4</v>
      </c>
      <c r="J53" s="10">
        <f t="shared" si="11"/>
        <v>-5.4400000000000013</v>
      </c>
    </row>
    <row r="54" spans="1:10" x14ac:dyDescent="0.25">
      <c r="A54" s="2" t="s">
        <v>42</v>
      </c>
      <c r="B54" s="2">
        <v>205</v>
      </c>
      <c r="C54" s="2">
        <v>201</v>
      </c>
      <c r="D54" s="2">
        <f t="shared" si="12"/>
        <v>4</v>
      </c>
      <c r="E54" s="2">
        <v>173</v>
      </c>
      <c r="F54" s="2">
        <v>175</v>
      </c>
      <c r="G54" s="2">
        <f t="shared" si="9"/>
        <v>-2</v>
      </c>
      <c r="I54" s="10">
        <f t="shared" si="10"/>
        <v>4</v>
      </c>
      <c r="J54" s="10">
        <f t="shared" si="11"/>
        <v>-2.1760000000000002</v>
      </c>
    </row>
    <row r="55" spans="1:10" x14ac:dyDescent="0.25">
      <c r="A55" s="2" t="s">
        <v>43</v>
      </c>
      <c r="B55" s="2">
        <v>174</v>
      </c>
      <c r="C55" s="2">
        <v>181</v>
      </c>
      <c r="D55" s="2">
        <f t="shared" si="12"/>
        <v>-7</v>
      </c>
      <c r="E55" s="2">
        <v>167</v>
      </c>
      <c r="F55" s="2">
        <v>176</v>
      </c>
      <c r="G55" s="2">
        <f t="shared" si="9"/>
        <v>-9</v>
      </c>
      <c r="I55" s="10">
        <f t="shared" si="10"/>
        <v>-7</v>
      </c>
      <c r="J55" s="10">
        <f t="shared" si="11"/>
        <v>-9.7920000000000016</v>
      </c>
    </row>
    <row r="56" spans="1:10" x14ac:dyDescent="0.25">
      <c r="B56" s="2" t="s">
        <v>52</v>
      </c>
      <c r="C56" s="2">
        <f>AVERAGE(C47:C55)</f>
        <v>196.44444444444446</v>
      </c>
      <c r="E56" s="2" t="s">
        <v>50</v>
      </c>
      <c r="F56" s="2">
        <f>AVERAGE(F47:F55)</f>
        <v>180.55555555555554</v>
      </c>
      <c r="I56" s="10"/>
      <c r="J56" s="10"/>
    </row>
    <row r="57" spans="1:10" x14ac:dyDescent="0.25">
      <c r="E57" s="2" t="s">
        <v>51</v>
      </c>
      <c r="F57" s="2">
        <f>F56/C56</f>
        <v>0.91911764705882337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30484-52EC-4973-AB8D-40F2CAAFD19D}">
  <dimension ref="A1:O113"/>
  <sheetViews>
    <sheetView workbookViewId="0">
      <selection activeCell="B2" sqref="B2"/>
    </sheetView>
  </sheetViews>
  <sheetFormatPr defaultColWidth="10.5703125" defaultRowHeight="15" x14ac:dyDescent="0.25"/>
  <cols>
    <col min="1" max="1" width="12" style="2" customWidth="1"/>
    <col min="2" max="2" width="14.5703125" style="2" customWidth="1"/>
    <col min="3" max="3" width="10.5703125" style="2"/>
    <col min="4" max="4" width="12" style="2" bestFit="1" customWidth="1"/>
    <col min="5" max="16384" width="10.5703125" style="2"/>
  </cols>
  <sheetData>
    <row r="1" spans="1:15" ht="30" x14ac:dyDescent="0.25">
      <c r="A1" s="3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 spans="1:15" ht="15.75" thickBot="1" x14ac:dyDescent="0.3">
      <c r="A2" s="6">
        <v>2</v>
      </c>
      <c r="B2" s="15" t="s">
        <v>219</v>
      </c>
      <c r="C2" s="7" t="s">
        <v>60</v>
      </c>
      <c r="D2" s="7" t="s">
        <v>1</v>
      </c>
      <c r="E2" s="8" t="s">
        <v>2</v>
      </c>
    </row>
    <row r="4" spans="1:15" x14ac:dyDescent="0.25">
      <c r="A4" s="1" t="s">
        <v>8</v>
      </c>
      <c r="B4" s="1"/>
      <c r="C4" s="1"/>
      <c r="D4" s="1"/>
      <c r="E4" s="1"/>
      <c r="F4" s="1"/>
      <c r="G4" s="1"/>
      <c r="H4" s="1"/>
    </row>
    <row r="5" spans="1:15" x14ac:dyDescent="0.25">
      <c r="A5" s="2" t="s">
        <v>14</v>
      </c>
      <c r="B5" s="1">
        <v>20220119</v>
      </c>
      <c r="C5" s="1"/>
      <c r="D5" s="1"/>
      <c r="E5" s="1"/>
      <c r="F5" s="1"/>
      <c r="G5" s="1"/>
      <c r="H5" s="1"/>
    </row>
    <row r="6" spans="1:15" x14ac:dyDescent="0.25">
      <c r="A6" s="2" t="s">
        <v>15</v>
      </c>
      <c r="B6" s="2" t="s">
        <v>145</v>
      </c>
    </row>
    <row r="7" spans="1:15" x14ac:dyDescent="0.25">
      <c r="A7" s="2" t="s">
        <v>48</v>
      </c>
      <c r="B7" s="2" t="s">
        <v>49</v>
      </c>
    </row>
    <row r="9" spans="1:15" x14ac:dyDescent="0.25">
      <c r="A9" s="1"/>
      <c r="B9" s="1" t="s">
        <v>12</v>
      </c>
      <c r="C9" s="1"/>
      <c r="D9" s="1"/>
      <c r="E9" s="1" t="s">
        <v>13</v>
      </c>
      <c r="F9" s="1"/>
      <c r="G9" s="1"/>
      <c r="J9" s="2" t="s">
        <v>54</v>
      </c>
    </row>
    <row r="10" spans="1:15" x14ac:dyDescent="0.25">
      <c r="A10" s="1" t="s">
        <v>53</v>
      </c>
      <c r="B10" s="1" t="s">
        <v>9</v>
      </c>
      <c r="C10" s="1" t="s">
        <v>10</v>
      </c>
      <c r="D10" s="1" t="s">
        <v>11</v>
      </c>
      <c r="E10" s="1" t="s">
        <v>9</v>
      </c>
      <c r="F10" s="1" t="s">
        <v>10</v>
      </c>
      <c r="G10" s="1" t="s">
        <v>11</v>
      </c>
      <c r="I10" s="1" t="s">
        <v>192</v>
      </c>
      <c r="J10" s="1" t="s">
        <v>193</v>
      </c>
    </row>
    <row r="11" spans="1:15" x14ac:dyDescent="0.25">
      <c r="A11" t="s">
        <v>82</v>
      </c>
      <c r="B11">
        <v>300</v>
      </c>
      <c r="C11">
        <v>332</v>
      </c>
      <c r="D11" s="1">
        <f t="shared" ref="D11:D20" si="0">B11-C11</f>
        <v>-32</v>
      </c>
      <c r="E11">
        <v>310</v>
      </c>
      <c r="F11">
        <v>290</v>
      </c>
      <c r="G11" s="1">
        <f t="shared" ref="G11:G20" si="1">E11-F11</f>
        <v>20</v>
      </c>
      <c r="I11" s="10">
        <f>D11</f>
        <v>-32</v>
      </c>
      <c r="J11" s="10">
        <f t="shared" ref="J11:J19" si="2">G11/$F$22</f>
        <v>24.295010845986987</v>
      </c>
      <c r="N11" s="1"/>
      <c r="O11" s="1"/>
    </row>
    <row r="12" spans="1:15" x14ac:dyDescent="0.25">
      <c r="A12" t="s">
        <v>83</v>
      </c>
      <c r="B12">
        <v>289</v>
      </c>
      <c r="C12">
        <v>305</v>
      </c>
      <c r="D12" s="1">
        <f t="shared" si="0"/>
        <v>-16</v>
      </c>
      <c r="E12">
        <v>412</v>
      </c>
      <c r="F12">
        <v>229</v>
      </c>
      <c r="G12" s="1">
        <f t="shared" si="1"/>
        <v>183</v>
      </c>
      <c r="I12" s="10">
        <f t="shared" ref="I12:I19" si="3">D12</f>
        <v>-16</v>
      </c>
      <c r="J12" s="10">
        <f t="shared" si="2"/>
        <v>222.29934924078091</v>
      </c>
      <c r="N12" s="1"/>
      <c r="O12" s="1"/>
    </row>
    <row r="13" spans="1:15" x14ac:dyDescent="0.25">
      <c r="A13" t="s">
        <v>84</v>
      </c>
      <c r="B13">
        <v>277</v>
      </c>
      <c r="C13">
        <v>300</v>
      </c>
      <c r="D13" s="1">
        <f t="shared" si="0"/>
        <v>-23</v>
      </c>
      <c r="E13">
        <v>222</v>
      </c>
      <c r="F13">
        <v>230</v>
      </c>
      <c r="G13" s="1">
        <f t="shared" si="1"/>
        <v>-8</v>
      </c>
      <c r="I13" s="10">
        <f t="shared" si="3"/>
        <v>-23</v>
      </c>
      <c r="J13" s="10">
        <f t="shared" si="2"/>
        <v>-9.7180043383947936</v>
      </c>
      <c r="N13" s="1"/>
      <c r="O13" s="1"/>
    </row>
    <row r="14" spans="1:15" x14ac:dyDescent="0.25">
      <c r="A14" t="s">
        <v>85</v>
      </c>
      <c r="B14">
        <v>322</v>
      </c>
      <c r="C14">
        <v>331</v>
      </c>
      <c r="D14" s="1">
        <f t="shared" si="0"/>
        <v>-9</v>
      </c>
      <c r="E14">
        <v>285</v>
      </c>
      <c r="F14">
        <v>265</v>
      </c>
      <c r="G14" s="1">
        <f t="shared" si="1"/>
        <v>20</v>
      </c>
      <c r="I14" s="10">
        <f t="shared" si="3"/>
        <v>-9</v>
      </c>
      <c r="J14" s="10">
        <f t="shared" si="2"/>
        <v>24.295010845986987</v>
      </c>
      <c r="N14" s="1"/>
      <c r="O14" s="1"/>
    </row>
    <row r="15" spans="1:15" x14ac:dyDescent="0.25">
      <c r="A15" t="s">
        <v>86</v>
      </c>
      <c r="B15">
        <v>280</v>
      </c>
      <c r="C15">
        <v>277</v>
      </c>
      <c r="D15" s="1">
        <f t="shared" si="0"/>
        <v>3</v>
      </c>
      <c r="E15">
        <v>285</v>
      </c>
      <c r="F15">
        <v>227</v>
      </c>
      <c r="G15" s="1">
        <f t="shared" si="1"/>
        <v>58</v>
      </c>
      <c r="I15" s="10">
        <f t="shared" si="3"/>
        <v>3</v>
      </c>
      <c r="J15" s="10">
        <f t="shared" si="2"/>
        <v>70.455531453362255</v>
      </c>
      <c r="N15" s="1"/>
      <c r="O15" s="1"/>
    </row>
    <row r="16" spans="1:15" x14ac:dyDescent="0.25">
      <c r="A16" t="s">
        <v>87</v>
      </c>
      <c r="B16">
        <v>360</v>
      </c>
      <c r="C16">
        <v>372</v>
      </c>
      <c r="D16" s="1">
        <f t="shared" si="0"/>
        <v>-12</v>
      </c>
      <c r="E16">
        <v>321</v>
      </c>
      <c r="F16">
        <v>290</v>
      </c>
      <c r="G16" s="1">
        <f t="shared" si="1"/>
        <v>31</v>
      </c>
      <c r="I16" s="10">
        <f t="shared" si="3"/>
        <v>-12</v>
      </c>
      <c r="J16" s="10">
        <f t="shared" si="2"/>
        <v>37.657266811279825</v>
      </c>
      <c r="N16" s="1"/>
      <c r="O16" s="1"/>
    </row>
    <row r="17" spans="1:15" x14ac:dyDescent="0.25">
      <c r="A17" t="s">
        <v>88</v>
      </c>
      <c r="B17">
        <v>250</v>
      </c>
      <c r="C17">
        <v>237</v>
      </c>
      <c r="D17" s="1">
        <f t="shared" si="0"/>
        <v>13</v>
      </c>
      <c r="E17">
        <v>231</v>
      </c>
      <c r="F17">
        <v>204</v>
      </c>
      <c r="G17" s="1">
        <f t="shared" si="1"/>
        <v>27</v>
      </c>
      <c r="I17" s="10">
        <f t="shared" si="3"/>
        <v>13</v>
      </c>
      <c r="J17" s="10">
        <f t="shared" si="2"/>
        <v>32.79826464208243</v>
      </c>
      <c r="N17" s="1"/>
      <c r="O17" s="1"/>
    </row>
    <row r="18" spans="1:15" x14ac:dyDescent="0.25">
      <c r="A18" t="s">
        <v>89</v>
      </c>
      <c r="B18">
        <v>180</v>
      </c>
      <c r="C18">
        <v>195</v>
      </c>
      <c r="D18" s="1">
        <f t="shared" si="0"/>
        <v>-15</v>
      </c>
      <c r="E18">
        <v>200</v>
      </c>
      <c r="F18">
        <v>181</v>
      </c>
      <c r="G18" s="1">
        <f t="shared" si="1"/>
        <v>19</v>
      </c>
      <c r="I18" s="10">
        <f t="shared" si="3"/>
        <v>-15</v>
      </c>
      <c r="J18" s="10">
        <f t="shared" si="2"/>
        <v>23.080260303687638</v>
      </c>
      <c r="N18" s="1"/>
      <c r="O18" s="1"/>
    </row>
    <row r="19" spans="1:15" x14ac:dyDescent="0.25">
      <c r="A19" t="s">
        <v>90</v>
      </c>
      <c r="B19">
        <v>230</v>
      </c>
      <c r="C19">
        <v>228</v>
      </c>
      <c r="D19" s="1">
        <f t="shared" si="0"/>
        <v>2</v>
      </c>
      <c r="E19">
        <v>210</v>
      </c>
      <c r="F19">
        <v>199</v>
      </c>
      <c r="G19" s="1">
        <f t="shared" si="1"/>
        <v>11</v>
      </c>
      <c r="I19" s="10">
        <f t="shared" si="3"/>
        <v>2</v>
      </c>
      <c r="J19" s="10">
        <f t="shared" si="2"/>
        <v>13.362255965292842</v>
      </c>
      <c r="N19" s="1"/>
      <c r="O19" s="1"/>
    </row>
    <row r="20" spans="1:15" x14ac:dyDescent="0.25">
      <c r="A20" t="s">
        <v>91</v>
      </c>
      <c r="B20">
        <v>220</v>
      </c>
      <c r="C20">
        <v>223</v>
      </c>
      <c r="D20" s="1">
        <f t="shared" si="0"/>
        <v>-3</v>
      </c>
      <c r="E20">
        <v>198</v>
      </c>
      <c r="F20">
        <v>190</v>
      </c>
      <c r="G20" s="1">
        <f t="shared" si="1"/>
        <v>8</v>
      </c>
      <c r="I20" s="10">
        <f t="shared" ref="I20" si="4">D20</f>
        <v>-3</v>
      </c>
      <c r="J20" s="10">
        <f t="shared" ref="J20" si="5">G20/$F$22</f>
        <v>9.7180043383947936</v>
      </c>
      <c r="N20" s="1"/>
      <c r="O20" s="1"/>
    </row>
    <row r="21" spans="1:15" x14ac:dyDescent="0.25">
      <c r="B21" s="2" t="s">
        <v>52</v>
      </c>
      <c r="C21" s="2">
        <f>AVERAGE(C11:C20)</f>
        <v>280</v>
      </c>
      <c r="E21" s="2" t="s">
        <v>50</v>
      </c>
      <c r="F21" s="2">
        <f>AVERAGE(F11:F20)</f>
        <v>230.5</v>
      </c>
      <c r="I21" s="10"/>
    </row>
    <row r="22" spans="1:15" x14ac:dyDescent="0.25">
      <c r="E22" s="2" t="s">
        <v>51</v>
      </c>
      <c r="F22" s="2">
        <f>F21/C21</f>
        <v>0.82321428571428568</v>
      </c>
    </row>
    <row r="23" spans="1:15" x14ac:dyDescent="0.25">
      <c r="A23" s="1" t="s">
        <v>46</v>
      </c>
      <c r="B23" s="1"/>
    </row>
    <row r="24" spans="1:15" x14ac:dyDescent="0.25">
      <c r="A24" s="2" t="s">
        <v>14</v>
      </c>
      <c r="B24" s="1">
        <v>20220119</v>
      </c>
    </row>
    <row r="25" spans="1:15" x14ac:dyDescent="0.25">
      <c r="A25" s="2" t="s">
        <v>15</v>
      </c>
      <c r="B25" s="2" t="s">
        <v>146</v>
      </c>
    </row>
    <row r="26" spans="1:15" x14ac:dyDescent="0.25">
      <c r="A26" s="2" t="s">
        <v>48</v>
      </c>
      <c r="B26" s="2" t="s">
        <v>49</v>
      </c>
    </row>
    <row r="28" spans="1:15" x14ac:dyDescent="0.25">
      <c r="B28" s="1" t="s">
        <v>12</v>
      </c>
      <c r="C28" s="1"/>
      <c r="D28" s="1"/>
      <c r="E28" s="1" t="s">
        <v>13</v>
      </c>
      <c r="F28" s="1"/>
      <c r="G28" s="1"/>
      <c r="J28" s="2" t="s">
        <v>54</v>
      </c>
    </row>
    <row r="29" spans="1:15" x14ac:dyDescent="0.25">
      <c r="A29" s="1" t="s">
        <v>53</v>
      </c>
      <c r="B29" s="1" t="s">
        <v>9</v>
      </c>
      <c r="C29" s="1" t="s">
        <v>10</v>
      </c>
      <c r="D29" s="1" t="s">
        <v>11</v>
      </c>
      <c r="E29" s="1" t="s">
        <v>9</v>
      </c>
      <c r="F29" s="1" t="s">
        <v>10</v>
      </c>
      <c r="G29" s="1" t="s">
        <v>11</v>
      </c>
      <c r="I29" s="1" t="s">
        <v>192</v>
      </c>
      <c r="J29" s="1" t="s">
        <v>193</v>
      </c>
    </row>
    <row r="30" spans="1:15" x14ac:dyDescent="0.25">
      <c r="A30" t="s">
        <v>102</v>
      </c>
      <c r="B30">
        <v>370</v>
      </c>
      <c r="C30">
        <v>383</v>
      </c>
      <c r="D30">
        <f t="shared" ref="D30:D39" si="6">B30-C30</f>
        <v>-13</v>
      </c>
      <c r="E30">
        <v>270</v>
      </c>
      <c r="F30">
        <v>263</v>
      </c>
      <c r="G30">
        <f t="shared" ref="G30:G39" si="7">E30-F30</f>
        <v>7</v>
      </c>
      <c r="I30" s="10">
        <f>D30</f>
        <v>-13</v>
      </c>
      <c r="J30" s="10">
        <f t="shared" ref="J30:J39" si="8">G30/$F$41</f>
        <v>11.695820766910813</v>
      </c>
    </row>
    <row r="31" spans="1:15" x14ac:dyDescent="0.25">
      <c r="A31" t="s">
        <v>103</v>
      </c>
      <c r="B31">
        <v>390</v>
      </c>
      <c r="C31">
        <v>409</v>
      </c>
      <c r="D31">
        <f t="shared" si="6"/>
        <v>-19</v>
      </c>
      <c r="E31">
        <v>321</v>
      </c>
      <c r="F31">
        <v>326</v>
      </c>
      <c r="G31">
        <f t="shared" si="7"/>
        <v>-5</v>
      </c>
      <c r="I31" s="10">
        <f t="shared" ref="I31:I39" si="9">D31</f>
        <v>-19</v>
      </c>
      <c r="J31" s="10">
        <f t="shared" si="8"/>
        <v>-8.354157690650581</v>
      </c>
    </row>
    <row r="32" spans="1:15" x14ac:dyDescent="0.25">
      <c r="A32" t="s">
        <v>104</v>
      </c>
      <c r="B32">
        <v>399</v>
      </c>
      <c r="C32">
        <v>397</v>
      </c>
      <c r="D32">
        <f t="shared" si="6"/>
        <v>2</v>
      </c>
      <c r="E32">
        <v>347</v>
      </c>
      <c r="F32">
        <v>211</v>
      </c>
      <c r="G32">
        <f t="shared" si="7"/>
        <v>136</v>
      </c>
      <c r="I32" s="10">
        <f t="shared" si="9"/>
        <v>2</v>
      </c>
      <c r="J32" s="10">
        <f t="shared" si="8"/>
        <v>227.2330891856958</v>
      </c>
    </row>
    <row r="33" spans="1:10" x14ac:dyDescent="0.25">
      <c r="A33" t="s">
        <v>105</v>
      </c>
      <c r="B33">
        <v>417</v>
      </c>
      <c r="C33">
        <v>420</v>
      </c>
      <c r="D33">
        <f t="shared" si="6"/>
        <v>-3</v>
      </c>
      <c r="E33">
        <v>243</v>
      </c>
      <c r="F33">
        <v>218</v>
      </c>
      <c r="G33">
        <f t="shared" si="7"/>
        <v>25</v>
      </c>
      <c r="I33" s="10">
        <f t="shared" si="9"/>
        <v>-3</v>
      </c>
      <c r="J33" s="10">
        <f t="shared" si="8"/>
        <v>41.770788453252905</v>
      </c>
    </row>
    <row r="34" spans="1:10" x14ac:dyDescent="0.25">
      <c r="A34" t="s">
        <v>106</v>
      </c>
      <c r="B34">
        <v>408</v>
      </c>
      <c r="C34">
        <v>404</v>
      </c>
      <c r="D34">
        <f t="shared" si="6"/>
        <v>4</v>
      </c>
      <c r="E34">
        <v>234</v>
      </c>
      <c r="F34">
        <v>230</v>
      </c>
      <c r="G34">
        <f t="shared" si="7"/>
        <v>4</v>
      </c>
      <c r="I34" s="10">
        <f t="shared" si="9"/>
        <v>4</v>
      </c>
      <c r="J34" s="10">
        <f t="shared" si="8"/>
        <v>6.6833261525204648</v>
      </c>
    </row>
    <row r="35" spans="1:10" x14ac:dyDescent="0.25">
      <c r="A35" t="s">
        <v>107</v>
      </c>
      <c r="B35">
        <v>400</v>
      </c>
      <c r="C35">
        <v>413</v>
      </c>
      <c r="D35">
        <f t="shared" si="6"/>
        <v>-13</v>
      </c>
      <c r="E35">
        <v>293</v>
      </c>
      <c r="F35">
        <v>231</v>
      </c>
      <c r="G35">
        <f t="shared" si="7"/>
        <v>62</v>
      </c>
      <c r="I35" s="10">
        <f t="shared" si="9"/>
        <v>-13</v>
      </c>
      <c r="J35" s="10">
        <f t="shared" si="8"/>
        <v>103.5915553640672</v>
      </c>
    </row>
    <row r="36" spans="1:10" x14ac:dyDescent="0.25">
      <c r="A36" t="s">
        <v>108</v>
      </c>
      <c r="B36">
        <v>408</v>
      </c>
      <c r="C36">
        <v>429</v>
      </c>
      <c r="D36">
        <f t="shared" si="6"/>
        <v>-21</v>
      </c>
      <c r="E36">
        <v>211</v>
      </c>
      <c r="F36">
        <v>223</v>
      </c>
      <c r="G36">
        <f t="shared" si="7"/>
        <v>-12</v>
      </c>
      <c r="I36" s="10">
        <f t="shared" si="9"/>
        <v>-21</v>
      </c>
      <c r="J36" s="10">
        <f t="shared" si="8"/>
        <v>-20.049978457561394</v>
      </c>
    </row>
    <row r="37" spans="1:10" x14ac:dyDescent="0.25">
      <c r="A37" t="s">
        <v>109</v>
      </c>
      <c r="B37">
        <v>319</v>
      </c>
      <c r="C37">
        <v>365</v>
      </c>
      <c r="D37">
        <f t="shared" si="6"/>
        <v>-46</v>
      </c>
      <c r="E37">
        <v>279</v>
      </c>
      <c r="F37">
        <v>214</v>
      </c>
      <c r="G37">
        <f t="shared" si="7"/>
        <v>65</v>
      </c>
      <c r="I37" s="10">
        <f t="shared" si="9"/>
        <v>-46</v>
      </c>
      <c r="J37" s="10">
        <f t="shared" si="8"/>
        <v>108.60404997845755</v>
      </c>
    </row>
    <row r="38" spans="1:10" x14ac:dyDescent="0.25">
      <c r="A38" t="s">
        <v>110</v>
      </c>
      <c r="B38">
        <v>339</v>
      </c>
      <c r="C38">
        <v>309</v>
      </c>
      <c r="D38">
        <f t="shared" si="6"/>
        <v>30</v>
      </c>
      <c r="E38">
        <v>238</v>
      </c>
      <c r="F38">
        <v>183</v>
      </c>
      <c r="G38">
        <f t="shared" si="7"/>
        <v>55</v>
      </c>
      <c r="I38" s="10">
        <f t="shared" si="9"/>
        <v>30</v>
      </c>
      <c r="J38" s="10">
        <f t="shared" si="8"/>
        <v>91.895734597156391</v>
      </c>
    </row>
    <row r="39" spans="1:10" x14ac:dyDescent="0.25">
      <c r="A39" t="s">
        <v>111</v>
      </c>
      <c r="B39">
        <v>304</v>
      </c>
      <c r="C39">
        <v>349</v>
      </c>
      <c r="D39">
        <f t="shared" si="6"/>
        <v>-45</v>
      </c>
      <c r="E39">
        <v>256</v>
      </c>
      <c r="F39">
        <v>222</v>
      </c>
      <c r="G39">
        <f t="shared" si="7"/>
        <v>34</v>
      </c>
      <c r="I39" s="10">
        <f t="shared" si="9"/>
        <v>-45</v>
      </c>
      <c r="J39" s="10">
        <f t="shared" si="8"/>
        <v>56.808272296423951</v>
      </c>
    </row>
    <row r="40" spans="1:10" x14ac:dyDescent="0.25">
      <c r="B40" s="2" t="s">
        <v>52</v>
      </c>
      <c r="C40" s="2">
        <f>AVERAGE(C30:C39)</f>
        <v>387.8</v>
      </c>
      <c r="E40" s="2" t="s">
        <v>50</v>
      </c>
      <c r="F40" s="2">
        <f>AVERAGE(F30:F39)</f>
        <v>232.1</v>
      </c>
      <c r="I40" s="10"/>
    </row>
    <row r="41" spans="1:10" x14ac:dyDescent="0.25">
      <c r="E41" s="2" t="s">
        <v>51</v>
      </c>
      <c r="F41">
        <f>F40/C40</f>
        <v>0.59850438370293968</v>
      </c>
    </row>
    <row r="42" spans="1:10" x14ac:dyDescent="0.25">
      <c r="A42" s="1" t="s">
        <v>47</v>
      </c>
      <c r="B42" s="1"/>
    </row>
    <row r="43" spans="1:10" x14ac:dyDescent="0.25">
      <c r="A43" s="2" t="s">
        <v>14</v>
      </c>
      <c r="B43" s="1">
        <v>20220219</v>
      </c>
    </row>
    <row r="44" spans="1:10" x14ac:dyDescent="0.25">
      <c r="A44" s="2" t="s">
        <v>15</v>
      </c>
      <c r="B44" s="2" t="s">
        <v>147</v>
      </c>
    </row>
    <row r="45" spans="1:10" x14ac:dyDescent="0.25">
      <c r="A45" s="2" t="s">
        <v>48</v>
      </c>
      <c r="B45" s="2" t="s">
        <v>49</v>
      </c>
    </row>
    <row r="47" spans="1:10" x14ac:dyDescent="0.25">
      <c r="B47" s="1" t="s">
        <v>12</v>
      </c>
      <c r="C47" s="1"/>
      <c r="D47" s="1"/>
      <c r="E47" s="1" t="s">
        <v>13</v>
      </c>
      <c r="F47" s="1"/>
      <c r="G47" s="1"/>
      <c r="J47" s="2" t="s">
        <v>54</v>
      </c>
    </row>
    <row r="48" spans="1:10" x14ac:dyDescent="0.25">
      <c r="A48" s="1" t="s">
        <v>53</v>
      </c>
      <c r="B48" s="1" t="s">
        <v>9</v>
      </c>
      <c r="C48" s="1" t="s">
        <v>10</v>
      </c>
      <c r="D48" s="1" t="s">
        <v>11</v>
      </c>
      <c r="E48" s="1" t="s">
        <v>9</v>
      </c>
      <c r="F48" s="1" t="s">
        <v>10</v>
      </c>
      <c r="G48" s="1" t="s">
        <v>11</v>
      </c>
      <c r="I48" s="1" t="s">
        <v>192</v>
      </c>
      <c r="J48" s="1" t="s">
        <v>193</v>
      </c>
    </row>
    <row r="49" spans="1:10" x14ac:dyDescent="0.25">
      <c r="A49" t="s">
        <v>209</v>
      </c>
      <c r="B49">
        <v>279</v>
      </c>
      <c r="C49">
        <v>282</v>
      </c>
      <c r="D49">
        <f t="shared" ref="D49:D57" si="10">B49-C49</f>
        <v>-3</v>
      </c>
      <c r="E49">
        <v>226</v>
      </c>
      <c r="F49">
        <v>209</v>
      </c>
      <c r="G49" s="2">
        <f t="shared" ref="G49:G57" si="11">E49-F49</f>
        <v>17</v>
      </c>
      <c r="I49" s="10">
        <f>D49</f>
        <v>-3</v>
      </c>
      <c r="J49" s="10">
        <f t="shared" ref="J49:J57" si="12">G49/$F$59</f>
        <v>21.362911795961743</v>
      </c>
    </row>
    <row r="50" spans="1:10" x14ac:dyDescent="0.25">
      <c r="A50" t="s">
        <v>113</v>
      </c>
      <c r="B50">
        <v>250</v>
      </c>
      <c r="C50">
        <v>257</v>
      </c>
      <c r="D50">
        <f t="shared" si="10"/>
        <v>-7</v>
      </c>
      <c r="E50">
        <v>206</v>
      </c>
      <c r="F50">
        <v>201</v>
      </c>
      <c r="G50" s="2">
        <f t="shared" si="11"/>
        <v>5</v>
      </c>
      <c r="I50" s="10">
        <f t="shared" ref="I50:I57" si="13">D50</f>
        <v>-7</v>
      </c>
      <c r="J50" s="10">
        <f t="shared" si="12"/>
        <v>6.2832093517534542</v>
      </c>
    </row>
    <row r="51" spans="1:10" x14ac:dyDescent="0.25">
      <c r="A51" t="s">
        <v>114</v>
      </c>
      <c r="B51">
        <v>261</v>
      </c>
      <c r="C51">
        <v>274</v>
      </c>
      <c r="D51">
        <f t="shared" si="10"/>
        <v>-13</v>
      </c>
      <c r="E51">
        <v>232</v>
      </c>
      <c r="F51">
        <v>208</v>
      </c>
      <c r="G51" s="2">
        <f t="shared" si="11"/>
        <v>24</v>
      </c>
      <c r="I51" s="10">
        <f t="shared" si="13"/>
        <v>-13</v>
      </c>
      <c r="J51" s="10">
        <f t="shared" si="12"/>
        <v>30.159404888416578</v>
      </c>
    </row>
    <row r="52" spans="1:10" x14ac:dyDescent="0.25">
      <c r="A52" t="s">
        <v>115</v>
      </c>
      <c r="B52">
        <v>272</v>
      </c>
      <c r="C52">
        <v>262</v>
      </c>
      <c r="D52">
        <f t="shared" si="10"/>
        <v>10</v>
      </c>
      <c r="E52">
        <v>242</v>
      </c>
      <c r="F52">
        <v>231</v>
      </c>
      <c r="G52" s="2">
        <f t="shared" si="11"/>
        <v>11</v>
      </c>
      <c r="I52" s="10">
        <f t="shared" si="13"/>
        <v>10</v>
      </c>
      <c r="J52" s="10">
        <f t="shared" si="12"/>
        <v>13.823060573857598</v>
      </c>
    </row>
    <row r="53" spans="1:10" x14ac:dyDescent="0.25">
      <c r="A53" t="s">
        <v>116</v>
      </c>
      <c r="B53">
        <v>270</v>
      </c>
      <c r="C53">
        <v>279</v>
      </c>
      <c r="D53">
        <f t="shared" si="10"/>
        <v>-9</v>
      </c>
      <c r="E53">
        <v>250</v>
      </c>
      <c r="F53">
        <v>219</v>
      </c>
      <c r="G53" s="2">
        <f t="shared" si="11"/>
        <v>31</v>
      </c>
      <c r="I53" s="10">
        <f t="shared" si="13"/>
        <v>-9</v>
      </c>
      <c r="J53" s="10">
        <f t="shared" si="12"/>
        <v>38.955897980871413</v>
      </c>
    </row>
    <row r="54" spans="1:10" x14ac:dyDescent="0.25">
      <c r="A54" t="s">
        <v>117</v>
      </c>
      <c r="B54">
        <v>293</v>
      </c>
      <c r="C54">
        <v>278</v>
      </c>
      <c r="D54">
        <f t="shared" si="10"/>
        <v>15</v>
      </c>
      <c r="E54">
        <v>313</v>
      </c>
      <c r="F54">
        <v>215</v>
      </c>
      <c r="G54" s="2">
        <f t="shared" si="11"/>
        <v>98</v>
      </c>
      <c r="I54" s="10">
        <f t="shared" si="13"/>
        <v>15</v>
      </c>
      <c r="J54" s="10">
        <f t="shared" si="12"/>
        <v>123.15090329436769</v>
      </c>
    </row>
    <row r="55" spans="1:10" x14ac:dyDescent="0.25">
      <c r="A55" t="s">
        <v>118</v>
      </c>
      <c r="B55">
        <v>280</v>
      </c>
      <c r="C55">
        <v>273</v>
      </c>
      <c r="D55">
        <f t="shared" si="10"/>
        <v>7</v>
      </c>
      <c r="E55">
        <v>339</v>
      </c>
      <c r="F55">
        <v>209</v>
      </c>
      <c r="G55" s="2">
        <f t="shared" si="11"/>
        <v>130</v>
      </c>
      <c r="I55" s="10">
        <f t="shared" si="13"/>
        <v>7</v>
      </c>
      <c r="J55" s="10">
        <f t="shared" si="12"/>
        <v>163.3634431455898</v>
      </c>
    </row>
    <row r="56" spans="1:10" x14ac:dyDescent="0.25">
      <c r="A56" t="s">
        <v>119</v>
      </c>
      <c r="B56">
        <v>218</v>
      </c>
      <c r="C56">
        <v>227</v>
      </c>
      <c r="D56">
        <f t="shared" si="10"/>
        <v>-9</v>
      </c>
      <c r="E56">
        <v>205</v>
      </c>
      <c r="F56">
        <v>192</v>
      </c>
      <c r="G56" s="2">
        <f t="shared" si="11"/>
        <v>13</v>
      </c>
      <c r="I56" s="10">
        <f t="shared" si="13"/>
        <v>-9</v>
      </c>
      <c r="J56" s="10">
        <f t="shared" si="12"/>
        <v>16.336344314558978</v>
      </c>
    </row>
    <row r="57" spans="1:10" x14ac:dyDescent="0.25">
      <c r="A57" t="s">
        <v>120</v>
      </c>
      <c r="B57">
        <v>219</v>
      </c>
      <c r="C57">
        <v>233</v>
      </c>
      <c r="D57">
        <f t="shared" si="10"/>
        <v>-14</v>
      </c>
      <c r="E57">
        <v>207</v>
      </c>
      <c r="F57">
        <v>198</v>
      </c>
      <c r="G57" s="2">
        <f t="shared" si="11"/>
        <v>9</v>
      </c>
      <c r="I57" s="10">
        <f t="shared" si="13"/>
        <v>-14</v>
      </c>
      <c r="J57" s="10">
        <f t="shared" si="12"/>
        <v>11.309776833156217</v>
      </c>
    </row>
    <row r="58" spans="1:10" x14ac:dyDescent="0.25">
      <c r="B58" s="2" t="s">
        <v>52</v>
      </c>
      <c r="C58" s="2">
        <f>AVERAGE(C49:C57)</f>
        <v>262.77777777777777</v>
      </c>
      <c r="E58" s="2" t="s">
        <v>50</v>
      </c>
      <c r="F58" s="2">
        <f>AVERAGE(F49:F57)</f>
        <v>209.11111111111111</v>
      </c>
    </row>
    <row r="59" spans="1:10" x14ac:dyDescent="0.25">
      <c r="E59" s="2" t="s">
        <v>51</v>
      </c>
      <c r="F59" s="2">
        <f>F58/C58</f>
        <v>0.79577167019027484</v>
      </c>
    </row>
    <row r="61" spans="1:10" x14ac:dyDescent="0.25">
      <c r="A61" s="1" t="s">
        <v>112</v>
      </c>
      <c r="B61" s="1"/>
    </row>
    <row r="62" spans="1:10" x14ac:dyDescent="0.25">
      <c r="A62" s="2" t="s">
        <v>14</v>
      </c>
      <c r="B62" s="1">
        <v>20220112</v>
      </c>
    </row>
    <row r="63" spans="1:10" x14ac:dyDescent="0.25">
      <c r="A63" s="2" t="s">
        <v>15</v>
      </c>
      <c r="B63" s="2" t="s">
        <v>158</v>
      </c>
    </row>
    <row r="64" spans="1:10" x14ac:dyDescent="0.25">
      <c r="A64" s="2" t="s">
        <v>48</v>
      </c>
      <c r="B64" s="2" t="s">
        <v>49</v>
      </c>
    </row>
    <row r="66" spans="1:10" x14ac:dyDescent="0.25">
      <c r="B66" s="1" t="s">
        <v>12</v>
      </c>
      <c r="C66" s="1"/>
      <c r="D66" s="1"/>
      <c r="E66" s="1" t="s">
        <v>13</v>
      </c>
      <c r="F66" s="1"/>
      <c r="G66" s="1"/>
      <c r="J66" s="2" t="s">
        <v>54</v>
      </c>
    </row>
    <row r="67" spans="1:10" x14ac:dyDescent="0.25">
      <c r="A67" s="1" t="s">
        <v>53</v>
      </c>
      <c r="B67" s="1" t="s">
        <v>9</v>
      </c>
      <c r="C67" s="1" t="s">
        <v>10</v>
      </c>
      <c r="D67" s="1" t="s">
        <v>11</v>
      </c>
      <c r="E67" s="1" t="s">
        <v>9</v>
      </c>
      <c r="F67" s="1" t="s">
        <v>10</v>
      </c>
      <c r="G67" s="1" t="s">
        <v>11</v>
      </c>
      <c r="I67" s="1" t="s">
        <v>12</v>
      </c>
      <c r="J67" s="1" t="s">
        <v>13</v>
      </c>
    </row>
    <row r="68" spans="1:10" ht="15.75" x14ac:dyDescent="0.25">
      <c r="A68" s="9" t="s">
        <v>148</v>
      </c>
      <c r="B68" s="9">
        <v>329</v>
      </c>
      <c r="C68" s="9">
        <v>324</v>
      </c>
      <c r="D68">
        <f t="shared" ref="D68:D75" si="14">B68-C68</f>
        <v>5</v>
      </c>
      <c r="E68" s="9">
        <v>333</v>
      </c>
      <c r="F68" s="9">
        <v>212</v>
      </c>
      <c r="G68">
        <f t="shared" ref="G68:G75" si="15">E68-F68</f>
        <v>121</v>
      </c>
      <c r="I68" s="10">
        <f>D68</f>
        <v>5</v>
      </c>
      <c r="J68" s="10">
        <f t="shared" ref="J68:J75" si="16">G68/$F$77</f>
        <v>175.2641638225256</v>
      </c>
    </row>
    <row r="69" spans="1:10" ht="15.75" x14ac:dyDescent="0.25">
      <c r="A69" s="9" t="s">
        <v>149</v>
      </c>
      <c r="B69" s="9">
        <v>272</v>
      </c>
      <c r="C69" s="9">
        <v>286</v>
      </c>
      <c r="D69">
        <f t="shared" si="14"/>
        <v>-14</v>
      </c>
      <c r="E69" s="9">
        <v>261</v>
      </c>
      <c r="F69" s="9">
        <v>185</v>
      </c>
      <c r="G69">
        <f t="shared" si="15"/>
        <v>76</v>
      </c>
      <c r="I69" s="10">
        <f t="shared" ref="I69:I75" si="17">D69</f>
        <v>-14</v>
      </c>
      <c r="J69" s="10">
        <f t="shared" si="16"/>
        <v>110.08327645051195</v>
      </c>
    </row>
    <row r="70" spans="1:10" ht="15.75" x14ac:dyDescent="0.25">
      <c r="A70" s="9" t="s">
        <v>150</v>
      </c>
      <c r="B70" s="9">
        <v>310</v>
      </c>
      <c r="C70" s="9">
        <v>281</v>
      </c>
      <c r="D70">
        <f t="shared" si="14"/>
        <v>29</v>
      </c>
      <c r="E70" s="9">
        <v>206</v>
      </c>
      <c r="F70" s="9">
        <v>189</v>
      </c>
      <c r="G70">
        <f t="shared" si="15"/>
        <v>17</v>
      </c>
      <c r="I70" s="10">
        <f t="shared" si="17"/>
        <v>29</v>
      </c>
      <c r="J70" s="10">
        <f t="shared" si="16"/>
        <v>24.623890784982933</v>
      </c>
    </row>
    <row r="71" spans="1:10" ht="15.75" x14ac:dyDescent="0.25">
      <c r="A71" s="9" t="s">
        <v>151</v>
      </c>
      <c r="B71" s="9">
        <v>262</v>
      </c>
      <c r="C71" s="9">
        <v>291</v>
      </c>
      <c r="D71">
        <f t="shared" si="14"/>
        <v>-29</v>
      </c>
      <c r="E71" s="9">
        <v>295</v>
      </c>
      <c r="F71" s="9">
        <v>183</v>
      </c>
      <c r="G71">
        <f t="shared" si="15"/>
        <v>112</v>
      </c>
      <c r="I71" s="10">
        <f t="shared" si="17"/>
        <v>-29</v>
      </c>
      <c r="J71" s="10">
        <f t="shared" si="16"/>
        <v>162.22798634812287</v>
      </c>
    </row>
    <row r="72" spans="1:10" ht="15.75" x14ac:dyDescent="0.25">
      <c r="A72" s="9" t="s">
        <v>152</v>
      </c>
      <c r="B72" s="9">
        <v>277</v>
      </c>
      <c r="C72" s="9">
        <v>290</v>
      </c>
      <c r="D72">
        <f t="shared" si="14"/>
        <v>-13</v>
      </c>
      <c r="E72" s="9">
        <v>300</v>
      </c>
      <c r="F72" s="9">
        <v>184</v>
      </c>
      <c r="G72">
        <f t="shared" si="15"/>
        <v>116</v>
      </c>
      <c r="I72" s="10">
        <f t="shared" si="17"/>
        <v>-13</v>
      </c>
      <c r="J72" s="10">
        <f t="shared" si="16"/>
        <v>168.02184300341295</v>
      </c>
    </row>
    <row r="73" spans="1:10" ht="15.75" x14ac:dyDescent="0.25">
      <c r="A73" s="9" t="s">
        <v>153</v>
      </c>
      <c r="B73" s="9">
        <v>223</v>
      </c>
      <c r="C73" s="9">
        <v>213</v>
      </c>
      <c r="D73">
        <f t="shared" si="14"/>
        <v>10</v>
      </c>
      <c r="E73" s="9">
        <v>209</v>
      </c>
      <c r="F73" s="9">
        <v>170</v>
      </c>
      <c r="G73">
        <f t="shared" si="15"/>
        <v>39</v>
      </c>
      <c r="I73" s="10">
        <f t="shared" si="17"/>
        <v>10</v>
      </c>
      <c r="J73" s="10">
        <f t="shared" si="16"/>
        <v>56.490102389078494</v>
      </c>
    </row>
    <row r="74" spans="1:10" ht="15.75" x14ac:dyDescent="0.25">
      <c r="A74" s="9" t="s">
        <v>154</v>
      </c>
      <c r="B74" s="9">
        <v>196</v>
      </c>
      <c r="C74" s="9">
        <v>194</v>
      </c>
      <c r="D74">
        <f t="shared" si="14"/>
        <v>2</v>
      </c>
      <c r="E74" s="9">
        <v>168</v>
      </c>
      <c r="F74" s="9">
        <v>167</v>
      </c>
      <c r="G74">
        <f t="shared" si="15"/>
        <v>1</v>
      </c>
      <c r="I74" s="10">
        <f t="shared" si="17"/>
        <v>2</v>
      </c>
      <c r="J74" s="10">
        <f t="shared" si="16"/>
        <v>1.4484641638225255</v>
      </c>
    </row>
    <row r="75" spans="1:10" ht="15.75" x14ac:dyDescent="0.25">
      <c r="A75" s="9" t="s">
        <v>155</v>
      </c>
      <c r="B75" s="9">
        <v>278</v>
      </c>
      <c r="C75" s="9">
        <v>243</v>
      </c>
      <c r="D75">
        <f t="shared" si="14"/>
        <v>35</v>
      </c>
      <c r="E75" s="9">
        <v>269</v>
      </c>
      <c r="F75" s="9">
        <v>175</v>
      </c>
      <c r="G75">
        <f t="shared" si="15"/>
        <v>94</v>
      </c>
      <c r="I75" s="10">
        <f t="shared" si="17"/>
        <v>35</v>
      </c>
      <c r="J75" s="10">
        <f t="shared" si="16"/>
        <v>136.1556313993174</v>
      </c>
    </row>
    <row r="76" spans="1:10" x14ac:dyDescent="0.25">
      <c r="B76" s="2" t="s">
        <v>52</v>
      </c>
      <c r="C76" s="2">
        <f>AVERAGE(C68:C75)</f>
        <v>265.25</v>
      </c>
      <c r="E76" s="2" t="s">
        <v>50</v>
      </c>
      <c r="F76" s="2">
        <f>AVERAGE(F68:F75)</f>
        <v>183.125</v>
      </c>
      <c r="I76" s="10"/>
      <c r="J76" s="10"/>
    </row>
    <row r="77" spans="1:10" x14ac:dyDescent="0.25">
      <c r="E77" s="2" t="s">
        <v>51</v>
      </c>
      <c r="F77" s="2">
        <f>F76/C76</f>
        <v>0.69038642789820925</v>
      </c>
    </row>
    <row r="80" spans="1:10" x14ac:dyDescent="0.25">
      <c r="A80" s="1" t="s">
        <v>144</v>
      </c>
      <c r="B80" s="1"/>
    </row>
    <row r="81" spans="1:10" x14ac:dyDescent="0.25">
      <c r="A81" s="2" t="s">
        <v>14</v>
      </c>
      <c r="B81" s="1">
        <v>20220111</v>
      </c>
    </row>
    <row r="82" spans="1:10" x14ac:dyDescent="0.25">
      <c r="A82" s="2" t="s">
        <v>15</v>
      </c>
      <c r="B82" s="2" t="s">
        <v>170</v>
      </c>
    </row>
    <row r="83" spans="1:10" x14ac:dyDescent="0.25">
      <c r="A83" s="2" t="s">
        <v>48</v>
      </c>
      <c r="B83" s="2" t="s">
        <v>49</v>
      </c>
    </row>
    <row r="85" spans="1:10" x14ac:dyDescent="0.25">
      <c r="B85" s="1" t="s">
        <v>12</v>
      </c>
      <c r="C85" s="1"/>
      <c r="D85" s="1"/>
      <c r="E85" s="1" t="s">
        <v>13</v>
      </c>
      <c r="F85" s="1"/>
      <c r="G85" s="1"/>
      <c r="J85" s="2" t="s">
        <v>54</v>
      </c>
    </row>
    <row r="86" spans="1:10" x14ac:dyDescent="0.25">
      <c r="A86" s="1" t="s">
        <v>53</v>
      </c>
      <c r="B86" s="1" t="s">
        <v>9</v>
      </c>
      <c r="C86" s="1" t="s">
        <v>10</v>
      </c>
      <c r="D86" s="1" t="s">
        <v>11</v>
      </c>
      <c r="E86" s="1" t="s">
        <v>9</v>
      </c>
      <c r="F86" s="1" t="s">
        <v>10</v>
      </c>
      <c r="G86" s="1" t="s">
        <v>11</v>
      </c>
      <c r="I86" s="1" t="s">
        <v>12</v>
      </c>
      <c r="J86" s="1" t="s">
        <v>13</v>
      </c>
    </row>
    <row r="87" spans="1:10" ht="15.75" x14ac:dyDescent="0.25">
      <c r="A87" s="9" t="s">
        <v>171</v>
      </c>
      <c r="B87" s="9">
        <v>257</v>
      </c>
      <c r="C87" s="9">
        <v>257</v>
      </c>
      <c r="D87">
        <f t="shared" ref="D87:D93" si="18">B87-C87</f>
        <v>0</v>
      </c>
      <c r="E87" s="9">
        <v>276</v>
      </c>
      <c r="F87" s="9">
        <v>189</v>
      </c>
      <c r="G87" s="2">
        <f t="shared" ref="G87:G93" si="19">E87-F87</f>
        <v>87</v>
      </c>
      <c r="I87" s="10">
        <f>D87</f>
        <v>0</v>
      </c>
      <c r="J87" s="10">
        <f t="shared" ref="J87:J93" si="20">G87/$F$95</f>
        <v>118.08510638297872</v>
      </c>
    </row>
    <row r="88" spans="1:10" ht="15.75" x14ac:dyDescent="0.25">
      <c r="A88" s="9" t="s">
        <v>172</v>
      </c>
      <c r="B88" s="9">
        <v>273</v>
      </c>
      <c r="C88" s="9">
        <v>256</v>
      </c>
      <c r="D88">
        <f t="shared" si="18"/>
        <v>17</v>
      </c>
      <c r="E88" s="9">
        <v>298</v>
      </c>
      <c r="F88" s="9">
        <v>208</v>
      </c>
      <c r="G88" s="2">
        <f t="shared" si="19"/>
        <v>90</v>
      </c>
      <c r="I88" s="10">
        <f t="shared" ref="I88:I93" si="21">D88</f>
        <v>17</v>
      </c>
      <c r="J88" s="10">
        <f t="shared" si="20"/>
        <v>122.15700660308143</v>
      </c>
    </row>
    <row r="89" spans="1:10" ht="15.75" x14ac:dyDescent="0.25">
      <c r="A89" s="9" t="s">
        <v>210</v>
      </c>
      <c r="B89" s="9">
        <v>296</v>
      </c>
      <c r="C89" s="9">
        <v>261</v>
      </c>
      <c r="D89">
        <f t="shared" si="18"/>
        <v>35</v>
      </c>
      <c r="E89" s="9">
        <v>249</v>
      </c>
      <c r="F89" s="9">
        <v>196</v>
      </c>
      <c r="G89" s="2">
        <f t="shared" si="19"/>
        <v>53</v>
      </c>
      <c r="I89" s="10">
        <f t="shared" si="21"/>
        <v>35</v>
      </c>
      <c r="J89" s="10">
        <f t="shared" si="20"/>
        <v>71.936903888481282</v>
      </c>
    </row>
    <row r="90" spans="1:10" ht="15.75" x14ac:dyDescent="0.25">
      <c r="A90" s="9" t="s">
        <v>173</v>
      </c>
      <c r="B90" s="9">
        <v>300</v>
      </c>
      <c r="C90" s="9">
        <v>280</v>
      </c>
      <c r="D90">
        <f t="shared" si="18"/>
        <v>20</v>
      </c>
      <c r="E90" s="9">
        <v>198</v>
      </c>
      <c r="F90" s="9">
        <v>206</v>
      </c>
      <c r="G90" s="2">
        <f t="shared" si="19"/>
        <v>-8</v>
      </c>
      <c r="I90" s="10">
        <f t="shared" si="21"/>
        <v>20</v>
      </c>
      <c r="J90" s="10">
        <f t="shared" si="20"/>
        <v>-10.858400586940572</v>
      </c>
    </row>
    <row r="91" spans="1:10" ht="15.75" x14ac:dyDescent="0.25">
      <c r="A91" s="9" t="s">
        <v>211</v>
      </c>
      <c r="B91" s="9">
        <v>290</v>
      </c>
      <c r="C91" s="9">
        <v>269</v>
      </c>
      <c r="D91">
        <f t="shared" si="18"/>
        <v>21</v>
      </c>
      <c r="E91" s="9">
        <v>296</v>
      </c>
      <c r="F91" s="9">
        <v>191</v>
      </c>
      <c r="G91" s="2">
        <f t="shared" si="19"/>
        <v>105</v>
      </c>
      <c r="I91" s="10">
        <f t="shared" si="21"/>
        <v>21</v>
      </c>
      <c r="J91" s="10">
        <f t="shared" si="20"/>
        <v>142.51650770359501</v>
      </c>
    </row>
    <row r="92" spans="1:10" ht="15.75" x14ac:dyDescent="0.25">
      <c r="A92" s="9" t="s">
        <v>174</v>
      </c>
      <c r="B92" s="9">
        <v>276</v>
      </c>
      <c r="C92" s="9">
        <v>261</v>
      </c>
      <c r="D92">
        <f t="shared" si="18"/>
        <v>15</v>
      </c>
      <c r="E92" s="9">
        <v>212</v>
      </c>
      <c r="F92" s="9">
        <v>180</v>
      </c>
      <c r="G92" s="2">
        <f t="shared" si="19"/>
        <v>32</v>
      </c>
      <c r="I92" s="10">
        <f t="shared" si="21"/>
        <v>15</v>
      </c>
      <c r="J92" s="10">
        <f t="shared" si="20"/>
        <v>43.433602347762289</v>
      </c>
    </row>
    <row r="93" spans="1:10" ht="15.75" x14ac:dyDescent="0.25">
      <c r="A93" s="9" t="s">
        <v>175</v>
      </c>
      <c r="B93" s="9">
        <v>291</v>
      </c>
      <c r="C93" s="9">
        <v>266</v>
      </c>
      <c r="D93">
        <f t="shared" si="18"/>
        <v>25</v>
      </c>
      <c r="E93" s="9">
        <v>292</v>
      </c>
      <c r="F93" s="9">
        <v>193</v>
      </c>
      <c r="G93" s="2">
        <f t="shared" si="19"/>
        <v>99</v>
      </c>
      <c r="I93" s="10">
        <f t="shared" si="21"/>
        <v>25</v>
      </c>
      <c r="J93" s="10">
        <f t="shared" si="20"/>
        <v>134.37270726338957</v>
      </c>
    </row>
    <row r="94" spans="1:10" x14ac:dyDescent="0.25">
      <c r="B94" s="2" t="s">
        <v>52</v>
      </c>
      <c r="C94" s="2">
        <f>AVERAGE(C87:C93)</f>
        <v>264.28571428571428</v>
      </c>
      <c r="E94" s="2" t="s">
        <v>50</v>
      </c>
      <c r="F94" s="2">
        <f>AVERAGE(F87:F93)</f>
        <v>194.71428571428572</v>
      </c>
    </row>
    <row r="95" spans="1:10" x14ac:dyDescent="0.25">
      <c r="E95" s="2" t="s">
        <v>51</v>
      </c>
      <c r="F95" s="2">
        <f>F94/C94</f>
        <v>0.73675675675675678</v>
      </c>
    </row>
    <row r="97" spans="1:10" x14ac:dyDescent="0.25">
      <c r="A97" s="1"/>
      <c r="B97" s="1"/>
    </row>
    <row r="98" spans="1:10" x14ac:dyDescent="0.25">
      <c r="B98" s="1"/>
    </row>
    <row r="102" spans="1:10" x14ac:dyDescent="0.25">
      <c r="B102" s="1"/>
      <c r="C102" s="1"/>
      <c r="D102" s="1"/>
      <c r="E102" s="1"/>
      <c r="F102" s="1"/>
      <c r="G102" s="1"/>
    </row>
    <row r="103" spans="1:10" x14ac:dyDescent="0.25">
      <c r="A103" s="1"/>
      <c r="B103" s="1"/>
      <c r="C103" s="1"/>
      <c r="D103" s="1"/>
      <c r="E103" s="1"/>
      <c r="F103" s="1"/>
      <c r="G103" s="1"/>
      <c r="I103" s="1"/>
      <c r="J103" s="1"/>
    </row>
    <row r="104" spans="1:10" x14ac:dyDescent="0.25">
      <c r="A104"/>
      <c r="B104"/>
      <c r="C104"/>
      <c r="D104"/>
      <c r="E104"/>
      <c r="F104"/>
      <c r="I104" s="10"/>
      <c r="J104" s="10"/>
    </row>
    <row r="105" spans="1:10" x14ac:dyDescent="0.25">
      <c r="A105"/>
      <c r="B105"/>
      <c r="C105"/>
      <c r="D105"/>
      <c r="E105"/>
      <c r="F105"/>
      <c r="I105" s="10"/>
      <c r="J105" s="10"/>
    </row>
    <row r="106" spans="1:10" x14ac:dyDescent="0.25">
      <c r="A106"/>
      <c r="B106"/>
      <c r="C106"/>
      <c r="D106"/>
      <c r="E106"/>
      <c r="F106"/>
      <c r="I106" s="10"/>
      <c r="J106" s="10"/>
    </row>
    <row r="107" spans="1:10" x14ac:dyDescent="0.25">
      <c r="A107"/>
      <c r="B107"/>
      <c r="C107"/>
      <c r="D107"/>
      <c r="E107"/>
      <c r="F107"/>
      <c r="I107" s="10"/>
      <c r="J107" s="10"/>
    </row>
    <row r="108" spans="1:10" x14ac:dyDescent="0.25">
      <c r="A108"/>
      <c r="B108"/>
      <c r="C108"/>
      <c r="D108"/>
      <c r="E108"/>
      <c r="F108"/>
      <c r="I108" s="10"/>
      <c r="J108" s="10"/>
    </row>
    <row r="109" spans="1:10" x14ac:dyDescent="0.25">
      <c r="A109"/>
      <c r="B109"/>
      <c r="C109"/>
      <c r="D109"/>
      <c r="E109"/>
      <c r="F109"/>
      <c r="I109" s="10"/>
      <c r="J109" s="10"/>
    </row>
    <row r="110" spans="1:10" x14ac:dyDescent="0.25">
      <c r="A110"/>
      <c r="B110"/>
      <c r="C110"/>
      <c r="D110"/>
      <c r="E110"/>
      <c r="F110"/>
      <c r="I110" s="10"/>
      <c r="J110" s="10"/>
    </row>
    <row r="111" spans="1:10" x14ac:dyDescent="0.25">
      <c r="A111"/>
      <c r="B111"/>
      <c r="C111"/>
      <c r="D111"/>
      <c r="E111"/>
      <c r="F111"/>
      <c r="I111" s="10"/>
      <c r="J111" s="10"/>
    </row>
    <row r="112" spans="1:10" x14ac:dyDescent="0.25">
      <c r="I112" s="10"/>
      <c r="J112" s="10"/>
    </row>
    <row r="113" spans="9:10" x14ac:dyDescent="0.25">
      <c r="I113" s="10"/>
      <c r="J113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D525-223F-4E29-BF72-A198A236955F}">
  <dimension ref="A1:O117"/>
  <sheetViews>
    <sheetView workbookViewId="0">
      <selection activeCell="B2" sqref="B2"/>
    </sheetView>
  </sheetViews>
  <sheetFormatPr defaultColWidth="10.5703125" defaultRowHeight="15" x14ac:dyDescent="0.25"/>
  <cols>
    <col min="1" max="1" width="12" style="2" customWidth="1"/>
    <col min="2" max="2" width="14.5703125" style="2" customWidth="1"/>
    <col min="3" max="3" width="10.5703125" style="2"/>
    <col min="4" max="4" width="12" style="2" bestFit="1" customWidth="1"/>
    <col min="5" max="16384" width="10.5703125" style="2"/>
  </cols>
  <sheetData>
    <row r="1" spans="1:15" ht="30" x14ac:dyDescent="0.25">
      <c r="A1" s="3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 spans="1:15" ht="15.75" thickBot="1" x14ac:dyDescent="0.3">
      <c r="A2" s="6">
        <v>2</v>
      </c>
      <c r="B2" s="15" t="s">
        <v>219</v>
      </c>
      <c r="C2" s="7" t="s">
        <v>60</v>
      </c>
      <c r="D2" s="7" t="s">
        <v>1</v>
      </c>
      <c r="E2" s="8" t="s">
        <v>2</v>
      </c>
    </row>
    <row r="4" spans="1:15" x14ac:dyDescent="0.25">
      <c r="A4" s="1" t="s">
        <v>8</v>
      </c>
      <c r="B4" s="1"/>
      <c r="C4" s="1"/>
      <c r="D4" s="1"/>
      <c r="E4" s="1"/>
      <c r="F4" s="1"/>
      <c r="G4" s="1"/>
      <c r="H4" s="1"/>
    </row>
    <row r="5" spans="1:15" x14ac:dyDescent="0.25">
      <c r="A5" s="2" t="s">
        <v>14</v>
      </c>
      <c r="B5" s="1">
        <v>20220309</v>
      </c>
      <c r="C5" s="1"/>
      <c r="D5" s="1"/>
      <c r="E5" s="1"/>
      <c r="F5" s="1"/>
      <c r="G5" s="1"/>
      <c r="H5" s="1"/>
    </row>
    <row r="6" spans="1:15" x14ac:dyDescent="0.25">
      <c r="A6" s="2" t="s">
        <v>15</v>
      </c>
      <c r="B6" s="2" t="s">
        <v>71</v>
      </c>
    </row>
    <row r="7" spans="1:15" x14ac:dyDescent="0.25">
      <c r="A7" s="2" t="s">
        <v>48</v>
      </c>
      <c r="B7" s="2" t="s">
        <v>49</v>
      </c>
    </row>
    <row r="9" spans="1:15" x14ac:dyDescent="0.25">
      <c r="A9" s="1"/>
      <c r="B9" s="1" t="s">
        <v>12</v>
      </c>
      <c r="C9" s="1"/>
      <c r="D9" s="1"/>
      <c r="E9" s="1" t="s">
        <v>13</v>
      </c>
      <c r="F9" s="1"/>
      <c r="G9" s="1"/>
      <c r="J9" s="2" t="s">
        <v>54</v>
      </c>
    </row>
    <row r="10" spans="1:15" x14ac:dyDescent="0.25">
      <c r="A10" s="1" t="s">
        <v>53</v>
      </c>
      <c r="B10" s="1" t="s">
        <v>9</v>
      </c>
      <c r="C10" s="1" t="s">
        <v>10</v>
      </c>
      <c r="D10" s="1" t="s">
        <v>11</v>
      </c>
      <c r="E10" s="1" t="s">
        <v>9</v>
      </c>
      <c r="F10" s="1" t="s">
        <v>10</v>
      </c>
      <c r="G10" s="1" t="s">
        <v>11</v>
      </c>
      <c r="I10" s="1" t="s">
        <v>192</v>
      </c>
      <c r="J10" s="1" t="s">
        <v>193</v>
      </c>
    </row>
    <row r="11" spans="1:15" ht="15.75" x14ac:dyDescent="0.25">
      <c r="A11" s="9" t="s">
        <v>61</v>
      </c>
      <c r="B11" s="9">
        <v>298</v>
      </c>
      <c r="C11" s="9">
        <v>290</v>
      </c>
      <c r="D11" s="1">
        <f t="shared" ref="D11:D19" si="0">B11-C11</f>
        <v>8</v>
      </c>
      <c r="E11" s="1">
        <v>215</v>
      </c>
      <c r="F11" s="1">
        <v>188</v>
      </c>
      <c r="G11" s="1">
        <f t="shared" ref="G11:G19" si="1">E11-F11</f>
        <v>27</v>
      </c>
      <c r="I11" s="10">
        <f>D11</f>
        <v>8</v>
      </c>
      <c r="J11" s="10">
        <f t="shared" ref="J11:J19" si="2">G11/$F$21</f>
        <v>41.535143769968052</v>
      </c>
      <c r="N11" s="1"/>
      <c r="O11" s="1"/>
    </row>
    <row r="12" spans="1:15" ht="15.75" x14ac:dyDescent="0.25">
      <c r="A12" s="9" t="s">
        <v>62</v>
      </c>
      <c r="B12" s="9">
        <v>307</v>
      </c>
      <c r="C12" s="9">
        <v>304</v>
      </c>
      <c r="D12" s="1">
        <f t="shared" si="0"/>
        <v>3</v>
      </c>
      <c r="E12" s="1">
        <v>252</v>
      </c>
      <c r="F12" s="1">
        <v>234</v>
      </c>
      <c r="G12" s="1">
        <f t="shared" si="1"/>
        <v>18</v>
      </c>
      <c r="I12" s="10">
        <f t="shared" ref="I12:I19" si="3">D12</f>
        <v>3</v>
      </c>
      <c r="J12" s="10">
        <f t="shared" si="2"/>
        <v>27.690095846645367</v>
      </c>
      <c r="N12" s="1"/>
      <c r="O12" s="1"/>
    </row>
    <row r="13" spans="1:15" ht="15.75" x14ac:dyDescent="0.25">
      <c r="A13" s="9" t="s">
        <v>63</v>
      </c>
      <c r="B13" s="9">
        <v>371</v>
      </c>
      <c r="C13" s="9">
        <v>380</v>
      </c>
      <c r="D13" s="1">
        <f t="shared" si="0"/>
        <v>-9</v>
      </c>
      <c r="E13" s="1">
        <v>265</v>
      </c>
      <c r="F13" s="1">
        <v>222</v>
      </c>
      <c r="G13" s="1">
        <f t="shared" si="1"/>
        <v>43</v>
      </c>
      <c r="I13" s="10">
        <f t="shared" si="3"/>
        <v>-9</v>
      </c>
      <c r="J13" s="10">
        <f t="shared" si="2"/>
        <v>66.148562300319483</v>
      </c>
      <c r="N13" s="1"/>
      <c r="O13" s="1"/>
    </row>
    <row r="14" spans="1:15" ht="15.75" x14ac:dyDescent="0.25">
      <c r="A14" s="9" t="s">
        <v>64</v>
      </c>
      <c r="B14" s="9">
        <v>304</v>
      </c>
      <c r="C14" s="9">
        <v>308</v>
      </c>
      <c r="D14" s="1">
        <f t="shared" si="0"/>
        <v>-4</v>
      </c>
      <c r="E14" s="1">
        <v>242</v>
      </c>
      <c r="F14" s="1">
        <v>207</v>
      </c>
      <c r="G14" s="1">
        <f t="shared" si="1"/>
        <v>35</v>
      </c>
      <c r="I14" s="10">
        <f t="shared" si="3"/>
        <v>-4</v>
      </c>
      <c r="J14" s="10">
        <f t="shared" si="2"/>
        <v>53.841853035143771</v>
      </c>
      <c r="N14" s="1"/>
      <c r="O14" s="1"/>
    </row>
    <row r="15" spans="1:15" ht="15.75" x14ac:dyDescent="0.25">
      <c r="A15" s="9" t="s">
        <v>65</v>
      </c>
      <c r="B15" s="9">
        <v>309</v>
      </c>
      <c r="C15" s="9">
        <v>323</v>
      </c>
      <c r="D15" s="1">
        <f t="shared" si="0"/>
        <v>-14</v>
      </c>
      <c r="E15" s="1">
        <v>282</v>
      </c>
      <c r="F15" s="1">
        <v>196</v>
      </c>
      <c r="G15" s="1">
        <f t="shared" si="1"/>
        <v>86</v>
      </c>
      <c r="I15" s="10">
        <f t="shared" si="3"/>
        <v>-14</v>
      </c>
      <c r="J15" s="10">
        <f t="shared" si="2"/>
        <v>132.29712460063897</v>
      </c>
      <c r="N15" s="1"/>
      <c r="O15" s="1"/>
    </row>
    <row r="16" spans="1:15" ht="15.75" x14ac:dyDescent="0.25">
      <c r="A16" s="9" t="s">
        <v>66</v>
      </c>
      <c r="B16" s="9">
        <v>311</v>
      </c>
      <c r="C16" s="9">
        <v>330</v>
      </c>
      <c r="D16" s="1">
        <f t="shared" si="0"/>
        <v>-19</v>
      </c>
      <c r="E16" s="1">
        <v>267</v>
      </c>
      <c r="F16" s="1">
        <v>207</v>
      </c>
      <c r="G16" s="1">
        <f t="shared" si="1"/>
        <v>60</v>
      </c>
      <c r="I16" s="10">
        <f t="shared" si="3"/>
        <v>-19</v>
      </c>
      <c r="J16" s="10">
        <f t="shared" si="2"/>
        <v>92.300319488817891</v>
      </c>
      <c r="N16" s="1"/>
      <c r="O16" s="1"/>
    </row>
    <row r="17" spans="1:15" ht="15.75" x14ac:dyDescent="0.25">
      <c r="A17" s="9" t="s">
        <v>67</v>
      </c>
      <c r="B17" s="9">
        <v>341</v>
      </c>
      <c r="C17" s="9">
        <v>339</v>
      </c>
      <c r="D17" s="1">
        <f t="shared" si="0"/>
        <v>2</v>
      </c>
      <c r="E17" s="1">
        <v>225</v>
      </c>
      <c r="F17" s="1">
        <v>209</v>
      </c>
      <c r="G17" s="1">
        <f t="shared" si="1"/>
        <v>16</v>
      </c>
      <c r="I17" s="10">
        <f t="shared" si="3"/>
        <v>2</v>
      </c>
      <c r="J17" s="10">
        <f t="shared" si="2"/>
        <v>24.613418530351439</v>
      </c>
      <c r="N17" s="1"/>
      <c r="O17" s="1"/>
    </row>
    <row r="18" spans="1:15" ht="15.75" x14ac:dyDescent="0.25">
      <c r="A18" s="9" t="s">
        <v>68</v>
      </c>
      <c r="B18" s="9">
        <v>219</v>
      </c>
      <c r="C18" s="9">
        <v>232</v>
      </c>
      <c r="D18" s="1">
        <f t="shared" si="0"/>
        <v>-13</v>
      </c>
      <c r="E18" s="1">
        <v>225</v>
      </c>
      <c r="F18" s="1">
        <v>189</v>
      </c>
      <c r="G18" s="1">
        <f t="shared" si="1"/>
        <v>36</v>
      </c>
      <c r="I18" s="10">
        <f t="shared" si="3"/>
        <v>-13</v>
      </c>
      <c r="J18" s="10">
        <f t="shared" si="2"/>
        <v>55.380191693290733</v>
      </c>
      <c r="N18" s="1"/>
      <c r="O18" s="1"/>
    </row>
    <row r="19" spans="1:15" ht="15.75" x14ac:dyDescent="0.25">
      <c r="A19" s="9" t="s">
        <v>69</v>
      </c>
      <c r="B19" s="9">
        <v>370</v>
      </c>
      <c r="C19" s="9">
        <v>383</v>
      </c>
      <c r="D19" s="1">
        <f t="shared" si="0"/>
        <v>-13</v>
      </c>
      <c r="E19" s="1">
        <v>286</v>
      </c>
      <c r="F19" s="1">
        <v>226</v>
      </c>
      <c r="G19" s="1">
        <f t="shared" si="1"/>
        <v>60</v>
      </c>
      <c r="I19" s="10">
        <f t="shared" si="3"/>
        <v>-13</v>
      </c>
      <c r="J19" s="10">
        <f t="shared" si="2"/>
        <v>92.300319488817891</v>
      </c>
      <c r="N19" s="1"/>
      <c r="O19" s="1"/>
    </row>
    <row r="20" spans="1:15" x14ac:dyDescent="0.25">
      <c r="B20" s="2" t="s">
        <v>52</v>
      </c>
      <c r="C20" s="2">
        <f>AVERAGE(C11:C19)</f>
        <v>321</v>
      </c>
      <c r="E20" s="2" t="s">
        <v>50</v>
      </c>
      <c r="F20" s="2">
        <f>AVERAGE(F11:F19)</f>
        <v>208.66666666666666</v>
      </c>
      <c r="I20" s="10"/>
    </row>
    <row r="21" spans="1:15" x14ac:dyDescent="0.25">
      <c r="E21" s="2" t="s">
        <v>51</v>
      </c>
      <c r="F21" s="2">
        <f>F20/C20</f>
        <v>0.65005192107995846</v>
      </c>
    </row>
    <row r="22" spans="1:15" x14ac:dyDescent="0.25">
      <c r="A22" s="1" t="s">
        <v>46</v>
      </c>
      <c r="B22" s="1"/>
    </row>
    <row r="23" spans="1:15" x14ac:dyDescent="0.25">
      <c r="A23" s="2" t="s">
        <v>14</v>
      </c>
      <c r="B23" s="1">
        <v>20220119</v>
      </c>
    </row>
    <row r="24" spans="1:15" x14ac:dyDescent="0.25">
      <c r="A24" s="2" t="s">
        <v>15</v>
      </c>
      <c r="B24" s="2" t="s">
        <v>145</v>
      </c>
    </row>
    <row r="25" spans="1:15" x14ac:dyDescent="0.25">
      <c r="A25" s="2" t="s">
        <v>48</v>
      </c>
      <c r="B25" s="2" t="s">
        <v>49</v>
      </c>
    </row>
    <row r="27" spans="1:15" x14ac:dyDescent="0.25">
      <c r="B27" s="1" t="s">
        <v>12</v>
      </c>
      <c r="C27" s="1"/>
      <c r="D27" s="1"/>
      <c r="E27" s="1" t="s">
        <v>13</v>
      </c>
      <c r="F27" s="1"/>
      <c r="G27" s="1"/>
      <c r="J27" s="2" t="s">
        <v>54</v>
      </c>
    </row>
    <row r="28" spans="1:15" x14ac:dyDescent="0.25">
      <c r="A28" s="1" t="s">
        <v>53</v>
      </c>
      <c r="B28" s="1" t="s">
        <v>9</v>
      </c>
      <c r="C28" s="1" t="s">
        <v>10</v>
      </c>
      <c r="D28" s="1" t="s">
        <v>11</v>
      </c>
      <c r="E28" s="1" t="s">
        <v>9</v>
      </c>
      <c r="F28" s="1" t="s">
        <v>10</v>
      </c>
      <c r="G28" s="1" t="s">
        <v>11</v>
      </c>
      <c r="I28" s="1" t="s">
        <v>192</v>
      </c>
      <c r="J28" s="1" t="s">
        <v>193</v>
      </c>
    </row>
    <row r="29" spans="1:15" x14ac:dyDescent="0.25">
      <c r="A29" t="s">
        <v>82</v>
      </c>
      <c r="B29">
        <v>354</v>
      </c>
      <c r="C29">
        <v>275</v>
      </c>
      <c r="D29">
        <f t="shared" ref="D29:D38" si="4">B29-C29</f>
        <v>79</v>
      </c>
      <c r="E29">
        <v>326</v>
      </c>
      <c r="F29">
        <v>214</v>
      </c>
      <c r="G29">
        <f t="shared" ref="G29:G38" si="5">E29-F29</f>
        <v>112</v>
      </c>
      <c r="I29" s="10">
        <f>D29</f>
        <v>79</v>
      </c>
      <c r="J29" s="10">
        <f t="shared" ref="J29:J38" si="6">G29/$F$40</f>
        <v>143.27699954812473</v>
      </c>
    </row>
    <row r="30" spans="1:15" x14ac:dyDescent="0.25">
      <c r="A30" t="s">
        <v>83</v>
      </c>
      <c r="B30">
        <v>338</v>
      </c>
      <c r="C30">
        <v>266</v>
      </c>
      <c r="D30">
        <f t="shared" si="4"/>
        <v>72</v>
      </c>
      <c r="E30">
        <v>290</v>
      </c>
      <c r="F30">
        <v>200</v>
      </c>
      <c r="G30">
        <f t="shared" si="5"/>
        <v>90</v>
      </c>
      <c r="I30" s="10">
        <f t="shared" ref="I30:I38" si="7">D30</f>
        <v>72</v>
      </c>
      <c r="J30" s="10">
        <f t="shared" si="6"/>
        <v>115.13330320831452</v>
      </c>
    </row>
    <row r="31" spans="1:15" x14ac:dyDescent="0.25">
      <c r="A31" t="s">
        <v>84</v>
      </c>
      <c r="B31">
        <v>354</v>
      </c>
      <c r="C31">
        <v>309</v>
      </c>
      <c r="D31">
        <f t="shared" si="4"/>
        <v>45</v>
      </c>
      <c r="E31">
        <v>280</v>
      </c>
      <c r="F31">
        <v>232</v>
      </c>
      <c r="G31">
        <f t="shared" si="5"/>
        <v>48</v>
      </c>
      <c r="I31" s="10">
        <f t="shared" si="7"/>
        <v>45</v>
      </c>
      <c r="J31" s="10">
        <f t="shared" si="6"/>
        <v>61.404428377767744</v>
      </c>
    </row>
    <row r="32" spans="1:15" x14ac:dyDescent="0.25">
      <c r="A32" t="s">
        <v>85</v>
      </c>
      <c r="B32">
        <v>317</v>
      </c>
      <c r="C32">
        <v>207</v>
      </c>
      <c r="D32">
        <f t="shared" si="4"/>
        <v>110</v>
      </c>
      <c r="E32">
        <v>294</v>
      </c>
      <c r="F32">
        <v>207</v>
      </c>
      <c r="G32">
        <f t="shared" si="5"/>
        <v>87</v>
      </c>
      <c r="I32" s="10">
        <f t="shared" si="7"/>
        <v>110</v>
      </c>
      <c r="J32" s="10">
        <f t="shared" si="6"/>
        <v>111.29552643470403</v>
      </c>
    </row>
    <row r="33" spans="1:10" x14ac:dyDescent="0.25">
      <c r="A33" t="s">
        <v>86</v>
      </c>
      <c r="B33">
        <v>351</v>
      </c>
      <c r="C33">
        <v>285</v>
      </c>
      <c r="D33">
        <f t="shared" si="4"/>
        <v>66</v>
      </c>
      <c r="E33">
        <v>299</v>
      </c>
      <c r="F33">
        <v>215</v>
      </c>
      <c r="G33">
        <f t="shared" si="5"/>
        <v>84</v>
      </c>
      <c r="I33" s="10">
        <f t="shared" si="7"/>
        <v>66</v>
      </c>
      <c r="J33" s="10">
        <f t="shared" si="6"/>
        <v>107.45774966109354</v>
      </c>
    </row>
    <row r="34" spans="1:10" x14ac:dyDescent="0.25">
      <c r="A34" t="s">
        <v>87</v>
      </c>
      <c r="B34">
        <v>329</v>
      </c>
      <c r="C34">
        <v>278</v>
      </c>
      <c r="D34">
        <f t="shared" si="4"/>
        <v>51</v>
      </c>
      <c r="E34">
        <v>278</v>
      </c>
      <c r="F34">
        <v>218</v>
      </c>
      <c r="G34">
        <f t="shared" si="5"/>
        <v>60</v>
      </c>
      <c r="I34" s="10">
        <f t="shared" si="7"/>
        <v>51</v>
      </c>
      <c r="J34" s="10">
        <f t="shared" si="6"/>
        <v>76.755535472209672</v>
      </c>
    </row>
    <row r="35" spans="1:10" x14ac:dyDescent="0.25">
      <c r="A35" t="s">
        <v>88</v>
      </c>
      <c r="B35">
        <v>336</v>
      </c>
      <c r="C35">
        <v>306</v>
      </c>
      <c r="D35">
        <f t="shared" si="4"/>
        <v>30</v>
      </c>
      <c r="E35">
        <v>307</v>
      </c>
      <c r="F35">
        <v>227</v>
      </c>
      <c r="G35">
        <f t="shared" si="5"/>
        <v>80</v>
      </c>
      <c r="I35" s="10">
        <f t="shared" si="7"/>
        <v>30</v>
      </c>
      <c r="J35" s="10">
        <f t="shared" si="6"/>
        <v>102.34071396294624</v>
      </c>
    </row>
    <row r="36" spans="1:10" x14ac:dyDescent="0.25">
      <c r="A36" t="s">
        <v>89</v>
      </c>
      <c r="B36">
        <v>346</v>
      </c>
      <c r="C36">
        <v>299</v>
      </c>
      <c r="D36">
        <f t="shared" si="4"/>
        <v>47</v>
      </c>
      <c r="E36">
        <v>341</v>
      </c>
      <c r="F36">
        <v>249</v>
      </c>
      <c r="G36">
        <f t="shared" si="5"/>
        <v>92</v>
      </c>
      <c r="I36" s="10">
        <f t="shared" si="7"/>
        <v>47</v>
      </c>
      <c r="J36" s="10">
        <f t="shared" si="6"/>
        <v>117.69182105738817</v>
      </c>
    </row>
    <row r="37" spans="1:10" x14ac:dyDescent="0.25">
      <c r="A37" t="s">
        <v>90</v>
      </c>
      <c r="B37">
        <v>352</v>
      </c>
      <c r="C37">
        <v>298</v>
      </c>
      <c r="D37">
        <f t="shared" si="4"/>
        <v>54</v>
      </c>
      <c r="E37">
        <v>292</v>
      </c>
      <c r="F37">
        <v>227</v>
      </c>
      <c r="G37">
        <f t="shared" si="5"/>
        <v>65</v>
      </c>
      <c r="I37" s="10">
        <f t="shared" si="7"/>
        <v>54</v>
      </c>
      <c r="J37" s="10">
        <f t="shared" si="6"/>
        <v>83.15183009489381</v>
      </c>
    </row>
    <row r="38" spans="1:10" x14ac:dyDescent="0.25">
      <c r="A38" t="s">
        <v>91</v>
      </c>
      <c r="B38">
        <v>335</v>
      </c>
      <c r="C38">
        <v>308</v>
      </c>
      <c r="D38">
        <f t="shared" si="4"/>
        <v>27</v>
      </c>
      <c r="E38">
        <v>286</v>
      </c>
      <c r="F38">
        <v>224</v>
      </c>
      <c r="G38">
        <f t="shared" si="5"/>
        <v>62</v>
      </c>
      <c r="I38" s="10">
        <f t="shared" si="7"/>
        <v>27</v>
      </c>
      <c r="J38" s="10">
        <f t="shared" si="6"/>
        <v>79.314053321283339</v>
      </c>
    </row>
    <row r="39" spans="1:10" x14ac:dyDescent="0.25">
      <c r="B39" s="2" t="s">
        <v>52</v>
      </c>
      <c r="C39" s="2">
        <f>AVERAGE(C29:C38)</f>
        <v>283.10000000000002</v>
      </c>
      <c r="E39" s="2" t="s">
        <v>50</v>
      </c>
      <c r="F39" s="2">
        <f>AVERAGE(F29:F38)</f>
        <v>221.3</v>
      </c>
      <c r="I39" s="10"/>
    </row>
    <row r="40" spans="1:10" x14ac:dyDescent="0.25">
      <c r="E40" s="2" t="s">
        <v>51</v>
      </c>
      <c r="F40">
        <f>F39/C39</f>
        <v>0.78170257859413628</v>
      </c>
    </row>
    <row r="41" spans="1:10" x14ac:dyDescent="0.25">
      <c r="A41" s="1" t="s">
        <v>47</v>
      </c>
      <c r="B41" s="1"/>
    </row>
    <row r="42" spans="1:10" x14ac:dyDescent="0.25">
      <c r="A42" s="2" t="s">
        <v>14</v>
      </c>
      <c r="B42" s="1">
        <v>20220219</v>
      </c>
    </row>
    <row r="43" spans="1:10" x14ac:dyDescent="0.25">
      <c r="A43" s="2" t="s">
        <v>15</v>
      </c>
      <c r="B43" s="2" t="s">
        <v>146</v>
      </c>
    </row>
    <row r="44" spans="1:10" x14ac:dyDescent="0.25">
      <c r="A44" s="2" t="s">
        <v>48</v>
      </c>
      <c r="B44" s="2" t="s">
        <v>49</v>
      </c>
    </row>
    <row r="46" spans="1:10" x14ac:dyDescent="0.25">
      <c r="B46" s="1" t="s">
        <v>12</v>
      </c>
      <c r="C46" s="1"/>
      <c r="D46" s="1"/>
      <c r="E46" s="1" t="s">
        <v>13</v>
      </c>
      <c r="F46" s="1"/>
      <c r="G46" s="1"/>
      <c r="J46" s="2" t="s">
        <v>54</v>
      </c>
    </row>
    <row r="47" spans="1:10" x14ac:dyDescent="0.25">
      <c r="A47" s="1" t="s">
        <v>53</v>
      </c>
      <c r="B47" s="1" t="s">
        <v>9</v>
      </c>
      <c r="C47" s="1" t="s">
        <v>10</v>
      </c>
      <c r="D47" s="1" t="s">
        <v>11</v>
      </c>
      <c r="E47" s="1" t="s">
        <v>9</v>
      </c>
      <c r="F47" s="1" t="s">
        <v>10</v>
      </c>
      <c r="G47" s="1" t="s">
        <v>11</v>
      </c>
      <c r="I47" s="1" t="s">
        <v>192</v>
      </c>
      <c r="J47" s="1" t="s">
        <v>193</v>
      </c>
    </row>
    <row r="48" spans="1:10" x14ac:dyDescent="0.25">
      <c r="A48" t="s">
        <v>102</v>
      </c>
      <c r="B48">
        <v>329</v>
      </c>
      <c r="C48">
        <v>272</v>
      </c>
      <c r="D48">
        <f t="shared" ref="D48:D57" si="8">B48-C48</f>
        <v>57</v>
      </c>
      <c r="E48">
        <v>299</v>
      </c>
      <c r="F48">
        <v>240</v>
      </c>
      <c r="G48" s="2">
        <f t="shared" ref="G48:G57" si="9">E48-F48</f>
        <v>59</v>
      </c>
      <c r="I48" s="10">
        <f>D48</f>
        <v>57</v>
      </c>
      <c r="J48" s="10">
        <f t="shared" ref="J48:J57" si="10">G48/$F$59</f>
        <v>89.676079734219272</v>
      </c>
    </row>
    <row r="49" spans="1:10" x14ac:dyDescent="0.25">
      <c r="A49" t="s">
        <v>103</v>
      </c>
      <c r="B49">
        <v>402</v>
      </c>
      <c r="C49">
        <v>349</v>
      </c>
      <c r="D49">
        <f t="shared" si="8"/>
        <v>53</v>
      </c>
      <c r="E49">
        <v>219</v>
      </c>
      <c r="F49">
        <v>233</v>
      </c>
      <c r="G49" s="2">
        <f t="shared" si="9"/>
        <v>-14</v>
      </c>
      <c r="I49" s="10">
        <f t="shared" ref="I49:I57" si="11">D49</f>
        <v>53</v>
      </c>
      <c r="J49" s="10">
        <f t="shared" si="10"/>
        <v>-21.279069767441861</v>
      </c>
    </row>
    <row r="50" spans="1:10" x14ac:dyDescent="0.25">
      <c r="A50" t="s">
        <v>104</v>
      </c>
      <c r="B50">
        <v>487</v>
      </c>
      <c r="C50">
        <v>394</v>
      </c>
      <c r="D50">
        <f t="shared" si="8"/>
        <v>93</v>
      </c>
      <c r="E50">
        <v>381</v>
      </c>
      <c r="F50">
        <v>341</v>
      </c>
      <c r="G50" s="2">
        <f t="shared" si="9"/>
        <v>40</v>
      </c>
      <c r="I50" s="10">
        <f t="shared" si="11"/>
        <v>93</v>
      </c>
      <c r="J50" s="10">
        <f t="shared" si="10"/>
        <v>60.797342192691033</v>
      </c>
    </row>
    <row r="51" spans="1:10" x14ac:dyDescent="0.25">
      <c r="A51" t="s">
        <v>105</v>
      </c>
      <c r="B51">
        <v>376</v>
      </c>
      <c r="C51">
        <v>368</v>
      </c>
      <c r="D51">
        <f t="shared" si="8"/>
        <v>8</v>
      </c>
      <c r="E51">
        <v>311</v>
      </c>
      <c r="F51">
        <v>255</v>
      </c>
      <c r="G51" s="2">
        <f t="shared" si="9"/>
        <v>56</v>
      </c>
      <c r="I51" s="10">
        <f t="shared" si="11"/>
        <v>8</v>
      </c>
      <c r="J51" s="10">
        <f t="shared" si="10"/>
        <v>85.116279069767444</v>
      </c>
    </row>
    <row r="52" spans="1:10" x14ac:dyDescent="0.25">
      <c r="A52" t="s">
        <v>106</v>
      </c>
      <c r="B52">
        <v>396</v>
      </c>
      <c r="C52">
        <v>397</v>
      </c>
      <c r="D52">
        <f t="shared" si="8"/>
        <v>-1</v>
      </c>
      <c r="E52">
        <v>350</v>
      </c>
      <c r="F52">
        <v>247</v>
      </c>
      <c r="G52" s="2">
        <f t="shared" si="9"/>
        <v>103</v>
      </c>
      <c r="I52" s="10">
        <f t="shared" si="11"/>
        <v>-1</v>
      </c>
      <c r="J52" s="10">
        <f t="shared" si="10"/>
        <v>156.55315614617939</v>
      </c>
    </row>
    <row r="53" spans="1:10" x14ac:dyDescent="0.25">
      <c r="A53" t="s">
        <v>107</v>
      </c>
      <c r="B53">
        <v>416</v>
      </c>
      <c r="C53">
        <v>426</v>
      </c>
      <c r="D53">
        <f t="shared" si="8"/>
        <v>-10</v>
      </c>
      <c r="E53">
        <v>280</v>
      </c>
      <c r="F53">
        <v>228</v>
      </c>
      <c r="G53" s="2">
        <f t="shared" si="9"/>
        <v>52</v>
      </c>
      <c r="I53" s="10">
        <f t="shared" si="11"/>
        <v>-10</v>
      </c>
      <c r="J53" s="10">
        <f t="shared" si="10"/>
        <v>79.036544850498345</v>
      </c>
    </row>
    <row r="54" spans="1:10" x14ac:dyDescent="0.25">
      <c r="A54" t="s">
        <v>108</v>
      </c>
      <c r="B54">
        <v>480</v>
      </c>
      <c r="C54">
        <v>402</v>
      </c>
      <c r="D54">
        <f t="shared" si="8"/>
        <v>78</v>
      </c>
      <c r="E54">
        <v>289</v>
      </c>
      <c r="F54">
        <v>223</v>
      </c>
      <c r="G54" s="2">
        <f t="shared" si="9"/>
        <v>66</v>
      </c>
      <c r="I54" s="10">
        <f t="shared" si="11"/>
        <v>78</v>
      </c>
      <c r="J54" s="10">
        <f t="shared" si="10"/>
        <v>100.3156146179402</v>
      </c>
    </row>
    <row r="55" spans="1:10" x14ac:dyDescent="0.25">
      <c r="A55" t="s">
        <v>109</v>
      </c>
      <c r="B55">
        <v>417</v>
      </c>
      <c r="C55">
        <v>326</v>
      </c>
      <c r="D55">
        <f t="shared" si="8"/>
        <v>91</v>
      </c>
      <c r="E55">
        <v>323</v>
      </c>
      <c r="F55">
        <v>234</v>
      </c>
      <c r="G55" s="2">
        <f t="shared" si="9"/>
        <v>89</v>
      </c>
      <c r="I55" s="10">
        <f t="shared" si="11"/>
        <v>91</v>
      </c>
      <c r="J55" s="10">
        <f t="shared" si="10"/>
        <v>135.27408637873754</v>
      </c>
    </row>
    <row r="56" spans="1:10" x14ac:dyDescent="0.25">
      <c r="A56" t="s">
        <v>110</v>
      </c>
      <c r="B56">
        <v>357</v>
      </c>
      <c r="C56">
        <v>328</v>
      </c>
      <c r="D56">
        <f t="shared" si="8"/>
        <v>29</v>
      </c>
      <c r="E56">
        <v>305</v>
      </c>
      <c r="F56">
        <v>201</v>
      </c>
      <c r="G56" s="2">
        <f t="shared" si="9"/>
        <v>104</v>
      </c>
      <c r="I56" s="10">
        <f t="shared" si="11"/>
        <v>29</v>
      </c>
      <c r="J56" s="10">
        <f t="shared" si="10"/>
        <v>158.07308970099669</v>
      </c>
    </row>
    <row r="57" spans="1:10" x14ac:dyDescent="0.25">
      <c r="A57" t="s">
        <v>111</v>
      </c>
      <c r="B57">
        <v>372</v>
      </c>
      <c r="C57">
        <v>398</v>
      </c>
      <c r="D57">
        <f t="shared" si="8"/>
        <v>-26</v>
      </c>
      <c r="E57">
        <v>295</v>
      </c>
      <c r="F57">
        <v>206</v>
      </c>
      <c r="G57" s="2">
        <f t="shared" si="9"/>
        <v>89</v>
      </c>
      <c r="I57" s="10">
        <f t="shared" si="11"/>
        <v>-26</v>
      </c>
      <c r="J57" s="10">
        <f t="shared" si="10"/>
        <v>135.27408637873754</v>
      </c>
    </row>
    <row r="58" spans="1:10" x14ac:dyDescent="0.25">
      <c r="B58" s="2" t="s">
        <v>52</v>
      </c>
      <c r="C58" s="2">
        <f>AVERAGE(C48:C57)</f>
        <v>366</v>
      </c>
      <c r="E58" s="2" t="s">
        <v>50</v>
      </c>
      <c r="F58" s="2">
        <f>AVERAGE(F48:F57)</f>
        <v>240.8</v>
      </c>
    </row>
    <row r="59" spans="1:10" x14ac:dyDescent="0.25">
      <c r="E59" s="2" t="s">
        <v>51</v>
      </c>
      <c r="F59" s="2">
        <f>F58/C58</f>
        <v>0.65792349726775956</v>
      </c>
    </row>
    <row r="61" spans="1:10" x14ac:dyDescent="0.25">
      <c r="A61" s="1" t="s">
        <v>112</v>
      </c>
      <c r="B61" s="1"/>
    </row>
    <row r="62" spans="1:10" x14ac:dyDescent="0.25">
      <c r="A62" s="2" t="s">
        <v>14</v>
      </c>
      <c r="B62" s="1">
        <v>20220219</v>
      </c>
    </row>
    <row r="63" spans="1:10" x14ac:dyDescent="0.25">
      <c r="A63" s="2" t="s">
        <v>15</v>
      </c>
      <c r="B63" s="2" t="s">
        <v>147</v>
      </c>
    </row>
    <row r="64" spans="1:10" x14ac:dyDescent="0.25">
      <c r="A64" s="2" t="s">
        <v>48</v>
      </c>
      <c r="B64" s="2" t="s">
        <v>49</v>
      </c>
    </row>
    <row r="66" spans="1:10" x14ac:dyDescent="0.25">
      <c r="B66" s="1" t="s">
        <v>12</v>
      </c>
      <c r="C66" s="1"/>
      <c r="D66" s="1"/>
      <c r="E66" s="1" t="s">
        <v>13</v>
      </c>
      <c r="F66" s="1"/>
      <c r="G66" s="1"/>
      <c r="J66" s="2" t="s">
        <v>54</v>
      </c>
    </row>
    <row r="67" spans="1:10" x14ac:dyDescent="0.25">
      <c r="A67" s="1" t="s">
        <v>53</v>
      </c>
      <c r="B67" s="1" t="s">
        <v>9</v>
      </c>
      <c r="C67" s="1" t="s">
        <v>10</v>
      </c>
      <c r="D67" s="1" t="s">
        <v>11</v>
      </c>
      <c r="E67" s="1" t="s">
        <v>9</v>
      </c>
      <c r="F67" s="1" t="s">
        <v>10</v>
      </c>
      <c r="G67" s="1" t="s">
        <v>11</v>
      </c>
      <c r="I67" s="1" t="s">
        <v>12</v>
      </c>
      <c r="J67" s="1" t="s">
        <v>13</v>
      </c>
    </row>
    <row r="68" spans="1:10" x14ac:dyDescent="0.25">
      <c r="A68" t="s">
        <v>113</v>
      </c>
      <c r="B68">
        <v>245</v>
      </c>
      <c r="C68">
        <v>171</v>
      </c>
      <c r="D68">
        <f t="shared" ref="D68:D76" si="12">B68-C68</f>
        <v>74</v>
      </c>
      <c r="E68">
        <v>405</v>
      </c>
      <c r="F68">
        <v>209</v>
      </c>
      <c r="G68">
        <f t="shared" ref="G68:G76" si="13">E68-F68</f>
        <v>196</v>
      </c>
      <c r="I68" s="10">
        <f>D68</f>
        <v>74</v>
      </c>
      <c r="J68" s="10">
        <f t="shared" ref="J68:J76" si="14">G68/$F$78</f>
        <v>208.01463860933211</v>
      </c>
    </row>
    <row r="69" spans="1:10" x14ac:dyDescent="0.25">
      <c r="A69" t="s">
        <v>114</v>
      </c>
      <c r="B69">
        <v>340</v>
      </c>
      <c r="C69">
        <v>281</v>
      </c>
      <c r="D69">
        <f t="shared" si="12"/>
        <v>59</v>
      </c>
      <c r="E69">
        <v>351</v>
      </c>
      <c r="F69">
        <v>216</v>
      </c>
      <c r="G69">
        <f t="shared" si="13"/>
        <v>135</v>
      </c>
      <c r="I69" s="10">
        <f t="shared" ref="I69:I76" si="15">D69</f>
        <v>59</v>
      </c>
      <c r="J69" s="10">
        <f t="shared" si="14"/>
        <v>143.27538883806039</v>
      </c>
    </row>
    <row r="70" spans="1:10" x14ac:dyDescent="0.25">
      <c r="A70" t="s">
        <v>115</v>
      </c>
      <c r="B70">
        <v>286</v>
      </c>
      <c r="C70">
        <v>245</v>
      </c>
      <c r="D70">
        <f t="shared" si="12"/>
        <v>41</v>
      </c>
      <c r="E70">
        <v>289</v>
      </c>
      <c r="F70">
        <v>184</v>
      </c>
      <c r="G70">
        <f t="shared" si="13"/>
        <v>105</v>
      </c>
      <c r="I70" s="10">
        <f t="shared" si="15"/>
        <v>41</v>
      </c>
      <c r="J70" s="10">
        <f t="shared" si="14"/>
        <v>111.43641354071363</v>
      </c>
    </row>
    <row r="71" spans="1:10" x14ac:dyDescent="0.25">
      <c r="A71" t="s">
        <v>116</v>
      </c>
      <c r="B71">
        <v>280</v>
      </c>
      <c r="C71">
        <v>269</v>
      </c>
      <c r="D71">
        <f t="shared" si="12"/>
        <v>11</v>
      </c>
      <c r="E71">
        <v>293</v>
      </c>
      <c r="F71">
        <v>223</v>
      </c>
      <c r="G71">
        <f t="shared" si="13"/>
        <v>70</v>
      </c>
      <c r="I71" s="10">
        <f t="shared" si="15"/>
        <v>11</v>
      </c>
      <c r="J71" s="10">
        <f t="shared" si="14"/>
        <v>74.290942360475754</v>
      </c>
    </row>
    <row r="72" spans="1:10" x14ac:dyDescent="0.25">
      <c r="A72" t="s">
        <v>117</v>
      </c>
      <c r="B72">
        <v>247</v>
      </c>
      <c r="C72">
        <v>238</v>
      </c>
      <c r="D72">
        <f t="shared" si="12"/>
        <v>9</v>
      </c>
      <c r="E72">
        <v>279</v>
      </c>
      <c r="F72">
        <v>208</v>
      </c>
      <c r="G72">
        <f t="shared" si="13"/>
        <v>71</v>
      </c>
      <c r="I72" s="10">
        <f t="shared" si="15"/>
        <v>9</v>
      </c>
      <c r="J72" s="10">
        <f t="shared" si="14"/>
        <v>75.352241537053985</v>
      </c>
    </row>
    <row r="73" spans="1:10" x14ac:dyDescent="0.25">
      <c r="A73" t="s">
        <v>118</v>
      </c>
      <c r="B73">
        <v>242</v>
      </c>
      <c r="C73">
        <v>239</v>
      </c>
      <c r="D73">
        <f t="shared" si="12"/>
        <v>3</v>
      </c>
      <c r="E73">
        <v>290</v>
      </c>
      <c r="F73">
        <v>280</v>
      </c>
      <c r="G73">
        <f t="shared" si="13"/>
        <v>10</v>
      </c>
      <c r="I73" s="10">
        <f t="shared" si="15"/>
        <v>3</v>
      </c>
      <c r="J73" s="10">
        <f t="shared" si="14"/>
        <v>10.612991765782251</v>
      </c>
    </row>
    <row r="74" spans="1:10" x14ac:dyDescent="0.25">
      <c r="A74" t="s">
        <v>119</v>
      </c>
      <c r="B74">
        <v>377</v>
      </c>
      <c r="C74">
        <v>352</v>
      </c>
      <c r="D74">
        <f t="shared" si="12"/>
        <v>25</v>
      </c>
      <c r="E74">
        <v>406</v>
      </c>
      <c r="F74">
        <v>342</v>
      </c>
      <c r="G74">
        <f t="shared" si="13"/>
        <v>64</v>
      </c>
      <c r="I74" s="10">
        <f t="shared" si="15"/>
        <v>25</v>
      </c>
      <c r="J74" s="10">
        <f t="shared" si="14"/>
        <v>67.923147301006409</v>
      </c>
    </row>
    <row r="75" spans="1:10" x14ac:dyDescent="0.25">
      <c r="A75" t="s">
        <v>120</v>
      </c>
      <c r="B75">
        <v>309</v>
      </c>
      <c r="C75">
        <v>268</v>
      </c>
      <c r="D75">
        <f t="shared" si="12"/>
        <v>41</v>
      </c>
      <c r="E75">
        <v>368</v>
      </c>
      <c r="F75">
        <v>299</v>
      </c>
      <c r="G75">
        <f t="shared" si="13"/>
        <v>69</v>
      </c>
      <c r="I75" s="10">
        <f t="shared" si="15"/>
        <v>41</v>
      </c>
      <c r="J75" s="10">
        <f t="shared" si="14"/>
        <v>73.229643183897537</v>
      </c>
    </row>
    <row r="76" spans="1:10" x14ac:dyDescent="0.25">
      <c r="A76" t="s">
        <v>121</v>
      </c>
      <c r="B76">
        <v>290</v>
      </c>
      <c r="C76">
        <v>257</v>
      </c>
      <c r="D76">
        <f t="shared" si="12"/>
        <v>33</v>
      </c>
      <c r="E76">
        <v>381</v>
      </c>
      <c r="F76">
        <v>225</v>
      </c>
      <c r="G76">
        <f t="shared" si="13"/>
        <v>156</v>
      </c>
      <c r="I76" s="10">
        <f t="shared" si="15"/>
        <v>33</v>
      </c>
      <c r="J76" s="10">
        <f t="shared" si="14"/>
        <v>165.56267154620312</v>
      </c>
    </row>
    <row r="77" spans="1:10" x14ac:dyDescent="0.25">
      <c r="B77" s="2" t="s">
        <v>52</v>
      </c>
      <c r="C77" s="2">
        <f>AVERAGE(C68:C76)</f>
        <v>257.77777777777777</v>
      </c>
      <c r="E77" s="2" t="s">
        <v>50</v>
      </c>
      <c r="F77" s="2">
        <f>AVERAGE(F68:F76)</f>
        <v>242.88888888888889</v>
      </c>
      <c r="I77" s="10"/>
      <c r="J77" s="10"/>
    </row>
    <row r="78" spans="1:10" x14ac:dyDescent="0.25">
      <c r="E78" s="2" t="s">
        <v>51</v>
      </c>
      <c r="F78" s="2">
        <f>F77/C77</f>
        <v>0.9422413793103448</v>
      </c>
    </row>
    <row r="81" spans="1:10" x14ac:dyDescent="0.25">
      <c r="A81" s="1" t="s">
        <v>144</v>
      </c>
      <c r="B81" s="1"/>
    </row>
    <row r="82" spans="1:10" x14ac:dyDescent="0.25">
      <c r="A82" s="2" t="s">
        <v>14</v>
      </c>
      <c r="B82" s="1">
        <v>20220111</v>
      </c>
    </row>
    <row r="83" spans="1:10" x14ac:dyDescent="0.25">
      <c r="A83" s="2" t="s">
        <v>15</v>
      </c>
      <c r="B83" s="2" t="s">
        <v>158</v>
      </c>
    </row>
    <row r="84" spans="1:10" x14ac:dyDescent="0.25">
      <c r="A84" s="2" t="s">
        <v>48</v>
      </c>
      <c r="B84" s="2" t="s">
        <v>49</v>
      </c>
    </row>
    <row r="86" spans="1:10" x14ac:dyDescent="0.25">
      <c r="B86" s="1" t="s">
        <v>12</v>
      </c>
      <c r="C86" s="1"/>
      <c r="D86" s="1"/>
      <c r="E86" s="1" t="s">
        <v>13</v>
      </c>
      <c r="F86" s="1"/>
      <c r="G86" s="1"/>
      <c r="J86" s="2" t="s">
        <v>54</v>
      </c>
    </row>
    <row r="87" spans="1:10" x14ac:dyDescent="0.25">
      <c r="A87" s="1" t="s">
        <v>53</v>
      </c>
      <c r="B87" s="1" t="s">
        <v>9</v>
      </c>
      <c r="C87" s="1" t="s">
        <v>10</v>
      </c>
      <c r="D87" s="1" t="s">
        <v>11</v>
      </c>
      <c r="E87" s="1" t="s">
        <v>9</v>
      </c>
      <c r="F87" s="1" t="s">
        <v>10</v>
      </c>
      <c r="G87" s="1" t="s">
        <v>11</v>
      </c>
      <c r="I87" s="1" t="s">
        <v>12</v>
      </c>
      <c r="J87" s="1" t="s">
        <v>13</v>
      </c>
    </row>
    <row r="88" spans="1:10" x14ac:dyDescent="0.25">
      <c r="A88" t="s">
        <v>148</v>
      </c>
      <c r="B88">
        <v>290</v>
      </c>
      <c r="C88">
        <v>251</v>
      </c>
      <c r="D88">
        <f t="shared" ref="D88:D97" si="16">B88-C88</f>
        <v>39</v>
      </c>
      <c r="E88">
        <v>282</v>
      </c>
      <c r="F88">
        <v>200</v>
      </c>
      <c r="G88" s="2">
        <f t="shared" ref="G88:G97" si="17">E88-F88</f>
        <v>82</v>
      </c>
      <c r="I88" s="10">
        <f>D88</f>
        <v>39</v>
      </c>
      <c r="J88" s="10">
        <f t="shared" ref="J88:J97" si="18">G88/$F$99</f>
        <v>106.88167938931298</v>
      </c>
    </row>
    <row r="89" spans="1:10" x14ac:dyDescent="0.25">
      <c r="A89" t="s">
        <v>149</v>
      </c>
      <c r="B89">
        <v>326</v>
      </c>
      <c r="C89">
        <v>275</v>
      </c>
      <c r="D89">
        <f t="shared" si="16"/>
        <v>51</v>
      </c>
      <c r="E89">
        <v>306</v>
      </c>
      <c r="F89">
        <v>210</v>
      </c>
      <c r="G89" s="2">
        <f t="shared" si="17"/>
        <v>96</v>
      </c>
      <c r="I89" s="10">
        <f t="shared" ref="I89:I97" si="19">D89</f>
        <v>51</v>
      </c>
      <c r="J89" s="10">
        <f t="shared" si="18"/>
        <v>125.1297709923664</v>
      </c>
    </row>
    <row r="90" spans="1:10" x14ac:dyDescent="0.25">
      <c r="A90" t="s">
        <v>150</v>
      </c>
      <c r="B90">
        <v>283</v>
      </c>
      <c r="C90">
        <v>238</v>
      </c>
      <c r="D90">
        <f t="shared" si="16"/>
        <v>45</v>
      </c>
      <c r="E90">
        <v>287</v>
      </c>
      <c r="F90">
        <v>178</v>
      </c>
      <c r="G90" s="2">
        <f t="shared" si="17"/>
        <v>109</v>
      </c>
      <c r="I90" s="10">
        <f t="shared" si="19"/>
        <v>45</v>
      </c>
      <c r="J90" s="10">
        <f t="shared" si="18"/>
        <v>142.07442748091603</v>
      </c>
    </row>
    <row r="91" spans="1:10" x14ac:dyDescent="0.25">
      <c r="A91" t="s">
        <v>151</v>
      </c>
      <c r="B91">
        <v>310</v>
      </c>
      <c r="C91">
        <v>275</v>
      </c>
      <c r="D91">
        <f t="shared" si="16"/>
        <v>35</v>
      </c>
      <c r="E91">
        <v>386</v>
      </c>
      <c r="F91">
        <v>202</v>
      </c>
      <c r="G91" s="2">
        <f t="shared" si="17"/>
        <v>184</v>
      </c>
      <c r="I91" s="10">
        <f t="shared" si="19"/>
        <v>35</v>
      </c>
      <c r="J91" s="10">
        <f t="shared" si="18"/>
        <v>239.83206106870227</v>
      </c>
    </row>
    <row r="92" spans="1:10" x14ac:dyDescent="0.25">
      <c r="A92" t="s">
        <v>152</v>
      </c>
      <c r="B92">
        <v>324</v>
      </c>
      <c r="C92">
        <v>267</v>
      </c>
      <c r="D92">
        <f t="shared" si="16"/>
        <v>57</v>
      </c>
      <c r="E92">
        <v>294</v>
      </c>
      <c r="F92">
        <v>190</v>
      </c>
      <c r="G92" s="2">
        <f t="shared" si="17"/>
        <v>104</v>
      </c>
      <c r="I92" s="10">
        <f t="shared" si="19"/>
        <v>57</v>
      </c>
      <c r="J92" s="10">
        <f t="shared" si="18"/>
        <v>135.55725190839695</v>
      </c>
    </row>
    <row r="93" spans="1:10" x14ac:dyDescent="0.25">
      <c r="A93" t="s">
        <v>153</v>
      </c>
      <c r="B93">
        <v>334</v>
      </c>
      <c r="C93">
        <v>269</v>
      </c>
      <c r="D93">
        <f t="shared" si="16"/>
        <v>65</v>
      </c>
      <c r="E93">
        <v>314</v>
      </c>
      <c r="F93">
        <v>219</v>
      </c>
      <c r="G93" s="2">
        <f t="shared" si="17"/>
        <v>95</v>
      </c>
      <c r="I93" s="10">
        <f t="shared" si="19"/>
        <v>65</v>
      </c>
      <c r="J93" s="10">
        <f t="shared" si="18"/>
        <v>123.82633587786259</v>
      </c>
    </row>
    <row r="94" spans="1:10" x14ac:dyDescent="0.25">
      <c r="A94" t="s">
        <v>154</v>
      </c>
      <c r="B94">
        <v>285</v>
      </c>
      <c r="C94">
        <v>243</v>
      </c>
      <c r="D94">
        <f t="shared" si="16"/>
        <v>42</v>
      </c>
      <c r="E94">
        <v>292</v>
      </c>
      <c r="F94">
        <v>192</v>
      </c>
      <c r="G94" s="2">
        <f t="shared" si="17"/>
        <v>100</v>
      </c>
      <c r="I94" s="10">
        <f t="shared" si="19"/>
        <v>42</v>
      </c>
      <c r="J94" s="10">
        <f t="shared" si="18"/>
        <v>130.34351145038167</v>
      </c>
    </row>
    <row r="95" spans="1:10" x14ac:dyDescent="0.25">
      <c r="A95" t="s">
        <v>155</v>
      </c>
      <c r="B95">
        <v>344</v>
      </c>
      <c r="C95">
        <v>314</v>
      </c>
      <c r="D95">
        <f t="shared" si="16"/>
        <v>30</v>
      </c>
      <c r="E95">
        <v>353</v>
      </c>
      <c r="F95">
        <v>256</v>
      </c>
      <c r="G95" s="2">
        <f t="shared" si="17"/>
        <v>97</v>
      </c>
      <c r="I95" s="10">
        <f t="shared" si="19"/>
        <v>30</v>
      </c>
      <c r="J95" s="10">
        <f t="shared" si="18"/>
        <v>126.43320610687023</v>
      </c>
    </row>
    <row r="96" spans="1:10" x14ac:dyDescent="0.25">
      <c r="A96" t="s">
        <v>156</v>
      </c>
      <c r="B96">
        <v>340</v>
      </c>
      <c r="C96">
        <v>280</v>
      </c>
      <c r="D96">
        <f t="shared" si="16"/>
        <v>60</v>
      </c>
      <c r="E96">
        <v>331</v>
      </c>
      <c r="F96">
        <v>211</v>
      </c>
      <c r="G96" s="2">
        <f t="shared" si="17"/>
        <v>120</v>
      </c>
      <c r="I96" s="10">
        <f t="shared" si="19"/>
        <v>60</v>
      </c>
      <c r="J96" s="10">
        <f t="shared" si="18"/>
        <v>156.41221374045801</v>
      </c>
    </row>
    <row r="97" spans="1:10" x14ac:dyDescent="0.25">
      <c r="A97" t="s">
        <v>157</v>
      </c>
      <c r="B97">
        <v>399</v>
      </c>
      <c r="C97">
        <v>320</v>
      </c>
      <c r="D97">
        <f t="shared" si="16"/>
        <v>79</v>
      </c>
      <c r="E97">
        <v>428</v>
      </c>
      <c r="F97">
        <v>238</v>
      </c>
      <c r="G97" s="2">
        <f t="shared" si="17"/>
        <v>190</v>
      </c>
      <c r="I97" s="10">
        <f t="shared" si="19"/>
        <v>79</v>
      </c>
      <c r="J97" s="10">
        <f t="shared" si="18"/>
        <v>247.65267175572518</v>
      </c>
    </row>
    <row r="98" spans="1:10" x14ac:dyDescent="0.25">
      <c r="B98" s="2" t="s">
        <v>52</v>
      </c>
      <c r="C98" s="2">
        <f>AVERAGE(C88:C97)</f>
        <v>273.2</v>
      </c>
      <c r="E98" s="2" t="s">
        <v>50</v>
      </c>
      <c r="F98" s="2">
        <f>AVERAGE(F88:F97)</f>
        <v>209.6</v>
      </c>
    </row>
    <row r="99" spans="1:10" x14ac:dyDescent="0.25">
      <c r="E99" s="2" t="s">
        <v>51</v>
      </c>
      <c r="F99" s="2">
        <f>F98/C98</f>
        <v>0.76720351390922403</v>
      </c>
    </row>
    <row r="101" spans="1:10" x14ac:dyDescent="0.25">
      <c r="A101" s="1" t="s">
        <v>159</v>
      </c>
      <c r="B101" s="1"/>
    </row>
    <row r="102" spans="1:10" x14ac:dyDescent="0.25">
      <c r="A102" s="2" t="s">
        <v>14</v>
      </c>
      <c r="B102" s="1">
        <v>20220111</v>
      </c>
    </row>
    <row r="103" spans="1:10" x14ac:dyDescent="0.25">
      <c r="A103" s="2" t="s">
        <v>15</v>
      </c>
      <c r="B103" s="2" t="s">
        <v>170</v>
      </c>
    </row>
    <row r="104" spans="1:10" x14ac:dyDescent="0.25">
      <c r="A104" s="2" t="s">
        <v>48</v>
      </c>
      <c r="B104" s="2" t="s">
        <v>49</v>
      </c>
    </row>
    <row r="106" spans="1:10" x14ac:dyDescent="0.25">
      <c r="B106" s="1" t="s">
        <v>12</v>
      </c>
      <c r="C106" s="1"/>
      <c r="D106" s="1"/>
      <c r="E106" s="1" t="s">
        <v>13</v>
      </c>
      <c r="F106" s="1"/>
      <c r="G106" s="1"/>
      <c r="J106" s="2" t="s">
        <v>54</v>
      </c>
    </row>
    <row r="107" spans="1:10" x14ac:dyDescent="0.25">
      <c r="A107" s="1" t="s">
        <v>53</v>
      </c>
      <c r="B107" s="1" t="s">
        <v>9</v>
      </c>
      <c r="C107" s="1" t="s">
        <v>10</v>
      </c>
      <c r="D107" s="1" t="s">
        <v>11</v>
      </c>
      <c r="E107" s="1" t="s">
        <v>9</v>
      </c>
      <c r="F107" s="1" t="s">
        <v>10</v>
      </c>
      <c r="G107" s="1" t="s">
        <v>11</v>
      </c>
      <c r="I107" s="1" t="s">
        <v>12</v>
      </c>
      <c r="J107" s="1" t="s">
        <v>13</v>
      </c>
    </row>
    <row r="108" spans="1:10" x14ac:dyDescent="0.25">
      <c r="A108" t="s">
        <v>171</v>
      </c>
      <c r="B108">
        <v>292</v>
      </c>
      <c r="C108">
        <v>248</v>
      </c>
      <c r="D108">
        <f t="shared" ref="D108:D115" si="20">B108-C108</f>
        <v>44</v>
      </c>
      <c r="E108">
        <v>289</v>
      </c>
      <c r="F108">
        <v>188</v>
      </c>
      <c r="G108" s="2">
        <f t="shared" ref="G108:G115" si="21">E108-F108</f>
        <v>101</v>
      </c>
      <c r="I108" s="10">
        <f>D108</f>
        <v>44</v>
      </c>
      <c r="J108" s="10">
        <f>G108/$F$117</f>
        <v>121.9182782283219</v>
      </c>
    </row>
    <row r="109" spans="1:10" x14ac:dyDescent="0.25">
      <c r="A109" t="s">
        <v>172</v>
      </c>
      <c r="B109">
        <v>325</v>
      </c>
      <c r="C109">
        <v>269</v>
      </c>
      <c r="D109">
        <f t="shared" si="20"/>
        <v>56</v>
      </c>
      <c r="E109">
        <v>331</v>
      </c>
      <c r="F109">
        <v>216</v>
      </c>
      <c r="G109" s="2">
        <f t="shared" si="21"/>
        <v>115</v>
      </c>
      <c r="I109" s="10">
        <f t="shared" ref="I109:I115" si="22">D109</f>
        <v>56</v>
      </c>
      <c r="J109" s="10">
        <f t="shared" ref="J109:J115" si="23">G109/$F$117</f>
        <v>138.81784154709919</v>
      </c>
    </row>
    <row r="110" spans="1:10" x14ac:dyDescent="0.25">
      <c r="A110" t="s">
        <v>173</v>
      </c>
      <c r="B110">
        <v>300</v>
      </c>
      <c r="C110">
        <v>239</v>
      </c>
      <c r="D110">
        <f t="shared" si="20"/>
        <v>61</v>
      </c>
      <c r="E110">
        <v>303</v>
      </c>
      <c r="F110">
        <v>194</v>
      </c>
      <c r="G110" s="2">
        <f t="shared" si="21"/>
        <v>109</v>
      </c>
      <c r="I110" s="10">
        <f t="shared" si="22"/>
        <v>61</v>
      </c>
      <c r="J110" s="10">
        <f t="shared" si="23"/>
        <v>131.5751715533375</v>
      </c>
    </row>
    <row r="111" spans="1:10" x14ac:dyDescent="0.25">
      <c r="A111" t="s">
        <v>174</v>
      </c>
      <c r="B111">
        <v>240</v>
      </c>
      <c r="C111">
        <v>235</v>
      </c>
      <c r="D111">
        <f t="shared" si="20"/>
        <v>5</v>
      </c>
      <c r="E111">
        <v>262</v>
      </c>
      <c r="F111">
        <v>247</v>
      </c>
      <c r="G111" s="2">
        <f t="shared" si="21"/>
        <v>15</v>
      </c>
      <c r="I111" s="10">
        <f t="shared" si="22"/>
        <v>5</v>
      </c>
      <c r="J111" s="10">
        <f t="shared" si="23"/>
        <v>18.10667498440424</v>
      </c>
    </row>
    <row r="112" spans="1:10" x14ac:dyDescent="0.25">
      <c r="A112" t="s">
        <v>175</v>
      </c>
      <c r="B112">
        <v>242</v>
      </c>
      <c r="C112">
        <v>220</v>
      </c>
      <c r="D112">
        <f t="shared" si="20"/>
        <v>22</v>
      </c>
      <c r="E112">
        <v>280</v>
      </c>
      <c r="F112">
        <v>180</v>
      </c>
      <c r="G112" s="2">
        <f t="shared" si="21"/>
        <v>100</v>
      </c>
      <c r="I112" s="10">
        <f t="shared" si="22"/>
        <v>22</v>
      </c>
      <c r="J112" s="10">
        <f t="shared" si="23"/>
        <v>120.71116656269494</v>
      </c>
    </row>
    <row r="113" spans="1:10" x14ac:dyDescent="0.25">
      <c r="A113" t="s">
        <v>176</v>
      </c>
      <c r="B113">
        <v>327</v>
      </c>
      <c r="C113">
        <v>240</v>
      </c>
      <c r="D113">
        <f t="shared" si="20"/>
        <v>87</v>
      </c>
      <c r="E113">
        <v>308</v>
      </c>
      <c r="F113">
        <v>191</v>
      </c>
      <c r="G113" s="2">
        <f t="shared" si="21"/>
        <v>117</v>
      </c>
      <c r="I113" s="10">
        <f t="shared" si="22"/>
        <v>87</v>
      </c>
      <c r="J113" s="10">
        <f t="shared" si="23"/>
        <v>141.23206487835307</v>
      </c>
    </row>
    <row r="114" spans="1:10" x14ac:dyDescent="0.25">
      <c r="A114" t="s">
        <v>177</v>
      </c>
      <c r="B114">
        <v>310</v>
      </c>
      <c r="C114">
        <v>275</v>
      </c>
      <c r="D114">
        <f t="shared" si="20"/>
        <v>35</v>
      </c>
      <c r="E114">
        <v>313</v>
      </c>
      <c r="F114">
        <v>222</v>
      </c>
      <c r="G114" s="2">
        <f t="shared" si="21"/>
        <v>91</v>
      </c>
      <c r="I114" s="10">
        <f t="shared" si="22"/>
        <v>35</v>
      </c>
      <c r="J114" s="10">
        <f t="shared" si="23"/>
        <v>109.8471615720524</v>
      </c>
    </row>
    <row r="115" spans="1:10" x14ac:dyDescent="0.25">
      <c r="A115" t="s">
        <v>178</v>
      </c>
      <c r="B115">
        <v>249</v>
      </c>
      <c r="C115">
        <v>209</v>
      </c>
      <c r="D115">
        <f t="shared" si="20"/>
        <v>40</v>
      </c>
      <c r="E115">
        <v>245</v>
      </c>
      <c r="F115">
        <v>165</v>
      </c>
      <c r="G115" s="2">
        <f t="shared" si="21"/>
        <v>80</v>
      </c>
      <c r="I115" s="10">
        <f t="shared" si="22"/>
        <v>40</v>
      </c>
      <c r="J115" s="10">
        <f t="shared" si="23"/>
        <v>96.568933250155951</v>
      </c>
    </row>
    <row r="116" spans="1:10" x14ac:dyDescent="0.25">
      <c r="B116" s="2" t="s">
        <v>52</v>
      </c>
      <c r="C116" s="2">
        <f>AVERAGE(C108:C115)</f>
        <v>241.875</v>
      </c>
      <c r="E116" s="2" t="s">
        <v>50</v>
      </c>
      <c r="F116" s="2">
        <f>AVERAGE(F108:F115)</f>
        <v>200.375</v>
      </c>
      <c r="I116" s="10"/>
      <c r="J116" s="10"/>
    </row>
    <row r="117" spans="1:10" x14ac:dyDescent="0.25">
      <c r="E117" s="2" t="s">
        <v>51</v>
      </c>
      <c r="F117" s="2">
        <f>F116/C116</f>
        <v>0.82842377260981914</v>
      </c>
      <c r="I117" s="10"/>
      <c r="J117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2517-3B4F-4E7C-813F-55C2B93F0683}">
  <dimension ref="A1:O117"/>
  <sheetViews>
    <sheetView workbookViewId="0">
      <selection activeCell="B2" sqref="B2"/>
    </sheetView>
  </sheetViews>
  <sheetFormatPr defaultColWidth="10.5703125" defaultRowHeight="15" x14ac:dyDescent="0.25"/>
  <cols>
    <col min="1" max="1" width="17.42578125" style="2" customWidth="1"/>
    <col min="2" max="2" width="12.28515625" style="2" customWidth="1"/>
    <col min="3" max="3" width="10.5703125" style="2"/>
    <col min="4" max="4" width="12" style="2" bestFit="1" customWidth="1"/>
    <col min="5" max="10" width="10.5703125" style="2"/>
    <col min="11" max="11" width="12.7109375" style="2" bestFit="1" customWidth="1"/>
    <col min="12" max="16384" width="10.5703125" style="2"/>
  </cols>
  <sheetData>
    <row r="1" spans="1:15" ht="30" x14ac:dyDescent="0.25">
      <c r="A1" s="3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 spans="1:15" ht="15.75" thickBot="1" x14ac:dyDescent="0.3">
      <c r="A2" s="6">
        <v>3</v>
      </c>
      <c r="B2" s="15" t="s">
        <v>218</v>
      </c>
      <c r="C2" s="7" t="s">
        <v>70</v>
      </c>
      <c r="D2" s="7" t="s">
        <v>1</v>
      </c>
      <c r="E2" s="8" t="s">
        <v>2</v>
      </c>
    </row>
    <row r="4" spans="1:15" x14ac:dyDescent="0.25">
      <c r="A4" s="1" t="s">
        <v>8</v>
      </c>
      <c r="B4" s="1"/>
      <c r="C4" s="1"/>
      <c r="D4" s="1"/>
      <c r="E4" s="1"/>
      <c r="F4" s="1"/>
      <c r="G4" s="1"/>
      <c r="H4" s="1"/>
    </row>
    <row r="5" spans="1:15" x14ac:dyDescent="0.25">
      <c r="A5" s="2" t="s">
        <v>14</v>
      </c>
      <c r="B5" s="1">
        <v>20220119</v>
      </c>
      <c r="C5" s="1"/>
      <c r="D5" s="1"/>
      <c r="E5" s="1"/>
      <c r="F5" s="1"/>
      <c r="G5" s="1"/>
      <c r="H5" s="1"/>
    </row>
    <row r="6" spans="1:15" x14ac:dyDescent="0.25">
      <c r="A6" s="2" t="s">
        <v>15</v>
      </c>
      <c r="B6" s="2" t="s">
        <v>133</v>
      </c>
    </row>
    <row r="7" spans="1:15" x14ac:dyDescent="0.25">
      <c r="A7" s="2" t="s">
        <v>48</v>
      </c>
      <c r="B7" s="2" t="s">
        <v>49</v>
      </c>
    </row>
    <row r="9" spans="1:15" x14ac:dyDescent="0.25">
      <c r="A9" s="1"/>
      <c r="B9" s="1" t="s">
        <v>12</v>
      </c>
      <c r="C9" s="1"/>
      <c r="D9" s="1"/>
      <c r="E9" s="1" t="s">
        <v>13</v>
      </c>
      <c r="F9" s="1"/>
      <c r="G9" s="1"/>
      <c r="J9" s="2" t="s">
        <v>54</v>
      </c>
    </row>
    <row r="10" spans="1:15" x14ac:dyDescent="0.25">
      <c r="A10" s="1" t="s">
        <v>53</v>
      </c>
      <c r="B10" s="1" t="s">
        <v>9</v>
      </c>
      <c r="C10" s="1" t="s">
        <v>10</v>
      </c>
      <c r="D10" s="1" t="s">
        <v>11</v>
      </c>
      <c r="E10" s="1" t="s">
        <v>9</v>
      </c>
      <c r="F10" s="1" t="s">
        <v>10</v>
      </c>
      <c r="G10" s="1" t="s">
        <v>11</v>
      </c>
      <c r="I10" s="1" t="s">
        <v>192</v>
      </c>
      <c r="J10" s="1" t="s">
        <v>193</v>
      </c>
    </row>
    <row r="11" spans="1:15" ht="15.75" x14ac:dyDescent="0.25">
      <c r="A11" t="s">
        <v>212</v>
      </c>
      <c r="B11">
        <v>248</v>
      </c>
      <c r="C11">
        <v>237</v>
      </c>
      <c r="D11" s="1">
        <f t="shared" ref="D11:D17" si="0">B11-C11</f>
        <v>11</v>
      </c>
      <c r="E11">
        <v>232</v>
      </c>
      <c r="F11">
        <v>224</v>
      </c>
      <c r="G11" s="1">
        <f t="shared" ref="G11:G17" si="1">E11-F11</f>
        <v>8</v>
      </c>
      <c r="I11" s="10">
        <f t="shared" ref="I11:I17" si="2">D11</f>
        <v>11</v>
      </c>
      <c r="J11" s="10">
        <f t="shared" ref="J11:J17" si="3">G11/$F$19</f>
        <v>8.8060453400503782</v>
      </c>
      <c r="N11" s="9"/>
      <c r="O11" s="9"/>
    </row>
    <row r="12" spans="1:15" ht="15.75" x14ac:dyDescent="0.25">
      <c r="A12" t="s">
        <v>92</v>
      </c>
      <c r="B12">
        <v>331</v>
      </c>
      <c r="C12">
        <v>268</v>
      </c>
      <c r="D12" s="1">
        <f t="shared" si="0"/>
        <v>63</v>
      </c>
      <c r="E12">
        <v>257</v>
      </c>
      <c r="F12">
        <v>242</v>
      </c>
      <c r="G12" s="1">
        <f t="shared" si="1"/>
        <v>15</v>
      </c>
      <c r="I12" s="10">
        <f t="shared" si="2"/>
        <v>63</v>
      </c>
      <c r="J12" s="10">
        <f t="shared" si="3"/>
        <v>16.511335012594458</v>
      </c>
      <c r="N12" s="9"/>
      <c r="O12" s="9"/>
    </row>
    <row r="13" spans="1:15" ht="15.75" x14ac:dyDescent="0.25">
      <c r="A13" t="s">
        <v>94</v>
      </c>
      <c r="B13">
        <v>283</v>
      </c>
      <c r="C13">
        <v>231</v>
      </c>
      <c r="D13" s="1">
        <f t="shared" si="0"/>
        <v>52</v>
      </c>
      <c r="E13">
        <v>201</v>
      </c>
      <c r="F13">
        <v>219</v>
      </c>
      <c r="G13" s="1">
        <f t="shared" si="1"/>
        <v>-18</v>
      </c>
      <c r="I13" s="10">
        <f t="shared" si="2"/>
        <v>52</v>
      </c>
      <c r="J13" s="10">
        <f t="shared" si="3"/>
        <v>-19.81360201511335</v>
      </c>
      <c r="N13" s="9"/>
      <c r="O13" s="9"/>
    </row>
    <row r="14" spans="1:15" ht="15.75" x14ac:dyDescent="0.25">
      <c r="A14" t="s">
        <v>95</v>
      </c>
      <c r="B14">
        <v>313</v>
      </c>
      <c r="C14">
        <v>266</v>
      </c>
      <c r="D14" s="1">
        <f t="shared" si="0"/>
        <v>47</v>
      </c>
      <c r="E14">
        <v>247</v>
      </c>
      <c r="F14">
        <v>237</v>
      </c>
      <c r="G14" s="1">
        <f t="shared" si="1"/>
        <v>10</v>
      </c>
      <c r="I14" s="10">
        <f t="shared" si="2"/>
        <v>47</v>
      </c>
      <c r="J14" s="10">
        <f t="shared" si="3"/>
        <v>11.007556675062974</v>
      </c>
      <c r="N14" s="9"/>
      <c r="O14" s="9"/>
    </row>
    <row r="15" spans="1:15" ht="15.75" x14ac:dyDescent="0.25">
      <c r="A15" t="s">
        <v>96</v>
      </c>
      <c r="B15">
        <v>379</v>
      </c>
      <c r="C15">
        <v>250</v>
      </c>
      <c r="D15" s="1">
        <f t="shared" si="0"/>
        <v>129</v>
      </c>
      <c r="E15">
        <v>247</v>
      </c>
      <c r="F15">
        <v>226</v>
      </c>
      <c r="G15" s="1">
        <f t="shared" si="1"/>
        <v>21</v>
      </c>
      <c r="I15" s="10">
        <f t="shared" si="2"/>
        <v>129</v>
      </c>
      <c r="J15" s="10">
        <f t="shared" si="3"/>
        <v>23.115869017632242</v>
      </c>
      <c r="N15" s="9"/>
      <c r="O15" s="9"/>
    </row>
    <row r="16" spans="1:15" ht="15.75" x14ac:dyDescent="0.25">
      <c r="A16" t="s">
        <v>97</v>
      </c>
      <c r="B16">
        <v>260</v>
      </c>
      <c r="C16">
        <v>244</v>
      </c>
      <c r="D16" s="1">
        <f t="shared" si="0"/>
        <v>16</v>
      </c>
      <c r="E16">
        <v>208</v>
      </c>
      <c r="F16">
        <v>210</v>
      </c>
      <c r="G16" s="1">
        <f t="shared" si="1"/>
        <v>-2</v>
      </c>
      <c r="I16" s="10">
        <f t="shared" si="2"/>
        <v>16</v>
      </c>
      <c r="J16" s="10">
        <f t="shared" si="3"/>
        <v>-2.2015113350125946</v>
      </c>
      <c r="N16" s="9"/>
      <c r="O16" s="9"/>
    </row>
    <row r="17" spans="1:15" ht="15.75" x14ac:dyDescent="0.25">
      <c r="A17" t="s">
        <v>98</v>
      </c>
      <c r="B17">
        <v>312</v>
      </c>
      <c r="C17">
        <v>252</v>
      </c>
      <c r="D17" s="1">
        <f t="shared" si="0"/>
        <v>60</v>
      </c>
      <c r="E17">
        <v>232</v>
      </c>
      <c r="F17">
        <v>230</v>
      </c>
      <c r="G17" s="1">
        <f t="shared" si="1"/>
        <v>2</v>
      </c>
      <c r="I17" s="10">
        <f t="shared" si="2"/>
        <v>60</v>
      </c>
      <c r="J17" s="10">
        <f t="shared" si="3"/>
        <v>2.2015113350125946</v>
      </c>
      <c r="N17" s="9"/>
      <c r="O17" s="9"/>
    </row>
    <row r="18" spans="1:15" x14ac:dyDescent="0.25">
      <c r="B18" s="2" t="s">
        <v>52</v>
      </c>
      <c r="C18" s="2">
        <f>AVERAGE(C11:C17)</f>
        <v>249.71428571428572</v>
      </c>
      <c r="E18" s="2" t="s">
        <v>50</v>
      </c>
      <c r="F18" s="2">
        <f>AVERAGE(F11:F17)</f>
        <v>226.85714285714286</v>
      </c>
    </row>
    <row r="19" spans="1:15" x14ac:dyDescent="0.25">
      <c r="E19" s="2" t="s">
        <v>51</v>
      </c>
      <c r="F19" s="2">
        <f>F18/C18</f>
        <v>0.90846681922196793</v>
      </c>
    </row>
    <row r="20" spans="1:15" x14ac:dyDescent="0.25">
      <c r="A20" s="1" t="s">
        <v>46</v>
      </c>
      <c r="B20" s="1"/>
    </row>
    <row r="21" spans="1:15" x14ac:dyDescent="0.25">
      <c r="A21" s="2" t="s">
        <v>14</v>
      </c>
      <c r="B21" s="1">
        <v>20220219</v>
      </c>
    </row>
    <row r="22" spans="1:15" x14ac:dyDescent="0.25">
      <c r="A22" s="2" t="s">
        <v>15</v>
      </c>
      <c r="B22" s="2" t="s">
        <v>132</v>
      </c>
    </row>
    <row r="23" spans="1:15" x14ac:dyDescent="0.25">
      <c r="A23" s="2" t="s">
        <v>48</v>
      </c>
      <c r="B23" s="2" t="s">
        <v>49</v>
      </c>
    </row>
    <row r="25" spans="1:15" x14ac:dyDescent="0.25">
      <c r="B25" s="1" t="s">
        <v>12</v>
      </c>
      <c r="C25" s="1"/>
      <c r="D25" s="1"/>
      <c r="E25" s="1" t="s">
        <v>13</v>
      </c>
      <c r="F25" s="1"/>
      <c r="G25" s="1"/>
      <c r="J25" s="2" t="s">
        <v>54</v>
      </c>
    </row>
    <row r="26" spans="1:15" x14ac:dyDescent="0.25">
      <c r="A26" s="1" t="s">
        <v>53</v>
      </c>
      <c r="B26" s="1" t="s">
        <v>9</v>
      </c>
      <c r="C26" s="1" t="s">
        <v>10</v>
      </c>
      <c r="D26" s="1" t="s">
        <v>11</v>
      </c>
      <c r="E26" s="1" t="s">
        <v>9</v>
      </c>
      <c r="F26" s="1" t="s">
        <v>10</v>
      </c>
      <c r="G26" s="1" t="s">
        <v>11</v>
      </c>
      <c r="I26" s="1" t="s">
        <v>192</v>
      </c>
      <c r="J26" s="1" t="s">
        <v>193</v>
      </c>
    </row>
    <row r="27" spans="1:15" x14ac:dyDescent="0.25">
      <c r="A27" t="s">
        <v>122</v>
      </c>
      <c r="B27">
        <v>354</v>
      </c>
      <c r="C27">
        <v>262</v>
      </c>
      <c r="D27">
        <f t="shared" ref="D27:D35" si="4">B27-C27</f>
        <v>92</v>
      </c>
      <c r="E27">
        <v>223</v>
      </c>
      <c r="F27">
        <v>228</v>
      </c>
      <c r="G27">
        <f t="shared" ref="G27:G35" si="5">E27-F27</f>
        <v>-5</v>
      </c>
      <c r="I27" s="10">
        <f t="shared" ref="I27:I35" si="6">D27</f>
        <v>92</v>
      </c>
      <c r="J27" s="10">
        <f t="shared" ref="J27:J35" si="7">G27/$F$37</f>
        <v>-5.916479820627802</v>
      </c>
    </row>
    <row r="28" spans="1:15" x14ac:dyDescent="0.25">
      <c r="A28" t="s">
        <v>123</v>
      </c>
      <c r="B28">
        <v>355</v>
      </c>
      <c r="C28">
        <v>257</v>
      </c>
      <c r="D28">
        <f t="shared" si="4"/>
        <v>98</v>
      </c>
      <c r="E28">
        <v>191</v>
      </c>
      <c r="F28">
        <v>192</v>
      </c>
      <c r="G28">
        <f t="shared" si="5"/>
        <v>-1</v>
      </c>
      <c r="I28" s="10">
        <f t="shared" si="6"/>
        <v>98</v>
      </c>
      <c r="J28" s="10">
        <f t="shared" si="7"/>
        <v>-1.1832959641255605</v>
      </c>
    </row>
    <row r="29" spans="1:15" x14ac:dyDescent="0.25">
      <c r="A29" t="s">
        <v>124</v>
      </c>
      <c r="B29">
        <v>281</v>
      </c>
      <c r="C29">
        <v>237</v>
      </c>
      <c r="D29">
        <f t="shared" si="4"/>
        <v>44</v>
      </c>
      <c r="E29">
        <v>197</v>
      </c>
      <c r="F29">
        <v>192</v>
      </c>
      <c r="G29">
        <f t="shared" si="5"/>
        <v>5</v>
      </c>
      <c r="I29" s="10">
        <f t="shared" si="6"/>
        <v>44</v>
      </c>
      <c r="J29" s="10">
        <f t="shared" si="7"/>
        <v>5.916479820627802</v>
      </c>
    </row>
    <row r="30" spans="1:15" x14ac:dyDescent="0.25">
      <c r="A30" t="s">
        <v>125</v>
      </c>
      <c r="B30">
        <v>297</v>
      </c>
      <c r="C30">
        <v>217</v>
      </c>
      <c r="D30">
        <f t="shared" si="4"/>
        <v>80</v>
      </c>
      <c r="E30">
        <v>174</v>
      </c>
      <c r="F30">
        <v>184</v>
      </c>
      <c r="G30">
        <f t="shared" si="5"/>
        <v>-10</v>
      </c>
      <c r="I30" s="10">
        <f t="shared" si="6"/>
        <v>80</v>
      </c>
      <c r="J30" s="10">
        <f t="shared" si="7"/>
        <v>-11.832959641255604</v>
      </c>
    </row>
    <row r="31" spans="1:15" x14ac:dyDescent="0.25">
      <c r="A31" t="s">
        <v>126</v>
      </c>
      <c r="B31">
        <v>299</v>
      </c>
      <c r="C31">
        <v>210</v>
      </c>
      <c r="D31">
        <f t="shared" si="4"/>
        <v>89</v>
      </c>
      <c r="E31">
        <v>207</v>
      </c>
      <c r="F31">
        <v>198</v>
      </c>
      <c r="G31">
        <f t="shared" si="5"/>
        <v>9</v>
      </c>
      <c r="I31" s="10">
        <f t="shared" si="6"/>
        <v>89</v>
      </c>
      <c r="J31" s="10">
        <f t="shared" si="7"/>
        <v>10.649663677130043</v>
      </c>
    </row>
    <row r="32" spans="1:15" x14ac:dyDescent="0.25">
      <c r="A32" t="s">
        <v>127</v>
      </c>
      <c r="B32">
        <v>220</v>
      </c>
      <c r="C32">
        <v>202</v>
      </c>
      <c r="D32">
        <f t="shared" si="4"/>
        <v>18</v>
      </c>
      <c r="E32">
        <v>205</v>
      </c>
      <c r="F32">
        <v>189</v>
      </c>
      <c r="G32">
        <f t="shared" si="5"/>
        <v>16</v>
      </c>
      <c r="I32" s="10">
        <f t="shared" si="6"/>
        <v>18</v>
      </c>
      <c r="J32" s="10">
        <f t="shared" si="7"/>
        <v>18.932735426008968</v>
      </c>
    </row>
    <row r="33" spans="1:10" x14ac:dyDescent="0.25">
      <c r="A33" t="s">
        <v>128</v>
      </c>
      <c r="B33">
        <v>351</v>
      </c>
      <c r="C33">
        <v>227</v>
      </c>
      <c r="D33">
        <f t="shared" si="4"/>
        <v>124</v>
      </c>
      <c r="E33">
        <v>209</v>
      </c>
      <c r="F33">
        <v>190</v>
      </c>
      <c r="G33">
        <f t="shared" si="5"/>
        <v>19</v>
      </c>
      <c r="I33" s="10">
        <f t="shared" si="6"/>
        <v>124</v>
      </c>
      <c r="J33" s="10">
        <f t="shared" si="7"/>
        <v>22.482623318385649</v>
      </c>
    </row>
    <row r="34" spans="1:10" x14ac:dyDescent="0.25">
      <c r="A34" t="s">
        <v>129</v>
      </c>
      <c r="B34">
        <v>287</v>
      </c>
      <c r="C34">
        <v>236</v>
      </c>
      <c r="D34">
        <f t="shared" si="4"/>
        <v>51</v>
      </c>
      <c r="E34">
        <v>200</v>
      </c>
      <c r="F34">
        <v>192</v>
      </c>
      <c r="G34">
        <f t="shared" si="5"/>
        <v>8</v>
      </c>
      <c r="I34" s="10">
        <f t="shared" si="6"/>
        <v>51</v>
      </c>
      <c r="J34" s="10">
        <f t="shared" si="7"/>
        <v>9.4663677130044839</v>
      </c>
    </row>
    <row r="35" spans="1:10" x14ac:dyDescent="0.25">
      <c r="A35" t="s">
        <v>130</v>
      </c>
      <c r="B35">
        <v>277</v>
      </c>
      <c r="C35">
        <v>263</v>
      </c>
      <c r="D35">
        <f t="shared" si="4"/>
        <v>14</v>
      </c>
      <c r="E35">
        <v>195</v>
      </c>
      <c r="F35">
        <v>219</v>
      </c>
      <c r="G35">
        <f t="shared" si="5"/>
        <v>-24</v>
      </c>
      <c r="I35" s="10">
        <f t="shared" si="6"/>
        <v>14</v>
      </c>
      <c r="J35" s="10">
        <f t="shared" si="7"/>
        <v>-28.399103139013452</v>
      </c>
    </row>
    <row r="36" spans="1:10" x14ac:dyDescent="0.25">
      <c r="B36" s="2" t="s">
        <v>52</v>
      </c>
      <c r="C36" s="2">
        <f>AVERAGE(C27:C35)</f>
        <v>234.55555555555554</v>
      </c>
      <c r="E36" s="2" t="s">
        <v>50</v>
      </c>
      <c r="F36" s="2">
        <f>AVERAGE(F27:F35)</f>
        <v>198.22222222222223</v>
      </c>
    </row>
    <row r="37" spans="1:10" x14ac:dyDescent="0.25">
      <c r="E37" s="2" t="s">
        <v>51</v>
      </c>
      <c r="F37">
        <f>F36/C36</f>
        <v>0.8450971103742303</v>
      </c>
    </row>
    <row r="40" spans="1:10" x14ac:dyDescent="0.25">
      <c r="A40" s="1" t="s">
        <v>47</v>
      </c>
      <c r="B40" s="1"/>
    </row>
    <row r="41" spans="1:10" x14ac:dyDescent="0.25">
      <c r="A41" s="2" t="s">
        <v>14</v>
      </c>
      <c r="B41" s="1">
        <v>20220112</v>
      </c>
    </row>
    <row r="42" spans="1:10" x14ac:dyDescent="0.25">
      <c r="A42" s="2" t="s">
        <v>15</v>
      </c>
      <c r="B42" s="2" t="s">
        <v>191</v>
      </c>
    </row>
    <row r="43" spans="1:10" x14ac:dyDescent="0.25">
      <c r="A43" s="2" t="s">
        <v>48</v>
      </c>
      <c r="B43" s="2" t="s">
        <v>49</v>
      </c>
    </row>
    <row r="45" spans="1:10" x14ac:dyDescent="0.25">
      <c r="B45" s="1" t="s">
        <v>12</v>
      </c>
      <c r="C45" s="1"/>
      <c r="D45" s="1"/>
      <c r="E45" s="1" t="s">
        <v>13</v>
      </c>
      <c r="F45" s="1"/>
      <c r="G45" s="1"/>
      <c r="J45" s="2" t="s">
        <v>54</v>
      </c>
    </row>
    <row r="46" spans="1:10" x14ac:dyDescent="0.25">
      <c r="A46" s="1" t="s">
        <v>53</v>
      </c>
      <c r="B46" s="1" t="s">
        <v>9</v>
      </c>
      <c r="C46" s="1" t="s">
        <v>10</v>
      </c>
      <c r="D46" s="1" t="s">
        <v>11</v>
      </c>
      <c r="E46" s="1" t="s">
        <v>9</v>
      </c>
      <c r="F46" s="1" t="s">
        <v>10</v>
      </c>
      <c r="G46" s="1" t="s">
        <v>11</v>
      </c>
      <c r="I46" s="1" t="s">
        <v>192</v>
      </c>
      <c r="J46" s="1" t="s">
        <v>193</v>
      </c>
    </row>
    <row r="47" spans="1:10" ht="15.75" x14ac:dyDescent="0.25">
      <c r="A47" s="9" t="s">
        <v>134</v>
      </c>
      <c r="B47" s="9">
        <v>426</v>
      </c>
      <c r="C47" s="9">
        <v>325</v>
      </c>
      <c r="D47">
        <f t="shared" ref="D47:D56" si="8">B47-C47</f>
        <v>101</v>
      </c>
      <c r="E47" s="9">
        <v>227</v>
      </c>
      <c r="F47" s="9">
        <v>222</v>
      </c>
      <c r="G47">
        <f t="shared" ref="G47:G56" si="9">E47-F47</f>
        <v>5</v>
      </c>
      <c r="I47" s="10">
        <f t="shared" ref="I47:I56" si="10">D47</f>
        <v>101</v>
      </c>
      <c r="J47" s="10">
        <f t="shared" ref="J47:J56" si="11">G47/$F$58</f>
        <v>6.6117698726394387</v>
      </c>
    </row>
    <row r="48" spans="1:10" ht="15.75" x14ac:dyDescent="0.25">
      <c r="A48" s="9" t="s">
        <v>135</v>
      </c>
      <c r="B48" s="9">
        <v>394</v>
      </c>
      <c r="C48" s="9">
        <v>266</v>
      </c>
      <c r="D48">
        <f t="shared" si="8"/>
        <v>128</v>
      </c>
      <c r="E48" s="9">
        <v>218</v>
      </c>
      <c r="F48" s="9">
        <v>217</v>
      </c>
      <c r="G48">
        <f t="shared" si="9"/>
        <v>1</v>
      </c>
      <c r="I48" s="10">
        <f t="shared" si="10"/>
        <v>128</v>
      </c>
      <c r="J48" s="10">
        <f t="shared" si="11"/>
        <v>1.3223539745278878</v>
      </c>
    </row>
    <row r="49" spans="1:10" ht="15.75" x14ac:dyDescent="0.25">
      <c r="A49" s="9" t="s">
        <v>136</v>
      </c>
      <c r="B49" s="9">
        <v>465</v>
      </c>
      <c r="C49" s="9">
        <v>338</v>
      </c>
      <c r="D49">
        <f t="shared" si="8"/>
        <v>127</v>
      </c>
      <c r="E49" s="9">
        <v>221</v>
      </c>
      <c r="F49" s="9">
        <v>239</v>
      </c>
      <c r="G49">
        <f t="shared" si="9"/>
        <v>-18</v>
      </c>
      <c r="I49" s="10">
        <f t="shared" si="10"/>
        <v>127</v>
      </c>
      <c r="J49" s="10">
        <f t="shared" si="11"/>
        <v>-23.80237154150198</v>
      </c>
    </row>
    <row r="50" spans="1:10" ht="15.75" x14ac:dyDescent="0.25">
      <c r="A50" s="9" t="s">
        <v>137</v>
      </c>
      <c r="B50" s="9">
        <v>494</v>
      </c>
      <c r="C50" s="9">
        <v>333</v>
      </c>
      <c r="D50">
        <f t="shared" si="8"/>
        <v>161</v>
      </c>
      <c r="E50" s="9">
        <v>229</v>
      </c>
      <c r="F50" s="9">
        <v>238</v>
      </c>
      <c r="G50">
        <f t="shared" si="9"/>
        <v>-9</v>
      </c>
      <c r="I50" s="10">
        <f t="shared" si="10"/>
        <v>161</v>
      </c>
      <c r="J50" s="10">
        <f t="shared" si="11"/>
        <v>-11.90118577075099</v>
      </c>
    </row>
    <row r="51" spans="1:10" ht="15.75" x14ac:dyDescent="0.25">
      <c r="A51" s="9" t="s">
        <v>138</v>
      </c>
      <c r="B51" s="9">
        <v>365</v>
      </c>
      <c r="C51" s="9">
        <v>318</v>
      </c>
      <c r="D51">
        <f t="shared" si="8"/>
        <v>47</v>
      </c>
      <c r="E51" s="9">
        <v>327</v>
      </c>
      <c r="F51" s="9">
        <v>274</v>
      </c>
      <c r="G51">
        <f t="shared" si="9"/>
        <v>53</v>
      </c>
      <c r="I51" s="10">
        <f t="shared" si="10"/>
        <v>47</v>
      </c>
      <c r="J51" s="10">
        <f t="shared" si="11"/>
        <v>70.084760649978051</v>
      </c>
    </row>
    <row r="52" spans="1:10" ht="15.75" x14ac:dyDescent="0.25">
      <c r="A52" s="9" t="s">
        <v>139</v>
      </c>
      <c r="B52" s="9">
        <v>361</v>
      </c>
      <c r="C52" s="9">
        <v>230</v>
      </c>
      <c r="D52">
        <f t="shared" si="8"/>
        <v>131</v>
      </c>
      <c r="E52" s="9">
        <v>199</v>
      </c>
      <c r="F52" s="9">
        <v>182</v>
      </c>
      <c r="G52">
        <f t="shared" si="9"/>
        <v>17</v>
      </c>
      <c r="I52" s="10">
        <f t="shared" si="10"/>
        <v>131</v>
      </c>
      <c r="J52" s="10">
        <f t="shared" si="11"/>
        <v>22.480017566974091</v>
      </c>
    </row>
    <row r="53" spans="1:10" ht="15.75" x14ac:dyDescent="0.25">
      <c r="A53" s="9" t="s">
        <v>140</v>
      </c>
      <c r="B53" s="9">
        <v>370</v>
      </c>
      <c r="C53" s="9">
        <v>280</v>
      </c>
      <c r="D53">
        <f t="shared" si="8"/>
        <v>90</v>
      </c>
      <c r="E53" s="9">
        <v>250</v>
      </c>
      <c r="F53" s="9">
        <v>207</v>
      </c>
      <c r="G53">
        <f t="shared" si="9"/>
        <v>43</v>
      </c>
      <c r="I53" s="10">
        <f t="shared" si="10"/>
        <v>90</v>
      </c>
      <c r="J53" s="10">
        <f t="shared" si="11"/>
        <v>56.861220904699174</v>
      </c>
    </row>
    <row r="54" spans="1:10" ht="15.75" x14ac:dyDescent="0.25">
      <c r="A54" s="9" t="s">
        <v>141</v>
      </c>
      <c r="B54" s="9">
        <v>440</v>
      </c>
      <c r="C54" s="9">
        <v>325</v>
      </c>
      <c r="D54">
        <f t="shared" si="8"/>
        <v>115</v>
      </c>
      <c r="E54" s="9">
        <v>191</v>
      </c>
      <c r="F54" s="9">
        <v>227</v>
      </c>
      <c r="G54">
        <f t="shared" si="9"/>
        <v>-36</v>
      </c>
      <c r="I54" s="10">
        <f t="shared" si="10"/>
        <v>115</v>
      </c>
      <c r="J54" s="10">
        <f t="shared" si="11"/>
        <v>-47.60474308300396</v>
      </c>
    </row>
    <row r="55" spans="1:10" ht="15.75" x14ac:dyDescent="0.25">
      <c r="A55" s="9" t="s">
        <v>142</v>
      </c>
      <c r="B55" s="9">
        <v>297</v>
      </c>
      <c r="C55" s="9">
        <v>268</v>
      </c>
      <c r="D55">
        <f t="shared" si="8"/>
        <v>29</v>
      </c>
      <c r="E55" s="9">
        <v>259</v>
      </c>
      <c r="F55" s="9">
        <v>258</v>
      </c>
      <c r="G55">
        <f t="shared" si="9"/>
        <v>1</v>
      </c>
      <c r="I55" s="10">
        <f t="shared" si="10"/>
        <v>29</v>
      </c>
      <c r="J55" s="10">
        <f t="shared" si="11"/>
        <v>1.3223539745278878</v>
      </c>
    </row>
    <row r="56" spans="1:10" ht="15.75" x14ac:dyDescent="0.25">
      <c r="A56" s="9" t="s">
        <v>143</v>
      </c>
      <c r="B56" s="9">
        <v>506</v>
      </c>
      <c r="C56" s="9">
        <v>328</v>
      </c>
      <c r="D56">
        <f t="shared" si="8"/>
        <v>178</v>
      </c>
      <c r="E56" s="9">
        <v>259</v>
      </c>
      <c r="F56" s="9">
        <v>213</v>
      </c>
      <c r="G56">
        <f t="shared" si="9"/>
        <v>46</v>
      </c>
      <c r="I56" s="10">
        <f t="shared" si="10"/>
        <v>178</v>
      </c>
      <c r="J56" s="10">
        <f t="shared" si="11"/>
        <v>60.828282828282838</v>
      </c>
    </row>
    <row r="57" spans="1:10" x14ac:dyDescent="0.25">
      <c r="B57" s="2" t="s">
        <v>52</v>
      </c>
      <c r="C57" s="2">
        <f>AVERAGE(C47:C56)</f>
        <v>301.10000000000002</v>
      </c>
      <c r="E57" s="2" t="s">
        <v>50</v>
      </c>
      <c r="F57" s="2">
        <f>AVERAGE(F47:F56)</f>
        <v>227.7</v>
      </c>
    </row>
    <row r="58" spans="1:10" x14ac:dyDescent="0.25">
      <c r="E58" s="2" t="s">
        <v>51</v>
      </c>
      <c r="F58" s="2">
        <f>F57/C57</f>
        <v>0.75622716705413473</v>
      </c>
    </row>
    <row r="61" spans="1:10" x14ac:dyDescent="0.25">
      <c r="A61" s="1" t="s">
        <v>112</v>
      </c>
      <c r="B61" s="1"/>
    </row>
    <row r="62" spans="1:10" x14ac:dyDescent="0.25">
      <c r="A62" s="2" t="s">
        <v>14</v>
      </c>
      <c r="B62" s="1">
        <v>20220111</v>
      </c>
    </row>
    <row r="63" spans="1:10" x14ac:dyDescent="0.25">
      <c r="A63" s="2" t="s">
        <v>15</v>
      </c>
      <c r="B63" s="2" t="s">
        <v>160</v>
      </c>
    </row>
    <row r="64" spans="1:10" x14ac:dyDescent="0.25">
      <c r="A64" s="2" t="s">
        <v>48</v>
      </c>
      <c r="B64" s="2" t="s">
        <v>49</v>
      </c>
    </row>
    <row r="66" spans="1:10" x14ac:dyDescent="0.25">
      <c r="B66" s="1" t="s">
        <v>12</v>
      </c>
      <c r="C66" s="1"/>
      <c r="D66" s="1"/>
      <c r="E66" s="1" t="s">
        <v>13</v>
      </c>
      <c r="F66" s="1"/>
      <c r="G66" s="1"/>
      <c r="J66" s="2" t="s">
        <v>54</v>
      </c>
    </row>
    <row r="67" spans="1:10" x14ac:dyDescent="0.25">
      <c r="A67" s="1" t="s">
        <v>53</v>
      </c>
      <c r="B67" s="1" t="s">
        <v>9</v>
      </c>
      <c r="C67" s="1" t="s">
        <v>10</v>
      </c>
      <c r="D67" s="1" t="s">
        <v>11</v>
      </c>
      <c r="E67" s="1" t="s">
        <v>9</v>
      </c>
      <c r="F67" s="1" t="s">
        <v>10</v>
      </c>
      <c r="G67" s="1" t="s">
        <v>11</v>
      </c>
      <c r="I67" s="1" t="s">
        <v>192</v>
      </c>
      <c r="J67" s="1" t="s">
        <v>193</v>
      </c>
    </row>
    <row r="68" spans="1:10" ht="15.75" x14ac:dyDescent="0.25">
      <c r="A68" s="9" t="s">
        <v>213</v>
      </c>
      <c r="B68" s="9">
        <v>310</v>
      </c>
      <c r="C68" s="9">
        <v>215</v>
      </c>
      <c r="D68">
        <f t="shared" ref="D68:D77" si="12">B68-C68</f>
        <v>95</v>
      </c>
      <c r="E68" s="9">
        <v>216</v>
      </c>
      <c r="F68" s="9">
        <v>218</v>
      </c>
      <c r="G68">
        <f t="shared" ref="G68:G77" si="13">E68-F68</f>
        <v>-2</v>
      </c>
      <c r="I68" s="10">
        <f t="shared" ref="I68:I77" si="14">D68</f>
        <v>95</v>
      </c>
      <c r="J68" s="10">
        <f t="shared" ref="J68:J77" si="15">G68/$F$79</f>
        <v>-2.1446636317653009</v>
      </c>
    </row>
    <row r="69" spans="1:10" ht="15.75" x14ac:dyDescent="0.25">
      <c r="A69" s="9" t="s">
        <v>161</v>
      </c>
      <c r="B69" s="9">
        <v>322</v>
      </c>
      <c r="C69" s="9">
        <v>209</v>
      </c>
      <c r="D69">
        <f t="shared" si="12"/>
        <v>113</v>
      </c>
      <c r="E69" s="9">
        <v>200</v>
      </c>
      <c r="F69" s="9">
        <v>201</v>
      </c>
      <c r="G69">
        <f t="shared" si="13"/>
        <v>-1</v>
      </c>
      <c r="I69" s="10">
        <f t="shared" si="14"/>
        <v>113</v>
      </c>
      <c r="J69" s="10">
        <f t="shared" si="15"/>
        <v>-1.0723318158826505</v>
      </c>
    </row>
    <row r="70" spans="1:10" ht="15.75" x14ac:dyDescent="0.25">
      <c r="A70" s="9" t="s">
        <v>162</v>
      </c>
      <c r="B70" s="9">
        <v>304</v>
      </c>
      <c r="C70" s="9">
        <v>207</v>
      </c>
      <c r="D70">
        <f t="shared" si="12"/>
        <v>97</v>
      </c>
      <c r="E70" s="9">
        <v>197</v>
      </c>
      <c r="F70" s="9">
        <v>196</v>
      </c>
      <c r="G70">
        <f t="shared" si="13"/>
        <v>1</v>
      </c>
      <c r="I70" s="10">
        <f t="shared" si="14"/>
        <v>97</v>
      </c>
      <c r="J70" s="10">
        <f t="shared" si="15"/>
        <v>1.0723318158826505</v>
      </c>
    </row>
    <row r="71" spans="1:10" ht="15.75" x14ac:dyDescent="0.25">
      <c r="A71" s="9" t="s">
        <v>163</v>
      </c>
      <c r="B71" s="9">
        <v>389</v>
      </c>
      <c r="C71" s="9">
        <v>211</v>
      </c>
      <c r="D71">
        <f t="shared" si="12"/>
        <v>178</v>
      </c>
      <c r="E71" s="9">
        <v>202</v>
      </c>
      <c r="F71" s="9">
        <v>179</v>
      </c>
      <c r="G71">
        <f t="shared" si="13"/>
        <v>23</v>
      </c>
      <c r="I71" s="10">
        <f t="shared" si="14"/>
        <v>178</v>
      </c>
      <c r="J71" s="10">
        <f t="shared" si="15"/>
        <v>24.663631765300963</v>
      </c>
    </row>
    <row r="72" spans="1:10" ht="15.75" x14ac:dyDescent="0.25">
      <c r="A72" s="9" t="s">
        <v>164</v>
      </c>
      <c r="B72" s="9">
        <v>372</v>
      </c>
      <c r="C72" s="9">
        <v>205</v>
      </c>
      <c r="D72">
        <f t="shared" si="12"/>
        <v>167</v>
      </c>
      <c r="E72" s="9">
        <v>231</v>
      </c>
      <c r="F72" s="9">
        <v>224</v>
      </c>
      <c r="G72">
        <f t="shared" si="13"/>
        <v>7</v>
      </c>
      <c r="I72" s="10">
        <f t="shared" si="14"/>
        <v>167</v>
      </c>
      <c r="J72" s="10">
        <f t="shared" si="15"/>
        <v>7.5063227111785542</v>
      </c>
    </row>
    <row r="73" spans="1:10" ht="15.75" x14ac:dyDescent="0.25">
      <c r="A73" s="9" t="s">
        <v>165</v>
      </c>
      <c r="B73" s="9">
        <v>308</v>
      </c>
      <c r="C73" s="9">
        <v>217</v>
      </c>
      <c r="D73">
        <f t="shared" si="12"/>
        <v>91</v>
      </c>
      <c r="E73" s="9">
        <v>222</v>
      </c>
      <c r="F73" s="9">
        <v>219</v>
      </c>
      <c r="G73">
        <f t="shared" si="13"/>
        <v>3</v>
      </c>
      <c r="I73" s="10">
        <f t="shared" si="14"/>
        <v>91</v>
      </c>
      <c r="J73" s="10">
        <f t="shared" si="15"/>
        <v>3.2169954476479519</v>
      </c>
    </row>
    <row r="74" spans="1:10" ht="15.75" x14ac:dyDescent="0.25">
      <c r="A74" s="9" t="s">
        <v>166</v>
      </c>
      <c r="B74" s="9">
        <v>299</v>
      </c>
      <c r="C74" s="9">
        <v>211</v>
      </c>
      <c r="D74">
        <f t="shared" si="12"/>
        <v>88</v>
      </c>
      <c r="E74" s="9">
        <v>200</v>
      </c>
      <c r="F74" s="9">
        <v>192</v>
      </c>
      <c r="G74">
        <f t="shared" si="13"/>
        <v>8</v>
      </c>
      <c r="I74" s="10">
        <f t="shared" si="14"/>
        <v>88</v>
      </c>
      <c r="J74" s="10">
        <f t="shared" si="15"/>
        <v>8.5786545270612038</v>
      </c>
    </row>
    <row r="75" spans="1:10" ht="15.75" x14ac:dyDescent="0.25">
      <c r="A75" s="9" t="s">
        <v>167</v>
      </c>
      <c r="B75" s="9">
        <v>300</v>
      </c>
      <c r="C75" s="9">
        <v>226</v>
      </c>
      <c r="D75">
        <f t="shared" si="12"/>
        <v>74</v>
      </c>
      <c r="E75" s="9">
        <v>229</v>
      </c>
      <c r="F75" s="9">
        <v>214</v>
      </c>
      <c r="G75">
        <f t="shared" si="13"/>
        <v>15</v>
      </c>
      <c r="I75" s="10">
        <f t="shared" si="14"/>
        <v>74</v>
      </c>
      <c r="J75" s="10">
        <f t="shared" si="15"/>
        <v>16.084977238239759</v>
      </c>
    </row>
    <row r="76" spans="1:10" ht="15.75" x14ac:dyDescent="0.25">
      <c r="A76" s="9" t="s">
        <v>168</v>
      </c>
      <c r="B76" s="9">
        <v>307</v>
      </c>
      <c r="C76" s="9">
        <v>220</v>
      </c>
      <c r="D76">
        <f t="shared" si="12"/>
        <v>87</v>
      </c>
      <c r="E76" s="9">
        <v>206</v>
      </c>
      <c r="F76" s="9">
        <v>167</v>
      </c>
      <c r="G76">
        <f t="shared" si="13"/>
        <v>39</v>
      </c>
      <c r="I76" s="10">
        <f t="shared" si="14"/>
        <v>87</v>
      </c>
      <c r="J76" s="10">
        <f t="shared" si="15"/>
        <v>41.82094081942337</v>
      </c>
    </row>
    <row r="77" spans="1:10" ht="15.75" x14ac:dyDescent="0.25">
      <c r="A77" s="9" t="s">
        <v>169</v>
      </c>
      <c r="B77" s="9">
        <v>380</v>
      </c>
      <c r="C77" s="9">
        <v>199</v>
      </c>
      <c r="D77">
        <f t="shared" si="12"/>
        <v>181</v>
      </c>
      <c r="E77" s="9">
        <v>196</v>
      </c>
      <c r="F77" s="9">
        <v>167</v>
      </c>
      <c r="G77">
        <f t="shared" si="13"/>
        <v>29</v>
      </c>
      <c r="I77" s="10">
        <f t="shared" si="14"/>
        <v>181</v>
      </c>
      <c r="J77" s="10">
        <f t="shared" si="15"/>
        <v>31.097622660596866</v>
      </c>
    </row>
    <row r="78" spans="1:10" x14ac:dyDescent="0.25">
      <c r="B78" s="2" t="s">
        <v>52</v>
      </c>
      <c r="C78" s="2">
        <f>AVERAGE(C68:C77)</f>
        <v>212</v>
      </c>
      <c r="E78" s="2" t="s">
        <v>50</v>
      </c>
      <c r="F78" s="2">
        <f>AVERAGE(F68:F77)</f>
        <v>197.7</v>
      </c>
    </row>
    <row r="79" spans="1:10" x14ac:dyDescent="0.25">
      <c r="E79" s="2" t="s">
        <v>51</v>
      </c>
      <c r="F79" s="2">
        <f>F78/C78</f>
        <v>0.93254716981132069</v>
      </c>
    </row>
    <row r="82" spans="1:10" x14ac:dyDescent="0.25">
      <c r="A82" s="1" t="s">
        <v>144</v>
      </c>
      <c r="B82" s="1"/>
    </row>
    <row r="83" spans="1:10" x14ac:dyDescent="0.25">
      <c r="A83" s="2" t="s">
        <v>14</v>
      </c>
      <c r="B83" s="1">
        <v>20220111</v>
      </c>
    </row>
    <row r="84" spans="1:10" x14ac:dyDescent="0.25">
      <c r="A84" s="2" t="s">
        <v>15</v>
      </c>
      <c r="B84" s="2" t="s">
        <v>179</v>
      </c>
    </row>
    <row r="85" spans="1:10" x14ac:dyDescent="0.25">
      <c r="A85" s="2" t="s">
        <v>48</v>
      </c>
      <c r="B85" s="2" t="s">
        <v>49</v>
      </c>
    </row>
    <row r="87" spans="1:10" x14ac:dyDescent="0.25">
      <c r="B87" s="1" t="s">
        <v>12</v>
      </c>
      <c r="C87" s="1"/>
      <c r="D87" s="1"/>
      <c r="E87" s="1" t="s">
        <v>13</v>
      </c>
      <c r="F87" s="1"/>
      <c r="G87" s="1"/>
      <c r="J87" s="2" t="s">
        <v>54</v>
      </c>
    </row>
    <row r="88" spans="1:10" x14ac:dyDescent="0.25">
      <c r="A88" s="1" t="s">
        <v>53</v>
      </c>
      <c r="B88" s="1" t="s">
        <v>9</v>
      </c>
      <c r="C88" s="1" t="s">
        <v>10</v>
      </c>
      <c r="D88" s="1" t="s">
        <v>11</v>
      </c>
      <c r="E88" s="1" t="s">
        <v>9</v>
      </c>
      <c r="F88" s="1" t="s">
        <v>10</v>
      </c>
      <c r="G88" s="1" t="s">
        <v>11</v>
      </c>
      <c r="I88" s="1" t="s">
        <v>192</v>
      </c>
      <c r="J88" s="1" t="s">
        <v>193</v>
      </c>
    </row>
    <row r="89" spans="1:10" ht="15.75" x14ac:dyDescent="0.25">
      <c r="A89" s="9" t="s">
        <v>181</v>
      </c>
      <c r="B89" s="9">
        <v>203</v>
      </c>
      <c r="C89" s="9">
        <v>188</v>
      </c>
      <c r="D89">
        <f t="shared" ref="D89:D97" si="16">B89-C89</f>
        <v>15</v>
      </c>
      <c r="E89" s="9">
        <v>204</v>
      </c>
      <c r="F89" s="9">
        <v>183</v>
      </c>
      <c r="G89">
        <f t="shared" ref="G89:G97" si="17">E89-F89</f>
        <v>21</v>
      </c>
      <c r="I89" s="10">
        <f t="shared" ref="I89:I98" si="18">D89</f>
        <v>15</v>
      </c>
      <c r="J89" s="10">
        <f t="shared" ref="J89:J98" si="19">G89/$F$99</f>
        <v>26.727272727272727</v>
      </c>
    </row>
    <row r="90" spans="1:10" ht="15.75" x14ac:dyDescent="0.25">
      <c r="A90" s="9" t="s">
        <v>182</v>
      </c>
      <c r="B90" s="9">
        <v>409</v>
      </c>
      <c r="C90" s="9">
        <v>255</v>
      </c>
      <c r="D90">
        <f t="shared" si="16"/>
        <v>154</v>
      </c>
      <c r="E90" s="9">
        <v>194</v>
      </c>
      <c r="F90" s="9">
        <v>184</v>
      </c>
      <c r="G90">
        <f t="shared" si="17"/>
        <v>10</v>
      </c>
      <c r="I90" s="10">
        <f t="shared" si="18"/>
        <v>154</v>
      </c>
      <c r="J90" s="10">
        <f t="shared" si="19"/>
        <v>12.727272727272728</v>
      </c>
    </row>
    <row r="91" spans="1:10" ht="15.75" x14ac:dyDescent="0.25">
      <c r="A91" s="9" t="s">
        <v>183</v>
      </c>
      <c r="B91" s="9">
        <v>288</v>
      </c>
      <c r="C91" s="9">
        <v>224</v>
      </c>
      <c r="D91">
        <f t="shared" si="16"/>
        <v>64</v>
      </c>
      <c r="E91" s="9">
        <v>198</v>
      </c>
      <c r="F91" s="9">
        <v>181</v>
      </c>
      <c r="G91">
        <f t="shared" si="17"/>
        <v>17</v>
      </c>
      <c r="I91" s="10">
        <f t="shared" si="18"/>
        <v>64</v>
      </c>
      <c r="J91" s="10">
        <f t="shared" si="19"/>
        <v>21.636363636363637</v>
      </c>
    </row>
    <row r="92" spans="1:10" ht="15.75" x14ac:dyDescent="0.25">
      <c r="A92" s="9" t="s">
        <v>184</v>
      </c>
      <c r="B92" s="9">
        <v>304</v>
      </c>
      <c r="C92" s="9">
        <v>249</v>
      </c>
      <c r="D92">
        <f t="shared" si="16"/>
        <v>55</v>
      </c>
      <c r="E92" s="9">
        <v>202</v>
      </c>
      <c r="F92" s="9">
        <v>191</v>
      </c>
      <c r="G92">
        <f t="shared" si="17"/>
        <v>11</v>
      </c>
      <c r="I92" s="10">
        <f t="shared" si="18"/>
        <v>55</v>
      </c>
      <c r="J92" s="10">
        <f t="shared" si="19"/>
        <v>14</v>
      </c>
    </row>
    <row r="93" spans="1:10" ht="15.75" x14ac:dyDescent="0.25">
      <c r="A93" s="9" t="s">
        <v>185</v>
      </c>
      <c r="B93" s="9">
        <v>307</v>
      </c>
      <c r="C93" s="9">
        <v>228</v>
      </c>
      <c r="D93">
        <f t="shared" si="16"/>
        <v>79</v>
      </c>
      <c r="E93" s="9">
        <v>210</v>
      </c>
      <c r="F93" s="9">
        <v>191</v>
      </c>
      <c r="G93">
        <f t="shared" si="17"/>
        <v>19</v>
      </c>
      <c r="I93" s="10">
        <f t="shared" si="18"/>
        <v>79</v>
      </c>
      <c r="J93" s="10">
        <f t="shared" si="19"/>
        <v>24.181818181818183</v>
      </c>
    </row>
    <row r="94" spans="1:10" ht="15.75" x14ac:dyDescent="0.25">
      <c r="A94" s="9" t="s">
        <v>186</v>
      </c>
      <c r="B94" s="9">
        <v>323</v>
      </c>
      <c r="C94" s="9">
        <v>233</v>
      </c>
      <c r="D94">
        <f t="shared" si="16"/>
        <v>90</v>
      </c>
      <c r="E94" s="9">
        <v>190</v>
      </c>
      <c r="F94" s="9">
        <v>186</v>
      </c>
      <c r="G94">
        <f t="shared" si="17"/>
        <v>4</v>
      </c>
      <c r="I94" s="10">
        <f t="shared" si="18"/>
        <v>90</v>
      </c>
      <c r="J94" s="10">
        <f t="shared" si="19"/>
        <v>5.0909090909090908</v>
      </c>
    </row>
    <row r="95" spans="1:10" ht="15.75" x14ac:dyDescent="0.25">
      <c r="A95" s="9" t="s">
        <v>187</v>
      </c>
      <c r="B95" s="9">
        <v>368</v>
      </c>
      <c r="C95" s="9">
        <v>279</v>
      </c>
      <c r="D95">
        <f t="shared" si="16"/>
        <v>89</v>
      </c>
      <c r="E95" s="9">
        <v>194</v>
      </c>
      <c r="F95" s="9">
        <v>193</v>
      </c>
      <c r="G95">
        <f t="shared" si="17"/>
        <v>1</v>
      </c>
      <c r="I95" s="10">
        <f t="shared" si="18"/>
        <v>89</v>
      </c>
      <c r="J95" s="10">
        <f t="shared" si="19"/>
        <v>1.2727272727272727</v>
      </c>
    </row>
    <row r="96" spans="1:10" ht="15.75" x14ac:dyDescent="0.25">
      <c r="A96" s="9" t="s">
        <v>188</v>
      </c>
      <c r="B96" s="9">
        <v>357</v>
      </c>
      <c r="C96" s="9">
        <v>232</v>
      </c>
      <c r="D96">
        <f t="shared" si="16"/>
        <v>125</v>
      </c>
      <c r="E96" s="9">
        <v>211</v>
      </c>
      <c r="F96" s="9">
        <v>184</v>
      </c>
      <c r="G96">
        <f t="shared" si="17"/>
        <v>27</v>
      </c>
      <c r="I96" s="10">
        <f t="shared" si="18"/>
        <v>125</v>
      </c>
      <c r="J96" s="10">
        <f t="shared" si="19"/>
        <v>34.363636363636367</v>
      </c>
    </row>
    <row r="97" spans="1:10" ht="15.75" x14ac:dyDescent="0.25">
      <c r="A97" s="9" t="s">
        <v>189</v>
      </c>
      <c r="B97" s="9">
        <v>346</v>
      </c>
      <c r="C97" s="9">
        <v>240</v>
      </c>
      <c r="D97">
        <f t="shared" si="16"/>
        <v>106</v>
      </c>
      <c r="E97" s="9">
        <v>186</v>
      </c>
      <c r="F97" s="9">
        <v>179</v>
      </c>
      <c r="G97">
        <f t="shared" si="17"/>
        <v>7</v>
      </c>
      <c r="I97" s="10">
        <f t="shared" si="18"/>
        <v>106</v>
      </c>
      <c r="J97" s="10">
        <f t="shared" si="19"/>
        <v>8.9090909090909101</v>
      </c>
    </row>
    <row r="98" spans="1:10" x14ac:dyDescent="0.25">
      <c r="B98" s="2" t="s">
        <v>52</v>
      </c>
      <c r="C98" s="2">
        <f>AVERAGE(C89:C97)</f>
        <v>236.44444444444446</v>
      </c>
      <c r="E98" s="2" t="s">
        <v>50</v>
      </c>
      <c r="F98" s="2">
        <f>AVERAGE(F89:F97)</f>
        <v>185.77777777777777</v>
      </c>
      <c r="I98" s="10">
        <f t="shared" si="18"/>
        <v>0</v>
      </c>
      <c r="J98" s="10">
        <f t="shared" si="19"/>
        <v>0</v>
      </c>
    </row>
    <row r="99" spans="1:10" x14ac:dyDescent="0.25">
      <c r="E99" s="2" t="s">
        <v>51</v>
      </c>
      <c r="F99" s="2">
        <f>F98/C98</f>
        <v>0.7857142857142857</v>
      </c>
    </row>
    <row r="101" spans="1:10" x14ac:dyDescent="0.25">
      <c r="A101" s="1"/>
      <c r="B101" s="1"/>
    </row>
    <row r="102" spans="1:10" x14ac:dyDescent="0.25">
      <c r="B102" s="1"/>
    </row>
    <row r="106" spans="1:10" x14ac:dyDescent="0.25">
      <c r="B106" s="1"/>
      <c r="C106" s="1"/>
      <c r="D106" s="1"/>
      <c r="E106" s="1"/>
      <c r="F106" s="1"/>
      <c r="G106" s="1"/>
    </row>
    <row r="107" spans="1:10" x14ac:dyDescent="0.25">
      <c r="A107" s="1"/>
      <c r="B107" s="1"/>
      <c r="C107" s="1"/>
      <c r="D107" s="1"/>
      <c r="E107" s="1"/>
      <c r="F107" s="1"/>
      <c r="G107" s="1"/>
      <c r="I107" s="1"/>
      <c r="J107" s="1"/>
    </row>
    <row r="108" spans="1:10" x14ac:dyDescent="0.25">
      <c r="A108"/>
      <c r="B108"/>
      <c r="C108"/>
      <c r="D108"/>
      <c r="E108"/>
      <c r="F108"/>
      <c r="G108"/>
      <c r="I108" s="10"/>
      <c r="J108" s="10"/>
    </row>
    <row r="109" spans="1:10" x14ac:dyDescent="0.25">
      <c r="A109"/>
      <c r="B109"/>
      <c r="C109"/>
      <c r="D109"/>
      <c r="E109"/>
      <c r="F109"/>
      <c r="G109"/>
      <c r="I109" s="10"/>
      <c r="J109" s="10"/>
    </row>
    <row r="110" spans="1:10" x14ac:dyDescent="0.25">
      <c r="A110"/>
      <c r="B110"/>
      <c r="C110"/>
      <c r="D110"/>
      <c r="E110"/>
      <c r="F110"/>
      <c r="G110"/>
      <c r="I110" s="10"/>
      <c r="J110" s="10"/>
    </row>
    <row r="111" spans="1:10" x14ac:dyDescent="0.25">
      <c r="A111"/>
      <c r="B111"/>
      <c r="C111"/>
      <c r="D111"/>
      <c r="E111"/>
      <c r="F111"/>
      <c r="G111"/>
      <c r="I111" s="10"/>
      <c r="J111" s="10"/>
    </row>
    <row r="112" spans="1:10" x14ac:dyDescent="0.25">
      <c r="A112"/>
      <c r="B112"/>
      <c r="C112"/>
      <c r="D112"/>
      <c r="E112"/>
      <c r="F112"/>
      <c r="G112"/>
      <c r="I112" s="10"/>
      <c r="J112" s="10"/>
    </row>
    <row r="113" spans="1:10" x14ac:dyDescent="0.25">
      <c r="A113"/>
      <c r="B113"/>
      <c r="C113"/>
      <c r="D113"/>
      <c r="E113"/>
      <c r="F113"/>
      <c r="G113"/>
      <c r="I113" s="10"/>
      <c r="J113" s="10"/>
    </row>
    <row r="114" spans="1:10" x14ac:dyDescent="0.25">
      <c r="A114"/>
      <c r="B114"/>
      <c r="C114"/>
      <c r="D114"/>
      <c r="E114"/>
      <c r="F114"/>
      <c r="G114"/>
      <c r="I114" s="10"/>
      <c r="J114" s="10"/>
    </row>
    <row r="115" spans="1:10" x14ac:dyDescent="0.25">
      <c r="A115"/>
      <c r="B115"/>
      <c r="C115"/>
      <c r="D115"/>
      <c r="E115"/>
      <c r="F115"/>
      <c r="G115"/>
      <c r="I115" s="10"/>
      <c r="J115" s="10"/>
    </row>
    <row r="116" spans="1:10" x14ac:dyDescent="0.25">
      <c r="A116"/>
      <c r="B116"/>
      <c r="C116"/>
      <c r="D116"/>
      <c r="E116"/>
      <c r="F116"/>
      <c r="G116"/>
      <c r="I116" s="10"/>
      <c r="J116" s="10"/>
    </row>
    <row r="117" spans="1:10" x14ac:dyDescent="0.25">
      <c r="A117"/>
      <c r="B117"/>
      <c r="C117"/>
      <c r="D117"/>
      <c r="E117"/>
      <c r="F117"/>
      <c r="G117"/>
      <c r="I117" s="10"/>
      <c r="J117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68FA-D895-4B50-95F4-73F6043C4585}">
  <dimension ref="A1:O123"/>
  <sheetViews>
    <sheetView tabSelected="1" workbookViewId="0">
      <selection activeCell="H8" sqref="H8"/>
    </sheetView>
  </sheetViews>
  <sheetFormatPr defaultColWidth="10.5703125" defaultRowHeight="15" x14ac:dyDescent="0.25"/>
  <cols>
    <col min="1" max="1" width="17.42578125" style="2" customWidth="1"/>
    <col min="2" max="2" width="12.28515625" style="2" customWidth="1"/>
    <col min="3" max="3" width="10.5703125" style="2"/>
    <col min="4" max="4" width="12" style="2" bestFit="1" customWidth="1"/>
    <col min="5" max="10" width="10.5703125" style="2"/>
    <col min="11" max="11" width="12.7109375" style="2" bestFit="1" customWidth="1"/>
    <col min="12" max="16384" width="10.5703125" style="2"/>
  </cols>
  <sheetData>
    <row r="1" spans="1:15" ht="30" x14ac:dyDescent="0.25">
      <c r="A1" s="3" t="s">
        <v>3</v>
      </c>
      <c r="B1" s="4" t="s">
        <v>4</v>
      </c>
      <c r="C1" s="4" t="s">
        <v>5</v>
      </c>
      <c r="D1" s="4" t="s">
        <v>6</v>
      </c>
      <c r="E1" s="5" t="s">
        <v>7</v>
      </c>
    </row>
    <row r="2" spans="1:15" ht="15.75" thickBot="1" x14ac:dyDescent="0.3">
      <c r="A2" s="6">
        <v>3</v>
      </c>
      <c r="B2" s="15" t="s">
        <v>218</v>
      </c>
      <c r="C2" s="7" t="s">
        <v>70</v>
      </c>
      <c r="D2" s="7" t="s">
        <v>1</v>
      </c>
      <c r="E2" s="8" t="s">
        <v>2</v>
      </c>
    </row>
    <row r="4" spans="1:15" x14ac:dyDescent="0.25">
      <c r="A4" s="1" t="s">
        <v>8</v>
      </c>
      <c r="B4" s="1"/>
      <c r="C4" s="1"/>
      <c r="D4" s="1"/>
      <c r="E4" s="1"/>
      <c r="F4" s="1"/>
      <c r="G4" s="1"/>
      <c r="H4" s="1"/>
    </row>
    <row r="5" spans="1:15" x14ac:dyDescent="0.25">
      <c r="A5" s="2" t="s">
        <v>14</v>
      </c>
      <c r="B5" s="1">
        <v>20220309</v>
      </c>
      <c r="C5" s="1"/>
      <c r="D5" s="1"/>
      <c r="E5" s="1"/>
      <c r="F5" s="1"/>
      <c r="G5" s="1"/>
      <c r="H5" s="1"/>
    </row>
    <row r="6" spans="1:15" x14ac:dyDescent="0.25">
      <c r="A6" s="2" t="s">
        <v>15</v>
      </c>
      <c r="B6" s="2" t="s">
        <v>190</v>
      </c>
    </row>
    <row r="7" spans="1:15" x14ac:dyDescent="0.25">
      <c r="A7" s="2" t="s">
        <v>48</v>
      </c>
      <c r="B7" s="2" t="s">
        <v>49</v>
      </c>
    </row>
    <row r="9" spans="1:15" x14ac:dyDescent="0.25">
      <c r="A9" s="1"/>
      <c r="B9" s="1" t="s">
        <v>12</v>
      </c>
      <c r="C9" s="1"/>
      <c r="D9" s="1"/>
      <c r="E9" s="1" t="s">
        <v>13</v>
      </c>
      <c r="F9" s="1"/>
      <c r="G9" s="1"/>
      <c r="J9" s="2" t="s">
        <v>54</v>
      </c>
    </row>
    <row r="10" spans="1:15" x14ac:dyDescent="0.25">
      <c r="A10" s="1" t="s">
        <v>53</v>
      </c>
      <c r="B10" s="1" t="s">
        <v>9</v>
      </c>
      <c r="C10" s="1" t="s">
        <v>10</v>
      </c>
      <c r="D10" s="1" t="s">
        <v>11</v>
      </c>
      <c r="E10" s="1" t="s">
        <v>9</v>
      </c>
      <c r="F10" s="1" t="s">
        <v>10</v>
      </c>
      <c r="G10" s="1" t="s">
        <v>11</v>
      </c>
      <c r="I10" s="1" t="s">
        <v>192</v>
      </c>
      <c r="J10" s="1" t="s">
        <v>193</v>
      </c>
    </row>
    <row r="11" spans="1:15" ht="15.75" x14ac:dyDescent="0.25">
      <c r="A11" s="9" t="s">
        <v>72</v>
      </c>
      <c r="B11" s="9">
        <v>311</v>
      </c>
      <c r="C11" s="9">
        <v>225</v>
      </c>
      <c r="D11" s="1">
        <f t="shared" ref="D11:D20" si="0">B11-C11</f>
        <v>86</v>
      </c>
      <c r="E11" s="9">
        <v>165</v>
      </c>
      <c r="F11" s="9">
        <v>174</v>
      </c>
      <c r="G11" s="1">
        <f t="shared" ref="G11:G20" si="1">E11-F11</f>
        <v>-9</v>
      </c>
      <c r="I11" s="10">
        <f t="shared" ref="I11:I20" si="2">D11</f>
        <v>86</v>
      </c>
      <c r="J11" s="10">
        <f t="shared" ref="J11:J20" si="3">G11/$F$22</f>
        <v>-13.897899364924282</v>
      </c>
      <c r="N11" s="9"/>
      <c r="O11" s="9"/>
    </row>
    <row r="12" spans="1:15" ht="15.75" x14ac:dyDescent="0.25">
      <c r="A12" s="9" t="s">
        <v>73</v>
      </c>
      <c r="B12" s="9">
        <v>443</v>
      </c>
      <c r="C12" s="9">
        <v>340</v>
      </c>
      <c r="D12" s="1">
        <f t="shared" si="0"/>
        <v>103</v>
      </c>
      <c r="E12" s="9">
        <v>192</v>
      </c>
      <c r="F12" s="9">
        <v>203</v>
      </c>
      <c r="G12" s="1">
        <f t="shared" si="1"/>
        <v>-11</v>
      </c>
      <c r="I12" s="10">
        <f t="shared" si="2"/>
        <v>103</v>
      </c>
      <c r="J12" s="10">
        <f t="shared" si="3"/>
        <v>-16.986321446018568</v>
      </c>
      <c r="N12" s="9"/>
      <c r="O12" s="9"/>
    </row>
    <row r="13" spans="1:15" ht="15.75" x14ac:dyDescent="0.25">
      <c r="A13" s="9" t="s">
        <v>74</v>
      </c>
      <c r="B13" s="9">
        <v>365</v>
      </c>
      <c r="C13" s="9">
        <v>276</v>
      </c>
      <c r="D13" s="1">
        <f t="shared" si="0"/>
        <v>89</v>
      </c>
      <c r="E13" s="9">
        <v>187</v>
      </c>
      <c r="F13" s="9">
        <v>184</v>
      </c>
      <c r="G13" s="1">
        <f t="shared" si="1"/>
        <v>3</v>
      </c>
      <c r="I13" s="10">
        <f t="shared" si="2"/>
        <v>89</v>
      </c>
      <c r="J13" s="10">
        <f t="shared" si="3"/>
        <v>4.6326331216414278</v>
      </c>
      <c r="N13" s="9"/>
      <c r="O13" s="9"/>
    </row>
    <row r="14" spans="1:15" ht="15.75" x14ac:dyDescent="0.25">
      <c r="A14" s="9" t="s">
        <v>75</v>
      </c>
      <c r="B14" s="9">
        <v>366</v>
      </c>
      <c r="C14" s="9">
        <v>331</v>
      </c>
      <c r="D14" s="1">
        <f t="shared" si="0"/>
        <v>35</v>
      </c>
      <c r="E14" s="9">
        <v>219</v>
      </c>
      <c r="F14" s="9">
        <v>227</v>
      </c>
      <c r="G14" s="1">
        <f t="shared" si="1"/>
        <v>-8</v>
      </c>
      <c r="I14" s="10">
        <f t="shared" si="2"/>
        <v>35</v>
      </c>
      <c r="J14" s="10">
        <f t="shared" si="3"/>
        <v>-12.35368832437714</v>
      </c>
      <c r="N14" s="9"/>
      <c r="O14" s="9"/>
    </row>
    <row r="15" spans="1:15" ht="15.75" x14ac:dyDescent="0.25">
      <c r="A15" s="9" t="s">
        <v>76</v>
      </c>
      <c r="B15" s="9">
        <v>525</v>
      </c>
      <c r="C15" s="9">
        <v>395</v>
      </c>
      <c r="D15" s="1">
        <f t="shared" si="0"/>
        <v>130</v>
      </c>
      <c r="E15" s="9">
        <v>239</v>
      </c>
      <c r="F15" s="9">
        <v>235</v>
      </c>
      <c r="G15" s="1">
        <f t="shared" si="1"/>
        <v>4</v>
      </c>
      <c r="I15" s="10">
        <f t="shared" si="2"/>
        <v>130</v>
      </c>
      <c r="J15" s="10">
        <f t="shared" si="3"/>
        <v>6.1768441621885701</v>
      </c>
      <c r="N15" s="9"/>
      <c r="O15" s="9"/>
    </row>
    <row r="16" spans="1:15" ht="15.75" x14ac:dyDescent="0.25">
      <c r="A16" s="9" t="s">
        <v>77</v>
      </c>
      <c r="B16" s="9">
        <v>441</v>
      </c>
      <c r="C16" s="9">
        <v>310</v>
      </c>
      <c r="D16" s="1">
        <f t="shared" si="0"/>
        <v>131</v>
      </c>
      <c r="E16" s="9">
        <v>206</v>
      </c>
      <c r="F16" s="9">
        <v>202</v>
      </c>
      <c r="G16" s="1">
        <f t="shared" si="1"/>
        <v>4</v>
      </c>
      <c r="I16" s="10">
        <f t="shared" si="2"/>
        <v>131</v>
      </c>
      <c r="J16" s="10">
        <f t="shared" si="3"/>
        <v>6.1768441621885701</v>
      </c>
      <c r="N16" s="9"/>
      <c r="O16" s="9"/>
    </row>
    <row r="17" spans="1:15" ht="15.75" x14ac:dyDescent="0.25">
      <c r="A17" s="9" t="s">
        <v>78</v>
      </c>
      <c r="B17" s="9">
        <v>362</v>
      </c>
      <c r="C17" s="9">
        <v>315</v>
      </c>
      <c r="D17" s="1">
        <f t="shared" si="0"/>
        <v>47</v>
      </c>
      <c r="E17" s="9">
        <v>202</v>
      </c>
      <c r="F17" s="9">
        <v>190</v>
      </c>
      <c r="G17" s="1">
        <f t="shared" si="1"/>
        <v>12</v>
      </c>
      <c r="I17" s="10">
        <f t="shared" si="2"/>
        <v>47</v>
      </c>
      <c r="J17" s="10">
        <f t="shared" si="3"/>
        <v>18.530532486565711</v>
      </c>
      <c r="N17" s="9"/>
      <c r="O17" s="9"/>
    </row>
    <row r="18" spans="1:15" ht="15.75" x14ac:dyDescent="0.25">
      <c r="A18" s="9" t="s">
        <v>79</v>
      </c>
      <c r="B18" s="9">
        <v>508</v>
      </c>
      <c r="C18" s="9">
        <v>345</v>
      </c>
      <c r="D18" s="1">
        <f t="shared" si="0"/>
        <v>163</v>
      </c>
      <c r="E18" s="9">
        <v>210</v>
      </c>
      <c r="F18" s="9">
        <v>199</v>
      </c>
      <c r="G18" s="1">
        <f t="shared" si="1"/>
        <v>11</v>
      </c>
      <c r="I18" s="10">
        <f t="shared" si="2"/>
        <v>163</v>
      </c>
      <c r="J18" s="10">
        <f t="shared" si="3"/>
        <v>16.986321446018568</v>
      </c>
      <c r="N18" s="9"/>
      <c r="O18" s="9"/>
    </row>
    <row r="19" spans="1:15" ht="15.75" x14ac:dyDescent="0.25">
      <c r="A19" s="9" t="s">
        <v>80</v>
      </c>
      <c r="B19" s="9">
        <v>376</v>
      </c>
      <c r="C19" s="9">
        <v>313</v>
      </c>
      <c r="D19" s="1">
        <f t="shared" si="0"/>
        <v>63</v>
      </c>
      <c r="E19" s="9">
        <v>225</v>
      </c>
      <c r="F19" s="9">
        <v>218</v>
      </c>
      <c r="G19" s="1">
        <f t="shared" si="1"/>
        <v>7</v>
      </c>
      <c r="I19" s="10">
        <f t="shared" si="2"/>
        <v>63</v>
      </c>
      <c r="J19" s="10">
        <f t="shared" si="3"/>
        <v>10.809477283829997</v>
      </c>
      <c r="N19" s="9"/>
      <c r="O19" s="9"/>
    </row>
    <row r="20" spans="1:15" ht="15.75" x14ac:dyDescent="0.25">
      <c r="A20" s="9" t="s">
        <v>81</v>
      </c>
      <c r="B20" s="9">
        <v>356</v>
      </c>
      <c r="C20" s="9">
        <v>311</v>
      </c>
      <c r="D20" s="1">
        <f t="shared" si="0"/>
        <v>45</v>
      </c>
      <c r="E20" s="9">
        <v>193</v>
      </c>
      <c r="F20" s="9">
        <v>215</v>
      </c>
      <c r="G20" s="1">
        <f t="shared" si="1"/>
        <v>-22</v>
      </c>
      <c r="I20" s="10">
        <f t="shared" si="2"/>
        <v>45</v>
      </c>
      <c r="J20" s="10">
        <f t="shared" si="3"/>
        <v>-33.972642892037136</v>
      </c>
      <c r="N20" s="9"/>
      <c r="O20" s="9"/>
    </row>
    <row r="21" spans="1:15" x14ac:dyDescent="0.25">
      <c r="B21" s="2" t="s">
        <v>52</v>
      </c>
      <c r="C21" s="2">
        <f>AVERAGE(C11:C20)</f>
        <v>316.10000000000002</v>
      </c>
      <c r="E21" s="2" t="s">
        <v>50</v>
      </c>
      <c r="F21" s="2">
        <f>AVERAGE(F11:F20)</f>
        <v>204.7</v>
      </c>
    </row>
    <row r="22" spans="1:15" x14ac:dyDescent="0.25">
      <c r="E22" s="2" t="s">
        <v>51</v>
      </c>
      <c r="F22" s="2">
        <f>F21/C21</f>
        <v>0.64757987978487808</v>
      </c>
    </row>
    <row r="23" spans="1:15" x14ac:dyDescent="0.25">
      <c r="A23" s="1" t="s">
        <v>46</v>
      </c>
      <c r="B23" s="1"/>
    </row>
    <row r="24" spans="1:15" x14ac:dyDescent="0.25">
      <c r="A24" s="2" t="s">
        <v>14</v>
      </c>
      <c r="B24" s="1">
        <v>20220219</v>
      </c>
    </row>
    <row r="25" spans="1:15" x14ac:dyDescent="0.25">
      <c r="A25" s="2" t="s">
        <v>15</v>
      </c>
      <c r="B25" s="2" t="s">
        <v>133</v>
      </c>
    </row>
    <row r="26" spans="1:15" x14ac:dyDescent="0.25">
      <c r="A26" s="2" t="s">
        <v>48</v>
      </c>
      <c r="B26" s="2" t="s">
        <v>49</v>
      </c>
    </row>
    <row r="28" spans="1:15" x14ac:dyDescent="0.25">
      <c r="B28" s="1" t="s">
        <v>12</v>
      </c>
      <c r="C28" s="1"/>
      <c r="D28" s="1"/>
      <c r="E28" s="1" t="s">
        <v>13</v>
      </c>
      <c r="F28" s="1"/>
      <c r="G28" s="1"/>
      <c r="J28" s="2" t="s">
        <v>54</v>
      </c>
    </row>
    <row r="29" spans="1:15" x14ac:dyDescent="0.25">
      <c r="A29" s="1" t="s">
        <v>53</v>
      </c>
      <c r="B29" s="1" t="s">
        <v>9</v>
      </c>
      <c r="C29" s="1" t="s">
        <v>10</v>
      </c>
      <c r="D29" s="1" t="s">
        <v>11</v>
      </c>
      <c r="E29" s="1" t="s">
        <v>9</v>
      </c>
      <c r="F29" s="1" t="s">
        <v>10</v>
      </c>
      <c r="G29" s="1" t="s">
        <v>11</v>
      </c>
      <c r="I29" s="1" t="s">
        <v>192</v>
      </c>
      <c r="J29" s="1" t="s">
        <v>193</v>
      </c>
    </row>
    <row r="30" spans="1:15" x14ac:dyDescent="0.25">
      <c r="A30" t="s">
        <v>92</v>
      </c>
      <c r="B30">
        <v>539</v>
      </c>
      <c r="C30">
        <v>284</v>
      </c>
      <c r="D30">
        <f t="shared" ref="D30:D39" si="4">B30-C30</f>
        <v>255</v>
      </c>
      <c r="E30">
        <v>295</v>
      </c>
      <c r="F30">
        <v>277</v>
      </c>
      <c r="G30">
        <f t="shared" ref="G30:G39" si="5">E30-F30</f>
        <v>18</v>
      </c>
      <c r="I30" s="10">
        <f t="shared" ref="I30:I39" si="6">D30</f>
        <v>255</v>
      </c>
      <c r="J30" s="10">
        <f t="shared" ref="J30:J39" si="7">G30/$F$41</f>
        <v>18.172284644194754</v>
      </c>
    </row>
    <row r="31" spans="1:15" x14ac:dyDescent="0.25">
      <c r="A31" t="s">
        <v>93</v>
      </c>
      <c r="B31">
        <v>277</v>
      </c>
      <c r="C31">
        <v>202</v>
      </c>
      <c r="D31">
        <f t="shared" si="4"/>
        <v>75</v>
      </c>
      <c r="E31">
        <v>224</v>
      </c>
      <c r="F31">
        <v>217</v>
      </c>
      <c r="G31">
        <f t="shared" si="5"/>
        <v>7</v>
      </c>
      <c r="I31" s="10">
        <f t="shared" si="6"/>
        <v>75</v>
      </c>
      <c r="J31" s="10">
        <f t="shared" si="7"/>
        <v>7.0669995838535158</v>
      </c>
    </row>
    <row r="32" spans="1:15" x14ac:dyDescent="0.25">
      <c r="A32" t="s">
        <v>94</v>
      </c>
      <c r="B32">
        <v>461</v>
      </c>
      <c r="C32">
        <v>243</v>
      </c>
      <c r="D32">
        <f t="shared" si="4"/>
        <v>218</v>
      </c>
      <c r="E32">
        <v>247</v>
      </c>
      <c r="F32">
        <v>230</v>
      </c>
      <c r="G32">
        <f t="shared" si="5"/>
        <v>17</v>
      </c>
      <c r="I32" s="10">
        <f t="shared" si="6"/>
        <v>218</v>
      </c>
      <c r="J32" s="10">
        <f t="shared" si="7"/>
        <v>17.162713275072825</v>
      </c>
    </row>
    <row r="33" spans="1:10" x14ac:dyDescent="0.25">
      <c r="A33" t="s">
        <v>95</v>
      </c>
      <c r="B33">
        <v>440</v>
      </c>
      <c r="C33">
        <v>263</v>
      </c>
      <c r="D33">
        <f t="shared" si="4"/>
        <v>177</v>
      </c>
      <c r="E33">
        <v>291</v>
      </c>
      <c r="F33">
        <v>289</v>
      </c>
      <c r="G33">
        <f t="shared" si="5"/>
        <v>2</v>
      </c>
      <c r="I33" s="10">
        <f t="shared" si="6"/>
        <v>177</v>
      </c>
      <c r="J33" s="10">
        <f t="shared" si="7"/>
        <v>2.0191427382438616</v>
      </c>
    </row>
    <row r="34" spans="1:10" x14ac:dyDescent="0.25">
      <c r="A34" t="s">
        <v>96</v>
      </c>
      <c r="B34">
        <v>486</v>
      </c>
      <c r="C34">
        <v>243</v>
      </c>
      <c r="D34">
        <f t="shared" si="4"/>
        <v>243</v>
      </c>
      <c r="E34">
        <v>240</v>
      </c>
      <c r="F34">
        <v>224</v>
      </c>
      <c r="G34">
        <f t="shared" si="5"/>
        <v>16</v>
      </c>
      <c r="I34" s="10">
        <f t="shared" si="6"/>
        <v>243</v>
      </c>
      <c r="J34" s="10">
        <f t="shared" si="7"/>
        <v>16.153141905950893</v>
      </c>
    </row>
    <row r="35" spans="1:10" x14ac:dyDescent="0.25">
      <c r="A35" t="s">
        <v>97</v>
      </c>
      <c r="B35">
        <v>309</v>
      </c>
      <c r="C35">
        <v>252</v>
      </c>
      <c r="D35">
        <f t="shared" si="4"/>
        <v>57</v>
      </c>
      <c r="E35">
        <v>271</v>
      </c>
      <c r="F35">
        <v>270</v>
      </c>
      <c r="G35">
        <f t="shared" si="5"/>
        <v>1</v>
      </c>
      <c r="I35" s="10">
        <f t="shared" si="6"/>
        <v>57</v>
      </c>
      <c r="J35" s="10">
        <f t="shared" si="7"/>
        <v>1.0095713691219308</v>
      </c>
    </row>
    <row r="36" spans="1:10" x14ac:dyDescent="0.25">
      <c r="A36" t="s">
        <v>98</v>
      </c>
      <c r="B36">
        <v>379</v>
      </c>
      <c r="C36">
        <v>230</v>
      </c>
      <c r="D36">
        <f t="shared" si="4"/>
        <v>149</v>
      </c>
      <c r="E36">
        <v>254</v>
      </c>
      <c r="F36">
        <v>212</v>
      </c>
      <c r="G36">
        <f t="shared" si="5"/>
        <v>42</v>
      </c>
      <c r="I36" s="10">
        <f t="shared" si="6"/>
        <v>149</v>
      </c>
      <c r="J36" s="10">
        <f t="shared" si="7"/>
        <v>42.401997503121095</v>
      </c>
    </row>
    <row r="37" spans="1:10" x14ac:dyDescent="0.25">
      <c r="A37" t="s">
        <v>99</v>
      </c>
      <c r="B37">
        <v>378</v>
      </c>
      <c r="C37">
        <v>259</v>
      </c>
      <c r="D37">
        <f t="shared" si="4"/>
        <v>119</v>
      </c>
      <c r="E37">
        <v>268</v>
      </c>
      <c r="F37">
        <v>245</v>
      </c>
      <c r="G37">
        <f t="shared" si="5"/>
        <v>23</v>
      </c>
      <c r="I37" s="10">
        <f t="shared" si="6"/>
        <v>119</v>
      </c>
      <c r="J37" s="10">
        <f t="shared" si="7"/>
        <v>23.220141489804409</v>
      </c>
    </row>
    <row r="38" spans="1:10" x14ac:dyDescent="0.25">
      <c r="A38" t="s">
        <v>100</v>
      </c>
      <c r="B38">
        <v>374</v>
      </c>
      <c r="C38">
        <v>217</v>
      </c>
      <c r="D38">
        <f t="shared" si="4"/>
        <v>157</v>
      </c>
      <c r="E38">
        <v>260</v>
      </c>
      <c r="F38">
        <v>210</v>
      </c>
      <c r="G38">
        <f t="shared" si="5"/>
        <v>50</v>
      </c>
      <c r="I38" s="10">
        <f t="shared" si="6"/>
        <v>157</v>
      </c>
      <c r="J38" s="10">
        <f t="shared" si="7"/>
        <v>50.478568456096539</v>
      </c>
    </row>
    <row r="39" spans="1:10" x14ac:dyDescent="0.25">
      <c r="A39" t="s">
        <v>101</v>
      </c>
      <c r="B39">
        <v>378</v>
      </c>
      <c r="C39">
        <v>233</v>
      </c>
      <c r="D39">
        <f t="shared" si="4"/>
        <v>145</v>
      </c>
      <c r="E39">
        <v>213</v>
      </c>
      <c r="F39">
        <v>229</v>
      </c>
      <c r="G39">
        <f t="shared" si="5"/>
        <v>-16</v>
      </c>
      <c r="I39" s="10">
        <f t="shared" si="6"/>
        <v>145</v>
      </c>
      <c r="J39" s="10">
        <f t="shared" si="7"/>
        <v>-16.153141905950893</v>
      </c>
    </row>
    <row r="40" spans="1:10" x14ac:dyDescent="0.25">
      <c r="B40" s="2" t="s">
        <v>52</v>
      </c>
      <c r="C40" s="2">
        <f>AVERAGE(C30:C39)</f>
        <v>242.6</v>
      </c>
      <c r="E40" s="2" t="s">
        <v>50</v>
      </c>
      <c r="F40" s="2">
        <f>AVERAGE(F30:F39)</f>
        <v>240.3</v>
      </c>
    </row>
    <row r="41" spans="1:10" x14ac:dyDescent="0.25">
      <c r="E41" s="2" t="s">
        <v>51</v>
      </c>
      <c r="F41">
        <f>F40/C40</f>
        <v>0.99051937345424579</v>
      </c>
    </row>
    <row r="44" spans="1:10" x14ac:dyDescent="0.25">
      <c r="A44" s="1" t="s">
        <v>47</v>
      </c>
      <c r="B44" s="1"/>
    </row>
    <row r="45" spans="1:10" x14ac:dyDescent="0.25">
      <c r="A45" s="2" t="s">
        <v>14</v>
      </c>
      <c r="B45" s="1">
        <v>20220219</v>
      </c>
    </row>
    <row r="46" spans="1:10" x14ac:dyDescent="0.25">
      <c r="A46" s="2" t="s">
        <v>15</v>
      </c>
      <c r="B46" s="2" t="s">
        <v>132</v>
      </c>
    </row>
    <row r="47" spans="1:10" x14ac:dyDescent="0.25">
      <c r="A47" s="2" t="s">
        <v>48</v>
      </c>
      <c r="B47" s="2" t="s">
        <v>49</v>
      </c>
    </row>
    <row r="49" spans="1:10" x14ac:dyDescent="0.25">
      <c r="B49" s="1" t="s">
        <v>12</v>
      </c>
      <c r="C49" s="1"/>
      <c r="D49" s="1"/>
      <c r="E49" s="1" t="s">
        <v>13</v>
      </c>
      <c r="F49" s="1"/>
      <c r="G49" s="1"/>
      <c r="J49" s="2" t="s">
        <v>54</v>
      </c>
    </row>
    <row r="50" spans="1:10" x14ac:dyDescent="0.25">
      <c r="A50" s="1" t="s">
        <v>53</v>
      </c>
      <c r="B50" s="1" t="s">
        <v>9</v>
      </c>
      <c r="C50" s="1" t="s">
        <v>10</v>
      </c>
      <c r="D50" s="1" t="s">
        <v>11</v>
      </c>
      <c r="E50" s="1" t="s">
        <v>9</v>
      </c>
      <c r="F50" s="1" t="s">
        <v>10</v>
      </c>
      <c r="G50" s="1" t="s">
        <v>11</v>
      </c>
      <c r="I50" s="1" t="s">
        <v>192</v>
      </c>
      <c r="J50" s="1" t="s">
        <v>193</v>
      </c>
    </row>
    <row r="51" spans="1:10" x14ac:dyDescent="0.25">
      <c r="A51" t="s">
        <v>122</v>
      </c>
      <c r="B51">
        <v>326</v>
      </c>
      <c r="C51">
        <v>241</v>
      </c>
      <c r="D51">
        <f t="shared" ref="D51:D60" si="8">B51-C51</f>
        <v>85</v>
      </c>
      <c r="E51">
        <v>202</v>
      </c>
      <c r="F51">
        <v>194</v>
      </c>
      <c r="G51">
        <f t="shared" ref="G51:G60" si="9">E51-F51</f>
        <v>8</v>
      </c>
      <c r="I51" s="10">
        <f t="shared" ref="I51:I60" si="10">D51</f>
        <v>85</v>
      </c>
      <c r="J51" s="10">
        <f t="shared" ref="J51:J60" si="11">G51/$F$62</f>
        <v>9.1645329540066385</v>
      </c>
    </row>
    <row r="52" spans="1:10" x14ac:dyDescent="0.25">
      <c r="A52" t="s">
        <v>123</v>
      </c>
      <c r="B52">
        <v>353</v>
      </c>
      <c r="C52">
        <v>249</v>
      </c>
      <c r="D52">
        <f t="shared" si="8"/>
        <v>104</v>
      </c>
      <c r="E52">
        <v>220</v>
      </c>
      <c r="F52">
        <v>213</v>
      </c>
      <c r="G52">
        <f t="shared" si="9"/>
        <v>7</v>
      </c>
      <c r="I52" s="10">
        <f t="shared" si="10"/>
        <v>104</v>
      </c>
      <c r="J52" s="10">
        <f t="shared" si="11"/>
        <v>8.0189663347558078</v>
      </c>
    </row>
    <row r="53" spans="1:10" x14ac:dyDescent="0.25">
      <c r="A53" t="s">
        <v>124</v>
      </c>
      <c r="B53">
        <v>296</v>
      </c>
      <c r="C53">
        <v>222</v>
      </c>
      <c r="D53">
        <f t="shared" si="8"/>
        <v>74</v>
      </c>
      <c r="E53">
        <v>225</v>
      </c>
      <c r="F53">
        <v>186</v>
      </c>
      <c r="G53">
        <f t="shared" si="9"/>
        <v>39</v>
      </c>
      <c r="I53" s="10">
        <f t="shared" si="10"/>
        <v>74</v>
      </c>
      <c r="J53" s="10">
        <f t="shared" si="11"/>
        <v>44.677098150782356</v>
      </c>
    </row>
    <row r="54" spans="1:10" x14ac:dyDescent="0.25">
      <c r="A54" t="s">
        <v>125</v>
      </c>
      <c r="B54">
        <v>312</v>
      </c>
      <c r="C54">
        <v>224</v>
      </c>
      <c r="D54">
        <f t="shared" si="8"/>
        <v>88</v>
      </c>
      <c r="E54">
        <v>201</v>
      </c>
      <c r="F54">
        <v>186</v>
      </c>
      <c r="G54">
        <f t="shared" si="9"/>
        <v>15</v>
      </c>
      <c r="I54" s="10">
        <f t="shared" si="10"/>
        <v>88</v>
      </c>
      <c r="J54" s="10">
        <f t="shared" si="11"/>
        <v>17.183499288762444</v>
      </c>
    </row>
    <row r="55" spans="1:10" x14ac:dyDescent="0.25">
      <c r="A55" t="s">
        <v>126</v>
      </c>
      <c r="B55">
        <v>295</v>
      </c>
      <c r="C55">
        <v>218</v>
      </c>
      <c r="D55">
        <f t="shared" si="8"/>
        <v>77</v>
      </c>
      <c r="E55">
        <v>215</v>
      </c>
      <c r="F55">
        <v>198</v>
      </c>
      <c r="G55">
        <f t="shared" si="9"/>
        <v>17</v>
      </c>
      <c r="I55" s="10">
        <f t="shared" si="10"/>
        <v>77</v>
      </c>
      <c r="J55" s="10">
        <f t="shared" si="11"/>
        <v>19.474632527264106</v>
      </c>
    </row>
    <row r="56" spans="1:10" x14ac:dyDescent="0.25">
      <c r="A56" t="s">
        <v>127</v>
      </c>
      <c r="B56">
        <v>351</v>
      </c>
      <c r="C56">
        <v>242</v>
      </c>
      <c r="D56">
        <f t="shared" si="8"/>
        <v>109</v>
      </c>
      <c r="E56">
        <v>210</v>
      </c>
      <c r="F56">
        <v>198</v>
      </c>
      <c r="G56">
        <f t="shared" si="9"/>
        <v>12</v>
      </c>
      <c r="I56" s="10">
        <f t="shared" si="10"/>
        <v>109</v>
      </c>
      <c r="J56" s="10">
        <f t="shared" si="11"/>
        <v>13.746799431009956</v>
      </c>
    </row>
    <row r="57" spans="1:10" x14ac:dyDescent="0.25">
      <c r="A57" t="s">
        <v>128</v>
      </c>
      <c r="B57">
        <v>321</v>
      </c>
      <c r="C57">
        <v>233</v>
      </c>
      <c r="D57">
        <f t="shared" si="8"/>
        <v>88</v>
      </c>
      <c r="E57">
        <v>206</v>
      </c>
      <c r="F57">
        <v>202</v>
      </c>
      <c r="G57">
        <f t="shared" si="9"/>
        <v>4</v>
      </c>
      <c r="I57" s="10">
        <f t="shared" si="10"/>
        <v>88</v>
      </c>
      <c r="J57" s="10">
        <f t="shared" si="11"/>
        <v>4.5822664770033192</v>
      </c>
    </row>
    <row r="58" spans="1:10" x14ac:dyDescent="0.25">
      <c r="A58" t="s">
        <v>129</v>
      </c>
      <c r="B58">
        <v>510</v>
      </c>
      <c r="C58">
        <v>332</v>
      </c>
      <c r="D58">
        <f t="shared" si="8"/>
        <v>178</v>
      </c>
      <c r="E58">
        <v>355</v>
      </c>
      <c r="F58">
        <v>342</v>
      </c>
      <c r="G58">
        <f t="shared" si="9"/>
        <v>13</v>
      </c>
      <c r="I58" s="10">
        <f t="shared" si="10"/>
        <v>178</v>
      </c>
      <c r="J58" s="10">
        <f t="shared" si="11"/>
        <v>14.892366050260787</v>
      </c>
    </row>
    <row r="59" spans="1:10" x14ac:dyDescent="0.25">
      <c r="A59" t="s">
        <v>130</v>
      </c>
      <c r="B59">
        <v>316</v>
      </c>
      <c r="C59">
        <v>214</v>
      </c>
      <c r="D59">
        <f t="shared" si="8"/>
        <v>102</v>
      </c>
      <c r="E59">
        <v>223</v>
      </c>
      <c r="F59">
        <v>191</v>
      </c>
      <c r="G59">
        <f t="shared" si="9"/>
        <v>32</v>
      </c>
      <c r="I59" s="10">
        <f t="shared" si="10"/>
        <v>102</v>
      </c>
      <c r="J59" s="10">
        <f t="shared" si="11"/>
        <v>36.658131816026554</v>
      </c>
    </row>
    <row r="60" spans="1:10" x14ac:dyDescent="0.25">
      <c r="A60" t="s">
        <v>131</v>
      </c>
      <c r="B60">
        <v>335</v>
      </c>
      <c r="C60">
        <v>241</v>
      </c>
      <c r="D60">
        <f t="shared" si="8"/>
        <v>94</v>
      </c>
      <c r="E60">
        <v>213</v>
      </c>
      <c r="F60">
        <v>199</v>
      </c>
      <c r="G60">
        <f t="shared" si="9"/>
        <v>14</v>
      </c>
      <c r="I60" s="10">
        <f t="shared" si="10"/>
        <v>94</v>
      </c>
      <c r="J60" s="10">
        <f t="shared" si="11"/>
        <v>16.037932669511616</v>
      </c>
    </row>
    <row r="61" spans="1:10" x14ac:dyDescent="0.25">
      <c r="B61" s="2" t="s">
        <v>52</v>
      </c>
      <c r="C61" s="2">
        <f>AVERAGE(C51:C60)</f>
        <v>241.6</v>
      </c>
      <c r="E61" s="2" t="s">
        <v>50</v>
      </c>
      <c r="F61" s="2">
        <f>AVERAGE(F51:F60)</f>
        <v>210.9</v>
      </c>
    </row>
    <row r="62" spans="1:10" x14ac:dyDescent="0.25">
      <c r="E62" s="2" t="s">
        <v>51</v>
      </c>
      <c r="F62" s="2">
        <f>F61/C61</f>
        <v>0.872930463576159</v>
      </c>
    </row>
    <row r="65" spans="1:10" x14ac:dyDescent="0.25">
      <c r="A65" s="1" t="s">
        <v>112</v>
      </c>
      <c r="B65" s="1"/>
    </row>
    <row r="66" spans="1:10" x14ac:dyDescent="0.25">
      <c r="A66" s="2" t="s">
        <v>14</v>
      </c>
      <c r="B66" s="1">
        <v>20220111</v>
      </c>
    </row>
    <row r="67" spans="1:10" x14ac:dyDescent="0.25">
      <c r="A67" s="2" t="s">
        <v>15</v>
      </c>
      <c r="B67" s="2" t="s">
        <v>191</v>
      </c>
    </row>
    <row r="68" spans="1:10" x14ac:dyDescent="0.25">
      <c r="A68" s="2" t="s">
        <v>48</v>
      </c>
      <c r="B68" s="2" t="s">
        <v>49</v>
      </c>
    </row>
    <row r="70" spans="1:10" x14ac:dyDescent="0.25">
      <c r="B70" s="1" t="s">
        <v>12</v>
      </c>
      <c r="C70" s="1"/>
      <c r="D70" s="1"/>
      <c r="E70" s="1" t="s">
        <v>13</v>
      </c>
      <c r="F70" s="1"/>
      <c r="G70" s="1"/>
      <c r="J70" s="2" t="s">
        <v>54</v>
      </c>
    </row>
    <row r="71" spans="1:10" x14ac:dyDescent="0.25">
      <c r="A71" s="1" t="s">
        <v>53</v>
      </c>
      <c r="B71" s="1" t="s">
        <v>9</v>
      </c>
      <c r="C71" s="1" t="s">
        <v>10</v>
      </c>
      <c r="D71" s="1" t="s">
        <v>11</v>
      </c>
      <c r="E71" s="1" t="s">
        <v>9</v>
      </c>
      <c r="F71" s="1" t="s">
        <v>10</v>
      </c>
      <c r="G71" s="1" t="s">
        <v>11</v>
      </c>
      <c r="I71" s="1" t="s">
        <v>192</v>
      </c>
      <c r="J71" s="1" t="s">
        <v>193</v>
      </c>
    </row>
    <row r="72" spans="1:10" x14ac:dyDescent="0.25">
      <c r="A72" t="s">
        <v>134</v>
      </c>
      <c r="B72">
        <v>369</v>
      </c>
      <c r="C72">
        <v>273</v>
      </c>
      <c r="D72">
        <f t="shared" ref="D72:D81" si="12">B72-C72</f>
        <v>96</v>
      </c>
      <c r="E72">
        <v>242</v>
      </c>
      <c r="F72">
        <v>221</v>
      </c>
      <c r="G72">
        <f t="shared" ref="G72:G81" si="13">E72-F72</f>
        <v>21</v>
      </c>
      <c r="I72" s="10">
        <f t="shared" ref="I72:I81" si="14">D72</f>
        <v>96</v>
      </c>
      <c r="J72" s="10">
        <f t="shared" ref="J72:J81" si="15">G72/$F$83</f>
        <v>26.133125556544972</v>
      </c>
    </row>
    <row r="73" spans="1:10" x14ac:dyDescent="0.25">
      <c r="A73" t="s">
        <v>135</v>
      </c>
      <c r="B73">
        <v>601</v>
      </c>
      <c r="C73">
        <v>330</v>
      </c>
      <c r="D73">
        <f t="shared" si="12"/>
        <v>271</v>
      </c>
      <c r="E73">
        <v>295</v>
      </c>
      <c r="F73">
        <v>275</v>
      </c>
      <c r="G73">
        <f t="shared" si="13"/>
        <v>20</v>
      </c>
      <c r="I73" s="10">
        <f t="shared" si="14"/>
        <v>271</v>
      </c>
      <c r="J73" s="10">
        <f t="shared" si="15"/>
        <v>24.888691006233305</v>
      </c>
    </row>
    <row r="74" spans="1:10" x14ac:dyDescent="0.25">
      <c r="A74" t="s">
        <v>136</v>
      </c>
      <c r="B74">
        <v>415</v>
      </c>
      <c r="C74">
        <v>293</v>
      </c>
      <c r="D74">
        <f t="shared" si="12"/>
        <v>122</v>
      </c>
      <c r="E74">
        <v>263</v>
      </c>
      <c r="F74">
        <v>261</v>
      </c>
      <c r="G74">
        <f t="shared" si="13"/>
        <v>2</v>
      </c>
      <c r="I74" s="10">
        <f t="shared" si="14"/>
        <v>122</v>
      </c>
      <c r="J74" s="10">
        <f t="shared" si="15"/>
        <v>2.4888691006233303</v>
      </c>
    </row>
    <row r="75" spans="1:10" x14ac:dyDescent="0.25">
      <c r="A75" t="s">
        <v>137</v>
      </c>
      <c r="B75">
        <v>435</v>
      </c>
      <c r="C75">
        <v>304</v>
      </c>
      <c r="D75">
        <f t="shared" si="12"/>
        <v>131</v>
      </c>
      <c r="E75">
        <v>267</v>
      </c>
      <c r="F75">
        <v>255</v>
      </c>
      <c r="G75">
        <f t="shared" si="13"/>
        <v>12</v>
      </c>
      <c r="I75" s="10">
        <f t="shared" si="14"/>
        <v>131</v>
      </c>
      <c r="J75" s="10">
        <f t="shared" si="15"/>
        <v>14.933214603739984</v>
      </c>
    </row>
    <row r="76" spans="1:10" x14ac:dyDescent="0.25">
      <c r="A76" t="s">
        <v>138</v>
      </c>
      <c r="B76">
        <v>366</v>
      </c>
      <c r="C76">
        <v>271</v>
      </c>
      <c r="D76">
        <f t="shared" si="12"/>
        <v>95</v>
      </c>
      <c r="E76">
        <v>224</v>
      </c>
      <c r="F76">
        <v>214</v>
      </c>
      <c r="G76">
        <f t="shared" si="13"/>
        <v>10</v>
      </c>
      <c r="I76" s="10">
        <f t="shared" si="14"/>
        <v>95</v>
      </c>
      <c r="J76" s="10">
        <f t="shared" si="15"/>
        <v>12.444345503116653</v>
      </c>
    </row>
    <row r="77" spans="1:10" x14ac:dyDescent="0.25">
      <c r="A77" t="s">
        <v>139</v>
      </c>
      <c r="B77">
        <v>404</v>
      </c>
      <c r="C77">
        <v>301</v>
      </c>
      <c r="D77">
        <f t="shared" si="12"/>
        <v>103</v>
      </c>
      <c r="E77">
        <v>222</v>
      </c>
      <c r="F77">
        <v>214</v>
      </c>
      <c r="G77">
        <f t="shared" si="13"/>
        <v>8</v>
      </c>
      <c r="I77" s="10">
        <f t="shared" si="14"/>
        <v>103</v>
      </c>
      <c r="J77" s="10">
        <f t="shared" si="15"/>
        <v>9.9554764024933213</v>
      </c>
    </row>
    <row r="78" spans="1:10" x14ac:dyDescent="0.25">
      <c r="A78" t="s">
        <v>140</v>
      </c>
      <c r="B78">
        <v>369</v>
      </c>
      <c r="C78">
        <v>266</v>
      </c>
      <c r="D78">
        <f t="shared" si="12"/>
        <v>103</v>
      </c>
      <c r="E78">
        <v>224</v>
      </c>
      <c r="F78">
        <v>214</v>
      </c>
      <c r="G78">
        <f t="shared" si="13"/>
        <v>10</v>
      </c>
      <c r="I78" s="10">
        <f t="shared" si="14"/>
        <v>103</v>
      </c>
      <c r="J78" s="10">
        <f t="shared" si="15"/>
        <v>12.444345503116653</v>
      </c>
    </row>
    <row r="79" spans="1:10" x14ac:dyDescent="0.25">
      <c r="A79" t="s">
        <v>141</v>
      </c>
      <c r="B79">
        <v>366</v>
      </c>
      <c r="C79">
        <v>270</v>
      </c>
      <c r="D79">
        <f t="shared" si="12"/>
        <v>96</v>
      </c>
      <c r="E79">
        <v>210</v>
      </c>
      <c r="F79">
        <v>203</v>
      </c>
      <c r="G79">
        <f t="shared" si="13"/>
        <v>7</v>
      </c>
      <c r="I79" s="10">
        <f t="shared" si="14"/>
        <v>96</v>
      </c>
      <c r="J79" s="10">
        <f t="shared" si="15"/>
        <v>8.7110418521816566</v>
      </c>
    </row>
    <row r="80" spans="1:10" x14ac:dyDescent="0.25">
      <c r="A80" t="s">
        <v>142</v>
      </c>
      <c r="B80">
        <v>358</v>
      </c>
      <c r="C80">
        <v>269</v>
      </c>
      <c r="D80">
        <f t="shared" si="12"/>
        <v>89</v>
      </c>
      <c r="E80">
        <v>194</v>
      </c>
      <c r="F80">
        <v>190</v>
      </c>
      <c r="G80">
        <f t="shared" si="13"/>
        <v>4</v>
      </c>
      <c r="I80" s="10">
        <f t="shared" si="14"/>
        <v>89</v>
      </c>
      <c r="J80" s="10">
        <f t="shared" si="15"/>
        <v>4.9777382012466607</v>
      </c>
    </row>
    <row r="81" spans="1:10" x14ac:dyDescent="0.25">
      <c r="A81" t="s">
        <v>143</v>
      </c>
      <c r="B81">
        <v>345</v>
      </c>
      <c r="C81">
        <v>218</v>
      </c>
      <c r="D81">
        <f t="shared" si="12"/>
        <v>127</v>
      </c>
      <c r="E81">
        <v>200</v>
      </c>
      <c r="F81">
        <v>199</v>
      </c>
      <c r="G81">
        <f t="shared" si="13"/>
        <v>1</v>
      </c>
      <c r="I81" s="10">
        <f t="shared" si="14"/>
        <v>127</v>
      </c>
      <c r="J81" s="10">
        <f t="shared" si="15"/>
        <v>1.2444345503116652</v>
      </c>
    </row>
    <row r="82" spans="1:10" x14ac:dyDescent="0.25">
      <c r="B82" s="2" t="s">
        <v>52</v>
      </c>
      <c r="C82" s="2">
        <f>AVERAGE(C72:C81)</f>
        <v>279.5</v>
      </c>
      <c r="E82" s="2" t="s">
        <v>50</v>
      </c>
      <c r="F82" s="2">
        <f>AVERAGE(F72:F81)</f>
        <v>224.6</v>
      </c>
    </row>
    <row r="83" spans="1:10" x14ac:dyDescent="0.25">
      <c r="E83" s="2" t="s">
        <v>51</v>
      </c>
      <c r="F83" s="2">
        <f>F82/C82</f>
        <v>0.80357781753130586</v>
      </c>
    </row>
    <row r="86" spans="1:10" x14ac:dyDescent="0.25">
      <c r="A86" s="1" t="s">
        <v>144</v>
      </c>
      <c r="B86" s="1"/>
    </row>
    <row r="87" spans="1:10" x14ac:dyDescent="0.25">
      <c r="A87" s="2" t="s">
        <v>14</v>
      </c>
      <c r="B87" s="1">
        <v>20220111</v>
      </c>
    </row>
    <row r="88" spans="1:10" x14ac:dyDescent="0.25">
      <c r="A88" s="2" t="s">
        <v>15</v>
      </c>
      <c r="B88" s="2" t="s">
        <v>160</v>
      </c>
    </row>
    <row r="89" spans="1:10" x14ac:dyDescent="0.25">
      <c r="A89" s="2" t="s">
        <v>48</v>
      </c>
      <c r="B89" s="2" t="s">
        <v>49</v>
      </c>
    </row>
    <row r="91" spans="1:10" x14ac:dyDescent="0.25">
      <c r="B91" s="1" t="s">
        <v>12</v>
      </c>
      <c r="C91" s="1"/>
      <c r="D91" s="1"/>
      <c r="E91" s="1" t="s">
        <v>13</v>
      </c>
      <c r="F91" s="1"/>
      <c r="G91" s="1"/>
      <c r="J91" s="2" t="s">
        <v>54</v>
      </c>
    </row>
    <row r="92" spans="1:10" x14ac:dyDescent="0.25">
      <c r="A92" s="1" t="s">
        <v>53</v>
      </c>
      <c r="B92" s="1" t="s">
        <v>9</v>
      </c>
      <c r="C92" s="1" t="s">
        <v>10</v>
      </c>
      <c r="D92" s="1" t="s">
        <v>11</v>
      </c>
      <c r="E92" s="1" t="s">
        <v>9</v>
      </c>
      <c r="F92" s="1" t="s">
        <v>10</v>
      </c>
      <c r="G92" s="1" t="s">
        <v>11</v>
      </c>
      <c r="I92" s="1" t="s">
        <v>192</v>
      </c>
      <c r="J92" s="1" t="s">
        <v>193</v>
      </c>
    </row>
    <row r="93" spans="1:10" x14ac:dyDescent="0.25">
      <c r="A93" t="s">
        <v>161</v>
      </c>
      <c r="B93">
        <v>343</v>
      </c>
      <c r="C93">
        <v>198</v>
      </c>
      <c r="D93">
        <f t="shared" ref="D93:D101" si="16">B93-C93</f>
        <v>145</v>
      </c>
      <c r="E93">
        <v>189</v>
      </c>
      <c r="F93">
        <v>186</v>
      </c>
      <c r="G93">
        <f t="shared" ref="G93:G101" si="17">E93-F93</f>
        <v>3</v>
      </c>
      <c r="I93" s="10">
        <f t="shared" ref="I93:I102" si="18">D93</f>
        <v>145</v>
      </c>
      <c r="J93" s="10">
        <f t="shared" ref="J93:J102" si="19">G93/$F$103</f>
        <v>3.0684931506849318</v>
      </c>
    </row>
    <row r="94" spans="1:10" x14ac:dyDescent="0.25">
      <c r="A94" t="s">
        <v>162</v>
      </c>
      <c r="B94">
        <v>362</v>
      </c>
      <c r="C94">
        <v>201</v>
      </c>
      <c r="D94">
        <f t="shared" si="16"/>
        <v>161</v>
      </c>
      <c r="E94">
        <v>204</v>
      </c>
      <c r="F94">
        <v>193</v>
      </c>
      <c r="G94">
        <f t="shared" si="17"/>
        <v>11</v>
      </c>
      <c r="I94" s="10">
        <f t="shared" si="18"/>
        <v>161</v>
      </c>
      <c r="J94" s="10">
        <f t="shared" si="19"/>
        <v>11.251141552511417</v>
      </c>
    </row>
    <row r="95" spans="1:10" x14ac:dyDescent="0.25">
      <c r="A95" t="s">
        <v>163</v>
      </c>
      <c r="B95">
        <v>321</v>
      </c>
      <c r="C95">
        <v>194</v>
      </c>
      <c r="D95">
        <f t="shared" si="16"/>
        <v>127</v>
      </c>
      <c r="E95">
        <v>215</v>
      </c>
      <c r="F95">
        <v>200</v>
      </c>
      <c r="G95">
        <f t="shared" si="17"/>
        <v>15</v>
      </c>
      <c r="I95" s="10">
        <f t="shared" si="18"/>
        <v>127</v>
      </c>
      <c r="J95" s="10">
        <f t="shared" si="19"/>
        <v>15.342465753424658</v>
      </c>
    </row>
    <row r="96" spans="1:10" x14ac:dyDescent="0.25">
      <c r="A96" t="s">
        <v>164</v>
      </c>
      <c r="B96">
        <v>383</v>
      </c>
      <c r="C96">
        <v>174</v>
      </c>
      <c r="D96">
        <f t="shared" si="16"/>
        <v>209</v>
      </c>
      <c r="E96">
        <v>200</v>
      </c>
      <c r="F96">
        <v>194</v>
      </c>
      <c r="G96">
        <f t="shared" si="17"/>
        <v>6</v>
      </c>
      <c r="I96" s="10">
        <f t="shared" si="18"/>
        <v>209</v>
      </c>
      <c r="J96" s="10">
        <f t="shared" si="19"/>
        <v>6.1369863013698636</v>
      </c>
    </row>
    <row r="97" spans="1:10" x14ac:dyDescent="0.25">
      <c r="A97" t="s">
        <v>165</v>
      </c>
      <c r="B97">
        <v>359</v>
      </c>
      <c r="C97">
        <v>185</v>
      </c>
      <c r="D97">
        <f t="shared" si="16"/>
        <v>174</v>
      </c>
      <c r="E97">
        <v>197</v>
      </c>
      <c r="F97">
        <v>185</v>
      </c>
      <c r="G97">
        <f t="shared" si="17"/>
        <v>12</v>
      </c>
      <c r="I97" s="10">
        <f t="shared" si="18"/>
        <v>174</v>
      </c>
      <c r="J97" s="10">
        <f t="shared" si="19"/>
        <v>12.273972602739727</v>
      </c>
    </row>
    <row r="98" spans="1:10" x14ac:dyDescent="0.25">
      <c r="A98" t="s">
        <v>166</v>
      </c>
      <c r="B98">
        <v>368</v>
      </c>
      <c r="C98">
        <v>205</v>
      </c>
      <c r="D98">
        <f t="shared" si="16"/>
        <v>163</v>
      </c>
      <c r="E98">
        <v>218</v>
      </c>
      <c r="F98">
        <v>200</v>
      </c>
      <c r="G98">
        <f t="shared" si="17"/>
        <v>18</v>
      </c>
      <c r="I98" s="10">
        <f t="shared" si="18"/>
        <v>163</v>
      </c>
      <c r="J98" s="10">
        <f t="shared" si="19"/>
        <v>18.410958904109588</v>
      </c>
    </row>
    <row r="99" spans="1:10" x14ac:dyDescent="0.25">
      <c r="A99" t="s">
        <v>167</v>
      </c>
      <c r="B99">
        <v>317</v>
      </c>
      <c r="C99">
        <v>207</v>
      </c>
      <c r="D99">
        <f t="shared" si="16"/>
        <v>110</v>
      </c>
      <c r="E99">
        <v>221</v>
      </c>
      <c r="F99">
        <v>217</v>
      </c>
      <c r="G99">
        <f t="shared" si="17"/>
        <v>4</v>
      </c>
      <c r="I99" s="10">
        <f t="shared" si="18"/>
        <v>110</v>
      </c>
      <c r="J99" s="10">
        <f t="shared" si="19"/>
        <v>4.0913242009132418</v>
      </c>
    </row>
    <row r="100" spans="1:10" x14ac:dyDescent="0.25">
      <c r="A100" t="s">
        <v>168</v>
      </c>
      <c r="B100">
        <v>346</v>
      </c>
      <c r="C100">
        <v>199</v>
      </c>
      <c r="D100">
        <f t="shared" si="16"/>
        <v>147</v>
      </c>
      <c r="E100">
        <v>172</v>
      </c>
      <c r="F100">
        <v>155</v>
      </c>
      <c r="G100">
        <f t="shared" si="17"/>
        <v>17</v>
      </c>
      <c r="I100" s="10">
        <f t="shared" si="18"/>
        <v>147</v>
      </c>
      <c r="J100" s="10">
        <f t="shared" si="19"/>
        <v>17.388127853881279</v>
      </c>
    </row>
    <row r="101" spans="1:10" x14ac:dyDescent="0.25">
      <c r="A101" t="s">
        <v>169</v>
      </c>
      <c r="B101">
        <v>346</v>
      </c>
      <c r="C101">
        <v>229</v>
      </c>
      <c r="D101">
        <f t="shared" si="16"/>
        <v>117</v>
      </c>
      <c r="E101">
        <v>230</v>
      </c>
      <c r="F101">
        <v>222</v>
      </c>
      <c r="G101">
        <f t="shared" si="17"/>
        <v>8</v>
      </c>
      <c r="I101" s="10">
        <f t="shared" si="18"/>
        <v>117</v>
      </c>
      <c r="J101" s="10">
        <f t="shared" si="19"/>
        <v>8.1826484018264836</v>
      </c>
    </row>
    <row r="102" spans="1:10" x14ac:dyDescent="0.25">
      <c r="B102" s="2" t="s">
        <v>52</v>
      </c>
      <c r="C102" s="2">
        <f>AVERAGE(C93:C101)</f>
        <v>199.11111111111111</v>
      </c>
      <c r="E102" s="2" t="s">
        <v>50</v>
      </c>
      <c r="F102" s="2">
        <f>AVERAGE(F93:F101)</f>
        <v>194.66666666666666</v>
      </c>
      <c r="I102" s="10">
        <f t="shared" si="18"/>
        <v>0</v>
      </c>
      <c r="J102" s="10">
        <f t="shared" si="19"/>
        <v>0</v>
      </c>
    </row>
    <row r="103" spans="1:10" x14ac:dyDescent="0.25">
      <c r="E103" s="2" t="s">
        <v>51</v>
      </c>
      <c r="F103" s="2">
        <f>F102/C102</f>
        <v>0.9776785714285714</v>
      </c>
    </row>
    <row r="105" spans="1:10" x14ac:dyDescent="0.25">
      <c r="A105" s="1" t="s">
        <v>159</v>
      </c>
      <c r="B105" s="1"/>
    </row>
    <row r="106" spans="1:10" x14ac:dyDescent="0.25">
      <c r="A106" s="2" t="s">
        <v>14</v>
      </c>
      <c r="B106" s="1">
        <v>20220111</v>
      </c>
    </row>
    <row r="107" spans="1:10" x14ac:dyDescent="0.25">
      <c r="A107" s="2" t="s">
        <v>15</v>
      </c>
      <c r="B107" s="2" t="s">
        <v>179</v>
      </c>
    </row>
    <row r="108" spans="1:10" x14ac:dyDescent="0.25">
      <c r="A108" s="2" t="s">
        <v>48</v>
      </c>
      <c r="B108" s="2" t="s">
        <v>49</v>
      </c>
    </row>
    <row r="110" spans="1:10" x14ac:dyDescent="0.25">
      <c r="B110" s="1" t="s">
        <v>12</v>
      </c>
      <c r="C110" s="1"/>
      <c r="D110" s="1"/>
      <c r="E110" s="1" t="s">
        <v>13</v>
      </c>
      <c r="F110" s="1"/>
      <c r="G110" s="1"/>
      <c r="J110" s="2" t="s">
        <v>54</v>
      </c>
    </row>
    <row r="111" spans="1:10" x14ac:dyDescent="0.25">
      <c r="A111" s="1" t="s">
        <v>53</v>
      </c>
      <c r="B111" s="1" t="s">
        <v>9</v>
      </c>
      <c r="C111" s="1" t="s">
        <v>10</v>
      </c>
      <c r="D111" s="1" t="s">
        <v>11</v>
      </c>
      <c r="E111" s="1" t="s">
        <v>9</v>
      </c>
      <c r="F111" s="1" t="s">
        <v>10</v>
      </c>
      <c r="G111" s="1" t="s">
        <v>11</v>
      </c>
      <c r="I111" s="1" t="s">
        <v>192</v>
      </c>
      <c r="J111" s="1" t="s">
        <v>193</v>
      </c>
    </row>
    <row r="112" spans="1:10" x14ac:dyDescent="0.25">
      <c r="A112" t="s">
        <v>180</v>
      </c>
      <c r="B112">
        <v>305</v>
      </c>
      <c r="C112">
        <v>209</v>
      </c>
      <c r="D112">
        <f t="shared" ref="D112:D121" si="20">B112-C112</f>
        <v>96</v>
      </c>
      <c r="E112">
        <v>212</v>
      </c>
      <c r="F112">
        <v>195</v>
      </c>
      <c r="G112">
        <f t="shared" ref="G112:G121" si="21">E112-F112</f>
        <v>17</v>
      </c>
      <c r="I112" s="10">
        <f t="shared" ref="I112:I121" si="22">D112</f>
        <v>96</v>
      </c>
      <c r="J112" s="10">
        <f>G112/$F$123</f>
        <v>19.816617502458211</v>
      </c>
    </row>
    <row r="113" spans="1:10" x14ac:dyDescent="0.25">
      <c r="A113" t="s">
        <v>181</v>
      </c>
      <c r="B113">
        <v>333</v>
      </c>
      <c r="C113">
        <v>224</v>
      </c>
      <c r="D113">
        <f t="shared" si="20"/>
        <v>109</v>
      </c>
      <c r="E113">
        <v>199</v>
      </c>
      <c r="F113">
        <v>179</v>
      </c>
      <c r="G113">
        <f t="shared" si="21"/>
        <v>20</v>
      </c>
      <c r="I113" s="10">
        <f t="shared" si="22"/>
        <v>109</v>
      </c>
      <c r="J113" s="10">
        <f t="shared" ref="J113:J121" si="23">G113/$F$123</f>
        <v>23.313667649950833</v>
      </c>
    </row>
    <row r="114" spans="1:10" x14ac:dyDescent="0.25">
      <c r="A114" t="s">
        <v>182</v>
      </c>
      <c r="B114">
        <v>373</v>
      </c>
      <c r="C114">
        <v>274</v>
      </c>
      <c r="D114">
        <f t="shared" si="20"/>
        <v>99</v>
      </c>
      <c r="E114">
        <v>222</v>
      </c>
      <c r="F114">
        <v>219</v>
      </c>
      <c r="G114">
        <f t="shared" si="21"/>
        <v>3</v>
      </c>
      <c r="I114" s="10">
        <f t="shared" si="22"/>
        <v>99</v>
      </c>
      <c r="J114" s="10">
        <f t="shared" si="23"/>
        <v>3.4970501474926254</v>
      </c>
    </row>
    <row r="115" spans="1:10" x14ac:dyDescent="0.25">
      <c r="A115" t="s">
        <v>183</v>
      </c>
      <c r="B115">
        <v>326</v>
      </c>
      <c r="C115">
        <v>233</v>
      </c>
      <c r="D115">
        <f t="shared" si="20"/>
        <v>93</v>
      </c>
      <c r="E115">
        <v>212</v>
      </c>
      <c r="F115">
        <v>198</v>
      </c>
      <c r="G115">
        <f t="shared" si="21"/>
        <v>14</v>
      </c>
      <c r="I115" s="10">
        <f t="shared" si="22"/>
        <v>93</v>
      </c>
      <c r="J115" s="10">
        <f t="shared" si="23"/>
        <v>16.319567354965585</v>
      </c>
    </row>
    <row r="116" spans="1:10" x14ac:dyDescent="0.25">
      <c r="A116" t="s">
        <v>184</v>
      </c>
      <c r="B116">
        <v>436</v>
      </c>
      <c r="C116">
        <v>232</v>
      </c>
      <c r="D116">
        <f t="shared" si="20"/>
        <v>204</v>
      </c>
      <c r="E116">
        <v>239</v>
      </c>
      <c r="F116">
        <v>224</v>
      </c>
      <c r="G116">
        <f t="shared" si="21"/>
        <v>15</v>
      </c>
      <c r="I116" s="10">
        <f t="shared" si="22"/>
        <v>204</v>
      </c>
      <c r="J116" s="10">
        <f t="shared" si="23"/>
        <v>17.485250737463126</v>
      </c>
    </row>
    <row r="117" spans="1:10" x14ac:dyDescent="0.25">
      <c r="A117" t="s">
        <v>185</v>
      </c>
      <c r="B117">
        <v>340</v>
      </c>
      <c r="C117">
        <v>237</v>
      </c>
      <c r="D117">
        <f t="shared" si="20"/>
        <v>103</v>
      </c>
      <c r="E117">
        <v>212</v>
      </c>
      <c r="F117">
        <v>186</v>
      </c>
      <c r="G117">
        <f t="shared" si="21"/>
        <v>26</v>
      </c>
      <c r="I117" s="10">
        <f t="shared" si="22"/>
        <v>103</v>
      </c>
      <c r="J117" s="10">
        <f t="shared" si="23"/>
        <v>30.307767944936085</v>
      </c>
    </row>
    <row r="118" spans="1:10" x14ac:dyDescent="0.25">
      <c r="A118" t="s">
        <v>186</v>
      </c>
      <c r="B118">
        <v>350</v>
      </c>
      <c r="C118">
        <v>236</v>
      </c>
      <c r="D118">
        <f t="shared" si="20"/>
        <v>114</v>
      </c>
      <c r="E118">
        <v>240</v>
      </c>
      <c r="F118">
        <v>216</v>
      </c>
      <c r="G118">
        <f t="shared" si="21"/>
        <v>24</v>
      </c>
      <c r="I118" s="10">
        <f t="shared" si="22"/>
        <v>114</v>
      </c>
      <c r="J118" s="10">
        <f t="shared" si="23"/>
        <v>27.976401179941004</v>
      </c>
    </row>
    <row r="119" spans="1:10" x14ac:dyDescent="0.25">
      <c r="A119" t="s">
        <v>187</v>
      </c>
      <c r="B119">
        <v>445</v>
      </c>
      <c r="C119">
        <v>235</v>
      </c>
      <c r="D119">
        <f t="shared" si="20"/>
        <v>210</v>
      </c>
      <c r="E119">
        <v>227</v>
      </c>
      <c r="F119">
        <v>217</v>
      </c>
      <c r="G119">
        <f t="shared" si="21"/>
        <v>10</v>
      </c>
      <c r="I119" s="10">
        <f t="shared" si="22"/>
        <v>210</v>
      </c>
      <c r="J119" s="10">
        <f t="shared" si="23"/>
        <v>11.656833824975417</v>
      </c>
    </row>
    <row r="120" spans="1:10" x14ac:dyDescent="0.25">
      <c r="A120" t="s">
        <v>188</v>
      </c>
      <c r="B120">
        <v>333</v>
      </c>
      <c r="C120">
        <v>229</v>
      </c>
      <c r="D120">
        <f t="shared" si="20"/>
        <v>104</v>
      </c>
      <c r="E120">
        <v>200</v>
      </c>
      <c r="F120">
        <v>172</v>
      </c>
      <c r="G120">
        <f t="shared" si="21"/>
        <v>28</v>
      </c>
      <c r="I120" s="10">
        <f t="shared" si="22"/>
        <v>104</v>
      </c>
      <c r="J120" s="10">
        <f t="shared" si="23"/>
        <v>32.63913470993117</v>
      </c>
    </row>
    <row r="121" spans="1:10" x14ac:dyDescent="0.25">
      <c r="A121" t="s">
        <v>189</v>
      </c>
      <c r="B121">
        <v>399</v>
      </c>
      <c r="C121">
        <v>262</v>
      </c>
      <c r="D121">
        <f t="shared" si="20"/>
        <v>137</v>
      </c>
      <c r="E121">
        <v>243</v>
      </c>
      <c r="F121">
        <v>228</v>
      </c>
      <c r="G121">
        <f t="shared" si="21"/>
        <v>15</v>
      </c>
      <c r="I121" s="10">
        <f t="shared" si="22"/>
        <v>137</v>
      </c>
      <c r="J121" s="10">
        <f t="shared" si="23"/>
        <v>17.485250737463126</v>
      </c>
    </row>
    <row r="122" spans="1:10" x14ac:dyDescent="0.25">
      <c r="B122" s="2" t="s">
        <v>52</v>
      </c>
      <c r="C122" s="2">
        <f>AVERAGE(C112:C121)</f>
        <v>237.1</v>
      </c>
      <c r="E122" s="2" t="s">
        <v>50</v>
      </c>
      <c r="F122" s="2">
        <f>AVERAGE(F112:F121)</f>
        <v>203.4</v>
      </c>
    </row>
    <row r="123" spans="1:10" x14ac:dyDescent="0.25">
      <c r="E123" s="2" t="s">
        <v>51</v>
      </c>
      <c r="F123" s="2">
        <f>F122/C122</f>
        <v>0.85786587937579084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identifier</vt:lpstr>
      <vt:lpstr>WK18_Early_embryos</vt:lpstr>
      <vt:lpstr>WK18_Late_embryos</vt:lpstr>
      <vt:lpstr>WK2_Early_embryos</vt:lpstr>
      <vt:lpstr>WK2_Late_embryos</vt:lpstr>
      <vt:lpstr>WK3_Early_Embryos</vt:lpstr>
      <vt:lpstr>WK3_Late_Embryos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Wenfan Ke</dc:creator>
  <cp:lastModifiedBy>Wenfan Ke</cp:lastModifiedBy>
  <dcterms:created xsi:type="dcterms:W3CDTF">2022-03-22T18:11:34Z</dcterms:created>
  <dcterms:modified xsi:type="dcterms:W3CDTF">2024-04-10T21:34:41Z</dcterms:modified>
</cp:coreProperties>
</file>