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/>
  </bookViews>
  <sheets>
    <sheet name="Figure 2A" sheetId="6" r:id="rId1"/>
    <sheet name="Figure 2B" sheetId="7" r:id="rId2"/>
    <sheet name="Figure 2C" sheetId="8" r:id="rId3"/>
    <sheet name="Figure 2D" sheetId="9" r:id="rId4"/>
    <sheet name="Figure 2F" sheetId="10" r:id="rId5"/>
    <sheet name="Figure 2G" sheetId="11" r:id="rId6"/>
    <sheet name="Figure 2-figure supplement 1-A" sheetId="12" r:id="rId7"/>
    <sheet name="Figure 2-figure supplement 1-B" sheetId="13" r:id="rId8"/>
    <sheet name="Figure 2-figure supplement 1-C" sheetId="14" r:id="rId9"/>
    <sheet name="Figure 2-figure supplement 1-F" sheetId="15" r:id="rId10"/>
    <sheet name="Figure 2-figure supplement 1-G" sheetId="16" r:id="rId11"/>
    <sheet name="Figure 2-figure supplement 1-H" sheetId="17" r:id="rId12"/>
    <sheet name="Figure 2-figure supplement 2-A" sheetId="18" r:id="rId13"/>
    <sheet name="Figure 2-figure supplement 2-B" sheetId="19" r:id="rId14"/>
    <sheet name="Figure 2-figure supplement 2-C" sheetId="20" r:id="rId15"/>
  </sheets>
  <calcPr calcId="144525"/>
</workbook>
</file>

<file path=xl/sharedStrings.xml><?xml version="1.0" encoding="utf-8"?>
<sst xmlns="http://schemas.openxmlformats.org/spreadsheetml/2006/main" count="477" uniqueCount="159">
  <si>
    <t>Original fluorenscence</t>
  </si>
  <si>
    <t>EV</t>
  </si>
  <si>
    <t>ire-1</t>
  </si>
  <si>
    <t>xbp-1</t>
  </si>
  <si>
    <t>relative fluorenscence intensity</t>
  </si>
  <si>
    <t>n=27</t>
  </si>
  <si>
    <t>n=31</t>
  </si>
  <si>
    <t>n=20</t>
  </si>
  <si>
    <t>average：</t>
  </si>
  <si>
    <t>Dunnett's multiple comparisons test</t>
  </si>
  <si>
    <t>Mean Diff.</t>
  </si>
  <si>
    <t>95.00% CI of diff.</t>
  </si>
  <si>
    <t>Significant?</t>
  </si>
  <si>
    <t>Summary</t>
  </si>
  <si>
    <t>Adjusted P Value</t>
  </si>
  <si>
    <t>EV vs. ire-1</t>
  </si>
  <si>
    <t>0.2558 to 0.6734</t>
  </si>
  <si>
    <t>Yes</t>
  </si>
  <si>
    <t>****</t>
  </si>
  <si>
    <t>&lt;0.0001</t>
  </si>
  <si>
    <t>EV vs. xbp-1</t>
  </si>
  <si>
    <t>0.5055 to 0.9735</t>
  </si>
  <si>
    <t>Wild Type (zcls4)</t>
  </si>
  <si>
    <t>xbp-1 mutant (zcls4; zc12)</t>
  </si>
  <si>
    <t>n=30</t>
  </si>
  <si>
    <t>n=24</t>
  </si>
  <si>
    <t>average:</t>
  </si>
  <si>
    <t>t` test</t>
  </si>
  <si>
    <t>P value</t>
  </si>
  <si>
    <t>P value summary</t>
  </si>
  <si>
    <t>Significantly different (P &lt; 0.05)?</t>
  </si>
  <si>
    <t>zc12 (xbp-1) vs. zcIs4 (WT)</t>
  </si>
  <si>
    <t>N2</t>
  </si>
  <si>
    <t>xbp-1(zc12)</t>
  </si>
  <si>
    <t>xbp-1(tm2484)</t>
  </si>
  <si>
    <t>xbp-1(tm2484); ges-1p:xbp-1</t>
  </si>
  <si>
    <t>xbp-1(tm2484); rgef-1p:xbp-1</t>
  </si>
  <si>
    <t>worm number</t>
  </si>
  <si>
    <t>aversion index</t>
  </si>
  <si>
    <t>replicate</t>
  </si>
  <si>
    <t>in lawn</t>
  </si>
  <si>
    <t>out  plawn</t>
  </si>
  <si>
    <t>out/(in+out)</t>
  </si>
  <si>
    <t>Tukey's multiple comparisons test</t>
  </si>
  <si>
    <t>N2 vs. xbp-1(zc12)</t>
  </si>
  <si>
    <t>0.08680 to 0.1790</t>
  </si>
  <si>
    <t>N2 vs. xbp-1(tm2484)</t>
  </si>
  <si>
    <t>0.1240 to 0.2162</t>
  </si>
  <si>
    <t>N2 vs. xbp-1(tm2484); ges-1p::xbp-1</t>
  </si>
  <si>
    <t>0.09709 to 0.1893</t>
  </si>
  <si>
    <t>N2 vs. xbp-1(tm2484); rgef-1p::xbp-1</t>
  </si>
  <si>
    <t>-0.005365 to 0.08685</t>
  </si>
  <si>
    <t>No</t>
  </si>
  <si>
    <t>ns</t>
  </si>
  <si>
    <t>xbp-1(zc12) vs. xbp-1(tm2484)</t>
  </si>
  <si>
    <t>-0.008940 to 0.08327</t>
  </si>
  <si>
    <t>xbp-1(zc12) vs. xbp-1(tm2484); ges-1p::xbp-1</t>
  </si>
  <si>
    <t>-0.03581 to 0.05640</t>
  </si>
  <si>
    <t>xbp-1(zc12) vs. xbp-1(tm2484); rgef-1p::xbp-1</t>
  </si>
  <si>
    <t>-0.1383 to -0.04606</t>
  </si>
  <si>
    <t>xbp-1(tm2484) vs. xbp-1(tm2484); ges-1p::xbp-1</t>
  </si>
  <si>
    <t>-0.07298 to 0.01923</t>
  </si>
  <si>
    <t>xbp-1(tm2484) vs. xbp-1(tm2484); rgef-1p::xbp-1</t>
  </si>
  <si>
    <t>-0.1754 to -0.08323</t>
  </si>
  <si>
    <t>xbp-1(tm2484); ges-1p::xbp-1 vs. xbp-1(tm2484); rgef-1p::xbp-1</t>
  </si>
  <si>
    <t>-0.1486 to -0.05635</t>
  </si>
  <si>
    <t>pmk-1</t>
  </si>
  <si>
    <t>n=22</t>
  </si>
  <si>
    <t>n=45</t>
  </si>
  <si>
    <t>pmk-1 vs. EV</t>
  </si>
  <si>
    <t>wild type (N2)</t>
  </si>
  <si>
    <t>pmk-1(km25)</t>
  </si>
  <si>
    <t>pmk-1(km25); 
vha-6p::pmk-1</t>
  </si>
  <si>
    <t>km25;rgef-1:pmk-1</t>
  </si>
  <si>
    <t>N2 vs. pmk-1(km25)</t>
  </si>
  <si>
    <t>0.01989 to 0.1588</t>
  </si>
  <si>
    <t>**</t>
  </si>
  <si>
    <t>N2 vs. Column C</t>
  </si>
  <si>
    <t>0.04404 to 0.1830</t>
  </si>
  <si>
    <t>N2 vs. Column D</t>
  </si>
  <si>
    <t>-0.07344 to 0.06549</t>
  </si>
  <si>
    <t>pmk-1(km25) vs. Column C</t>
  </si>
  <si>
    <t>-0.04531 to 0.09362</t>
  </si>
  <si>
    <t>pmk-1(km25) vs. Column D</t>
  </si>
  <si>
    <t>-0.1628 to -0.02386</t>
  </si>
  <si>
    <t>Column C vs. Column D</t>
  </si>
  <si>
    <t>-0.1869 to -0.04801</t>
  </si>
  <si>
    <t>***</t>
  </si>
  <si>
    <t>xbp-1 (zc12)</t>
  </si>
  <si>
    <t>pmk-1 (km25)</t>
  </si>
  <si>
    <t>xbp-1 (zc12); pmk-1 (km25)</t>
  </si>
  <si>
    <t>N2 vs. xbp-1(tm2482)</t>
  </si>
  <si>
    <t>0.05013 to 0.1233</t>
  </si>
  <si>
    <t>0.1731 to 0.2463</t>
  </si>
  <si>
    <t>N2 vs. xbp-1(tm2482); pmk-1(km25)</t>
  </si>
  <si>
    <t>0.1412 to 0.2144</t>
  </si>
  <si>
    <t>xbp-1(tm2482) vs. pmk-1(km25)</t>
  </si>
  <si>
    <t>0.08640 to 0.1596</t>
  </si>
  <si>
    <t>xbp-1(tm2482) vs. xbp-1(tm2482); pmk-1(km25)</t>
  </si>
  <si>
    <t>0.05445 to 0.1277</t>
  </si>
  <si>
    <t>pmk-1(km25) vs. xbp-1(tm2482); pmk-1(km25)</t>
  </si>
  <si>
    <t>-0.06855 to 0.004661</t>
  </si>
  <si>
    <t>original fluorenscence</t>
  </si>
  <si>
    <t>atf-4</t>
  </si>
  <si>
    <t>relative fluorescence intensity</t>
  </si>
  <si>
    <t>n=17</t>
  </si>
  <si>
    <t>atf-4 vs. EV</t>
  </si>
  <si>
    <t>atf-6</t>
  </si>
  <si>
    <t>n=12</t>
  </si>
  <si>
    <t>atf-6 vs. EV</t>
  </si>
  <si>
    <t>OP50</t>
  </si>
  <si>
    <t>HK-OP50</t>
  </si>
  <si>
    <t>HK-OP50 vs. OP50</t>
  </si>
  <si>
    <t>reporter gene of MAPK pmk-1/p38</t>
  </si>
  <si>
    <t>HK-OP50 vs OP50</t>
  </si>
  <si>
    <t xml:space="preserve">reporter </t>
  </si>
  <si>
    <t>foldchange</t>
  </si>
  <si>
    <t>p-adj</t>
  </si>
  <si>
    <t>repeat</t>
  </si>
  <si>
    <t>nlp-29</t>
  </si>
  <si>
    <t>sta-2</t>
  </si>
  <si>
    <t>irg-1</t>
  </si>
  <si>
    <t>irg-4</t>
  </si>
  <si>
    <t>irg-5</t>
  </si>
  <si>
    <t>sysm-1(T24B8.5)</t>
  </si>
  <si>
    <t>n=19</t>
  </si>
  <si>
    <t>n=38</t>
  </si>
  <si>
    <t>n=33</t>
  </si>
  <si>
    <t>n=44</t>
  </si>
  <si>
    <t>n=43</t>
  </si>
  <si>
    <t>0.02559 to 0.2812</t>
  </si>
  <si>
    <t>*</t>
  </si>
  <si>
    <t>0.2027 to 0.4667</t>
  </si>
  <si>
    <t>n=25</t>
  </si>
  <si>
    <t>SS</t>
  </si>
  <si>
    <t>In</t>
  </si>
  <si>
    <t>Broder</t>
  </si>
  <si>
    <t>Out</t>
  </si>
  <si>
    <t>in</t>
  </si>
  <si>
    <t>broder</t>
  </si>
  <si>
    <t>out</t>
  </si>
  <si>
    <t>repeates</t>
  </si>
  <si>
    <t>xbp-1 (TM2482)</t>
  </si>
  <si>
    <t>pmk-1 (KM21)</t>
  </si>
  <si>
    <t>xbp-1 （tm2482）</t>
  </si>
  <si>
    <t>N2 vs. xbp-1 (tm2482)</t>
  </si>
  <si>
    <t>-0.2942 to -0.1461</t>
  </si>
  <si>
    <t>N2 vs. pmk-1 (km25)</t>
  </si>
  <si>
    <t>-0.3174 to -0.1692</t>
  </si>
  <si>
    <t>xbp-1 (tm2482) vs. pmk-1 (km25)</t>
  </si>
  <si>
    <t>-0.09721 to 0.05094</t>
  </si>
  <si>
    <t>0.1784 to 0.3266</t>
  </si>
  <si>
    <t>pmk-1（km25）</t>
  </si>
  <si>
    <t>0.1204 to 0.2685</t>
  </si>
  <si>
    <t>-0.1321 to 0.01603</t>
  </si>
  <si>
    <t>-0.1064 to 0.04176</t>
  </si>
  <si>
    <t>-0.02521 to 0.1229</t>
  </si>
  <si>
    <t>0.007104 to 0.1553</t>
  </si>
  <si>
    <t>PA14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</si>
</sst>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rgb="FFFF0000"/>
      <name val="Arial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11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/>
    <xf numFmtId="0" fontId="0" fillId="0" borderId="6" xfId="0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8" fillId="0" borderId="6" xfId="0" applyFont="1" applyBorder="1"/>
    <xf numFmtId="0" fontId="1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21" workbookViewId="0">
      <selection activeCell="D47" sqref="D47"/>
    </sheetView>
  </sheetViews>
  <sheetFormatPr defaultColWidth="9" defaultRowHeight="13.85"/>
  <cols>
    <col min="1" max="1" width="24.7964601769912" customWidth="1"/>
    <col min="11" max="11" width="18.6017699115044" customWidth="1"/>
  </cols>
  <sheetData>
    <row r="1" spans="1:17">
      <c r="A1" s="6" t="s">
        <v>0</v>
      </c>
      <c r="B1" s="7" t="s">
        <v>1</v>
      </c>
      <c r="C1" s="7" t="s">
        <v>2</v>
      </c>
      <c r="D1" s="7" t="s">
        <v>3</v>
      </c>
      <c r="F1" s="6" t="s">
        <v>4</v>
      </c>
      <c r="G1" s="7" t="s">
        <v>1</v>
      </c>
      <c r="H1" s="7" t="s">
        <v>2</v>
      </c>
      <c r="I1" s="7" t="s">
        <v>3</v>
      </c>
      <c r="Q1" s="12"/>
    </row>
    <row r="2" spans="1:17">
      <c r="A2" s="6"/>
      <c r="B2" s="7" t="s">
        <v>5</v>
      </c>
      <c r="C2" s="7" t="s">
        <v>6</v>
      </c>
      <c r="D2" s="7" t="s">
        <v>7</v>
      </c>
      <c r="F2" s="6"/>
      <c r="G2" s="7" t="s">
        <v>5</v>
      </c>
      <c r="H2" s="7" t="s">
        <v>6</v>
      </c>
      <c r="I2" s="7" t="s">
        <v>7</v>
      </c>
      <c r="Q2" s="12"/>
    </row>
    <row r="3" spans="1:17">
      <c r="A3" s="6"/>
      <c r="B3" s="8">
        <v>25.461</v>
      </c>
      <c r="C3" s="8">
        <v>6.735</v>
      </c>
      <c r="D3" s="8">
        <v>5.263</v>
      </c>
      <c r="F3" s="6"/>
      <c r="G3" s="5">
        <f t="shared" ref="G3:I22" si="0">B3/$B$35</f>
        <v>1.25330122204011</v>
      </c>
      <c r="H3" s="5">
        <f t="shared" si="0"/>
        <v>0.331526009600572</v>
      </c>
      <c r="I3" s="5">
        <f t="shared" si="0"/>
        <v>0.259067763701234</v>
      </c>
      <c r="Q3" s="11"/>
    </row>
    <row r="4" spans="1:17">
      <c r="A4" s="6"/>
      <c r="B4" s="8">
        <v>27.014</v>
      </c>
      <c r="C4" s="8">
        <v>9.928</v>
      </c>
      <c r="D4" s="8">
        <v>5.269</v>
      </c>
      <c r="F4" s="6"/>
      <c r="G4" s="5">
        <f t="shared" si="0"/>
        <v>1.32974664043799</v>
      </c>
      <c r="H4" s="5">
        <f t="shared" si="0"/>
        <v>0.488699365005861</v>
      </c>
      <c r="I4" s="5">
        <f t="shared" si="0"/>
        <v>0.259363109812236</v>
      </c>
      <c r="Q4" s="11"/>
    </row>
    <row r="5" spans="1:17">
      <c r="A5" s="6"/>
      <c r="B5" s="8">
        <v>23.603</v>
      </c>
      <c r="C5" s="8">
        <v>8.295</v>
      </c>
      <c r="D5" s="8">
        <v>3.762</v>
      </c>
      <c r="F5" s="6"/>
      <c r="G5" s="5">
        <f t="shared" si="0"/>
        <v>1.16184237633293</v>
      </c>
      <c r="H5" s="5">
        <f t="shared" si="0"/>
        <v>0.408315998461283</v>
      </c>
      <c r="I5" s="5">
        <f t="shared" si="0"/>
        <v>0.185182011598716</v>
      </c>
      <c r="Q5" s="11"/>
    </row>
    <row r="6" spans="1:17">
      <c r="A6" s="6"/>
      <c r="B6" s="8">
        <v>13.697</v>
      </c>
      <c r="C6" s="8">
        <v>5.657</v>
      </c>
      <c r="D6" s="8">
        <v>5.501</v>
      </c>
      <c r="F6" s="6"/>
      <c r="G6" s="5">
        <f t="shared" si="0"/>
        <v>0.674225947067414</v>
      </c>
      <c r="H6" s="5">
        <f t="shared" si="0"/>
        <v>0.278462158323747</v>
      </c>
      <c r="I6" s="5">
        <f t="shared" si="0"/>
        <v>0.270783159437676</v>
      </c>
      <c r="Q6" s="12"/>
    </row>
    <row r="7" spans="1:17">
      <c r="A7" s="6"/>
      <c r="B7" s="8">
        <v>18.671</v>
      </c>
      <c r="C7" s="8">
        <v>5.338</v>
      </c>
      <c r="D7" s="8">
        <v>5.159</v>
      </c>
      <c r="F7" s="6"/>
      <c r="G7" s="5">
        <f t="shared" si="0"/>
        <v>0.919067873088682</v>
      </c>
      <c r="H7" s="5">
        <f t="shared" si="0"/>
        <v>0.262759590088768</v>
      </c>
      <c r="I7" s="5">
        <f t="shared" si="0"/>
        <v>0.25394843111052</v>
      </c>
      <c r="L7" s="45"/>
      <c r="M7" s="44"/>
      <c r="N7" s="43"/>
      <c r="O7" s="43"/>
      <c r="P7" s="9"/>
      <c r="Q7" s="12"/>
    </row>
    <row r="8" spans="1:17">
      <c r="A8" s="6"/>
      <c r="B8" s="8">
        <v>40.083</v>
      </c>
      <c r="C8" s="8">
        <v>11.03</v>
      </c>
      <c r="D8" s="8">
        <v>5.28</v>
      </c>
      <c r="F8" s="6"/>
      <c r="G8" s="5">
        <f t="shared" si="0"/>
        <v>1.97305969455378</v>
      </c>
      <c r="H8" s="5">
        <f t="shared" si="0"/>
        <v>0.542944600726697</v>
      </c>
      <c r="I8" s="5">
        <f t="shared" si="0"/>
        <v>0.259904577682408</v>
      </c>
      <c r="L8" s="45"/>
      <c r="M8" s="44"/>
      <c r="N8" s="43"/>
      <c r="O8" s="43"/>
      <c r="P8" s="45"/>
      <c r="Q8" s="44"/>
    </row>
    <row r="9" spans="1:17">
      <c r="A9" s="6"/>
      <c r="B9" s="8">
        <v>10.125</v>
      </c>
      <c r="C9" s="8">
        <v>5.572</v>
      </c>
      <c r="D9" s="8">
        <v>5.221</v>
      </c>
      <c r="F9" s="6"/>
      <c r="G9" s="5">
        <f t="shared" si="0"/>
        <v>0.498396562317118</v>
      </c>
      <c r="H9" s="5">
        <f t="shared" si="0"/>
        <v>0.274278088417875</v>
      </c>
      <c r="I9" s="5">
        <f t="shared" si="0"/>
        <v>0.257000340924215</v>
      </c>
      <c r="L9" s="45"/>
      <c r="M9" s="44"/>
      <c r="N9" s="43"/>
      <c r="O9" s="43"/>
      <c r="P9" s="45"/>
      <c r="Q9" s="44"/>
    </row>
    <row r="10" spans="1:17">
      <c r="A10" s="6"/>
      <c r="B10" s="8">
        <v>30.978</v>
      </c>
      <c r="C10" s="8">
        <v>5.581</v>
      </c>
      <c r="D10" s="8">
        <v>5.454</v>
      </c>
      <c r="F10" s="6"/>
      <c r="G10" s="5">
        <f t="shared" si="0"/>
        <v>1.52487197110713</v>
      </c>
      <c r="H10" s="5">
        <f t="shared" si="0"/>
        <v>0.274721107584379</v>
      </c>
      <c r="I10" s="5">
        <f t="shared" si="0"/>
        <v>0.268469614901487</v>
      </c>
      <c r="L10" s="9"/>
      <c r="M10" s="12"/>
      <c r="P10" s="45"/>
      <c r="Q10" s="44"/>
    </row>
    <row r="11" spans="1:17">
      <c r="A11" s="6"/>
      <c r="B11" s="8">
        <v>24.513</v>
      </c>
      <c r="C11" s="8">
        <v>6.422</v>
      </c>
      <c r="D11" s="8">
        <v>5.982</v>
      </c>
      <c r="F11" s="6"/>
      <c r="G11" s="5">
        <f t="shared" si="0"/>
        <v>1.20663653650168</v>
      </c>
      <c r="H11" s="5">
        <f t="shared" si="0"/>
        <v>0.316118787476596</v>
      </c>
      <c r="I11" s="5">
        <f t="shared" si="0"/>
        <v>0.294460072669728</v>
      </c>
      <c r="L11" s="9"/>
      <c r="M11" s="12"/>
      <c r="P11" s="9"/>
      <c r="Q11" s="12"/>
    </row>
    <row r="12" spans="1:17">
      <c r="A12" s="6"/>
      <c r="B12" s="8">
        <v>19.449</v>
      </c>
      <c r="C12" s="8">
        <v>8.6</v>
      </c>
      <c r="D12" s="8">
        <v>5.469</v>
      </c>
      <c r="F12" s="6"/>
      <c r="G12" s="5">
        <f t="shared" si="0"/>
        <v>0.95736441881537</v>
      </c>
      <c r="H12" s="5">
        <f t="shared" si="0"/>
        <v>0.423329425770589</v>
      </c>
      <c r="I12" s="5">
        <f t="shared" si="0"/>
        <v>0.269207980178994</v>
      </c>
      <c r="L12" s="9"/>
      <c r="M12" s="12"/>
      <c r="P12" s="9"/>
      <c r="Q12" s="12"/>
    </row>
    <row r="13" spans="1:17">
      <c r="A13" s="6"/>
      <c r="B13" s="8">
        <v>10.601</v>
      </c>
      <c r="C13" s="8">
        <v>27.751</v>
      </c>
      <c r="D13" s="8">
        <v>5.745</v>
      </c>
      <c r="F13" s="6"/>
      <c r="G13" s="5">
        <f t="shared" si="0"/>
        <v>0.521827353790002</v>
      </c>
      <c r="H13" s="5">
        <f t="shared" si="0"/>
        <v>1.36602498773949</v>
      </c>
      <c r="I13" s="5">
        <f t="shared" si="0"/>
        <v>0.28279390128512</v>
      </c>
      <c r="L13" s="9"/>
      <c r="M13" s="12"/>
      <c r="P13" s="9"/>
      <c r="Q13" s="12"/>
    </row>
    <row r="14" spans="1:17">
      <c r="A14" s="6"/>
      <c r="B14" s="8">
        <v>10.295</v>
      </c>
      <c r="C14" s="8">
        <v>30.341</v>
      </c>
      <c r="D14" s="8">
        <v>4.858</v>
      </c>
      <c r="F14" s="6"/>
      <c r="G14" s="5">
        <f t="shared" si="0"/>
        <v>0.506764702128862</v>
      </c>
      <c r="H14" s="5">
        <f t="shared" si="0"/>
        <v>1.493516058989</v>
      </c>
      <c r="I14" s="5">
        <f t="shared" si="0"/>
        <v>0.239131901208549</v>
      </c>
      <c r="L14" s="9"/>
      <c r="M14" s="12"/>
      <c r="P14" s="9"/>
      <c r="Q14" s="12"/>
    </row>
    <row r="15" spans="1:17">
      <c r="A15" s="6"/>
      <c r="B15" s="8">
        <v>22.802</v>
      </c>
      <c r="C15" s="8">
        <v>6.29</v>
      </c>
      <c r="D15" s="8">
        <v>5.156</v>
      </c>
      <c r="F15" s="6"/>
      <c r="G15" s="5">
        <f t="shared" si="0"/>
        <v>1.12241367051407</v>
      </c>
      <c r="H15" s="5">
        <f t="shared" si="0"/>
        <v>0.309621173034535</v>
      </c>
      <c r="I15" s="5">
        <f t="shared" si="0"/>
        <v>0.253800758055018</v>
      </c>
      <c r="L15" s="9"/>
      <c r="M15" s="12"/>
      <c r="P15" s="9"/>
      <c r="Q15" s="12"/>
    </row>
    <row r="16" spans="1:17">
      <c r="A16" s="6"/>
      <c r="B16" s="8">
        <v>17.08</v>
      </c>
      <c r="C16" s="8">
        <v>11.088</v>
      </c>
      <c r="D16" s="8">
        <v>5.227</v>
      </c>
      <c r="F16" s="6"/>
      <c r="G16" s="5">
        <f t="shared" si="0"/>
        <v>0.840751929321123</v>
      </c>
      <c r="H16" s="5">
        <f t="shared" si="0"/>
        <v>0.545799613133057</v>
      </c>
      <c r="I16" s="5">
        <f t="shared" si="0"/>
        <v>0.257295687035217</v>
      </c>
      <c r="L16" s="9"/>
      <c r="M16" s="12"/>
      <c r="P16" s="9"/>
      <c r="Q16" s="12"/>
    </row>
    <row r="17" spans="1:17">
      <c r="A17" s="6"/>
      <c r="B17" s="8">
        <v>10.998</v>
      </c>
      <c r="C17" s="8">
        <v>6.349</v>
      </c>
      <c r="D17" s="8">
        <v>5.308</v>
      </c>
      <c r="F17" s="6"/>
      <c r="G17" s="5">
        <f t="shared" si="0"/>
        <v>0.541369421468016</v>
      </c>
      <c r="H17" s="5">
        <f t="shared" si="0"/>
        <v>0.312525409792729</v>
      </c>
      <c r="I17" s="5">
        <f t="shared" si="0"/>
        <v>0.261282859533754</v>
      </c>
      <c r="L17" s="9"/>
      <c r="M17" s="12"/>
      <c r="P17" s="9"/>
      <c r="Q17" s="12"/>
    </row>
    <row r="18" spans="1:17">
      <c r="A18" s="6"/>
      <c r="B18" s="8">
        <v>36.82</v>
      </c>
      <c r="C18" s="8">
        <v>13.885</v>
      </c>
      <c r="D18" s="8">
        <v>4.718</v>
      </c>
      <c r="F18" s="6"/>
      <c r="G18" s="5">
        <f t="shared" si="0"/>
        <v>1.81244063452013</v>
      </c>
      <c r="H18" s="5">
        <f t="shared" si="0"/>
        <v>0.683480125212166</v>
      </c>
      <c r="I18" s="5">
        <f t="shared" si="0"/>
        <v>0.232240491951818</v>
      </c>
      <c r="L18" s="9"/>
      <c r="M18" s="12"/>
      <c r="P18" s="9"/>
      <c r="Q18" s="12"/>
    </row>
    <row r="19" spans="1:17">
      <c r="A19" s="6"/>
      <c r="B19" s="8">
        <v>17.629</v>
      </c>
      <c r="C19" s="8">
        <v>9.652</v>
      </c>
      <c r="D19" s="8">
        <v>6.486</v>
      </c>
      <c r="F19" s="6"/>
      <c r="G19" s="5">
        <f t="shared" si="0"/>
        <v>0.867776098477874</v>
      </c>
      <c r="H19" s="5">
        <f t="shared" si="0"/>
        <v>0.475113443899735</v>
      </c>
      <c r="I19" s="5">
        <f t="shared" si="0"/>
        <v>0.319269145993958</v>
      </c>
      <c r="L19" s="9"/>
      <c r="M19" s="12"/>
      <c r="P19" s="9"/>
      <c r="Q19" s="12"/>
    </row>
    <row r="20" spans="1:17">
      <c r="A20" s="6"/>
      <c r="B20" s="8">
        <v>40.936</v>
      </c>
      <c r="C20" s="8">
        <v>24.159</v>
      </c>
      <c r="D20" s="8">
        <v>4.736</v>
      </c>
      <c r="F20" s="6"/>
      <c r="G20" s="5">
        <f t="shared" si="0"/>
        <v>2.015048066668</v>
      </c>
      <c r="H20" s="5">
        <f t="shared" si="0"/>
        <v>1.18921111595252</v>
      </c>
      <c r="I20" s="5">
        <f t="shared" si="0"/>
        <v>0.233126530284827</v>
      </c>
      <c r="L20" s="9"/>
      <c r="M20" s="12"/>
      <c r="P20" s="9"/>
      <c r="Q20" s="12"/>
    </row>
    <row r="21" spans="1:17">
      <c r="A21" s="6"/>
      <c r="B21" s="8">
        <v>14.86</v>
      </c>
      <c r="C21" s="8">
        <v>9.23</v>
      </c>
      <c r="D21" s="8">
        <v>5.87</v>
      </c>
      <c r="F21" s="6"/>
      <c r="G21" s="5">
        <f t="shared" si="0"/>
        <v>0.731473868250111</v>
      </c>
      <c r="H21" s="5">
        <f t="shared" si="0"/>
        <v>0.454340767425876</v>
      </c>
      <c r="I21" s="5">
        <f t="shared" si="0"/>
        <v>0.288946945264344</v>
      </c>
      <c r="L21" s="9"/>
      <c r="M21" s="12"/>
      <c r="P21" s="9"/>
      <c r="Q21" s="12"/>
    </row>
    <row r="22" spans="1:17">
      <c r="A22" s="6"/>
      <c r="B22" s="8">
        <v>28.287</v>
      </c>
      <c r="C22" s="8">
        <v>12.228</v>
      </c>
      <c r="D22" s="8">
        <v>5.375</v>
      </c>
      <c r="F22" s="6"/>
      <c r="G22" s="5">
        <f t="shared" si="0"/>
        <v>1.3924092403224</v>
      </c>
      <c r="H22" s="5">
        <f t="shared" si="0"/>
        <v>0.601915374223577</v>
      </c>
      <c r="I22" s="5">
        <f t="shared" si="0"/>
        <v>0.264580891106618</v>
      </c>
      <c r="L22" s="9"/>
      <c r="M22" s="12"/>
      <c r="P22" s="9"/>
      <c r="Q22" s="12"/>
    </row>
    <row r="23" spans="1:17">
      <c r="A23" s="6"/>
      <c r="B23" s="8">
        <v>18.781</v>
      </c>
      <c r="C23" s="8">
        <v>5.235</v>
      </c>
      <c r="D23" s="8"/>
      <c r="F23" s="6"/>
      <c r="G23" s="5">
        <f t="shared" ref="G23:H29" si="1">B23/$B$35</f>
        <v>0.924482551790399</v>
      </c>
      <c r="H23" s="5">
        <f t="shared" si="1"/>
        <v>0.257689481849888</v>
      </c>
      <c r="I23" s="5"/>
      <c r="L23" s="9"/>
      <c r="M23" s="12"/>
      <c r="P23" s="9"/>
      <c r="Q23" s="12"/>
    </row>
    <row r="24" spans="1:17">
      <c r="A24" s="6"/>
      <c r="B24" s="8">
        <v>8.428</v>
      </c>
      <c r="C24" s="8">
        <v>5.176</v>
      </c>
      <c r="D24" s="8"/>
      <c r="F24" s="6"/>
      <c r="G24" s="5">
        <f t="shared" si="1"/>
        <v>0.414862837255177</v>
      </c>
      <c r="H24" s="5">
        <f t="shared" si="1"/>
        <v>0.254785245091694</v>
      </c>
      <c r="I24" s="5"/>
      <c r="L24" s="9"/>
      <c r="M24" s="12"/>
      <c r="P24" s="9"/>
      <c r="Q24" s="12"/>
    </row>
    <row r="25" spans="1:17">
      <c r="A25" s="6"/>
      <c r="B25" s="8">
        <v>26.479</v>
      </c>
      <c r="C25" s="8">
        <v>5.995</v>
      </c>
      <c r="D25" s="8"/>
      <c r="F25" s="6"/>
      <c r="G25" s="5">
        <f t="shared" si="1"/>
        <v>1.30341161220691</v>
      </c>
      <c r="H25" s="5">
        <f t="shared" si="1"/>
        <v>0.295099989243568</v>
      </c>
      <c r="I25" s="5"/>
      <c r="L25" s="9"/>
      <c r="M25" s="12"/>
      <c r="P25" s="9"/>
      <c r="Q25" s="12"/>
    </row>
    <row r="26" spans="1:17">
      <c r="A26" s="6"/>
      <c r="B26" s="8">
        <v>11.192</v>
      </c>
      <c r="C26" s="8">
        <v>8.243</v>
      </c>
      <c r="D26" s="8"/>
      <c r="F26" s="6"/>
      <c r="G26" s="5">
        <f t="shared" si="1"/>
        <v>0.550918945723771</v>
      </c>
      <c r="H26" s="5">
        <f t="shared" si="1"/>
        <v>0.405756332165926</v>
      </c>
      <c r="I26" s="5"/>
      <c r="L26" s="9"/>
      <c r="M26" s="12"/>
      <c r="P26" s="9"/>
      <c r="Q26" s="12"/>
    </row>
    <row r="27" spans="1:17">
      <c r="A27" s="6"/>
      <c r="B27" s="8">
        <v>15.066</v>
      </c>
      <c r="C27" s="8">
        <v>27.57</v>
      </c>
      <c r="D27" s="8"/>
      <c r="F27" s="6"/>
      <c r="G27" s="5">
        <f t="shared" si="1"/>
        <v>0.741614084727871</v>
      </c>
      <c r="H27" s="5">
        <f t="shared" si="1"/>
        <v>1.35711538005757</v>
      </c>
      <c r="I27" s="5"/>
      <c r="L27" s="9"/>
      <c r="M27" s="12"/>
      <c r="P27" s="9"/>
      <c r="Q27" s="12"/>
    </row>
    <row r="28" spans="1:17">
      <c r="A28" s="6"/>
      <c r="B28" s="8">
        <v>14.888</v>
      </c>
      <c r="C28" s="8">
        <v>16.401</v>
      </c>
      <c r="D28" s="8"/>
      <c r="F28" s="6"/>
      <c r="G28" s="5">
        <f t="shared" si="1"/>
        <v>0.732852150101457</v>
      </c>
      <c r="H28" s="5">
        <f t="shared" si="1"/>
        <v>0.80732859442598</v>
      </c>
      <c r="I28" s="5"/>
      <c r="L28" s="9"/>
      <c r="M28" s="12"/>
      <c r="P28" s="9"/>
      <c r="Q28" s="12"/>
    </row>
    <row r="29" spans="1:17">
      <c r="A29" s="6"/>
      <c r="B29" s="8">
        <v>9.773</v>
      </c>
      <c r="C29" s="8">
        <v>5.95</v>
      </c>
      <c r="D29" s="8"/>
      <c r="F29" s="6"/>
      <c r="G29" s="5">
        <f t="shared" si="1"/>
        <v>0.481069590471624</v>
      </c>
      <c r="H29" s="5">
        <f t="shared" si="1"/>
        <v>0.292884893411047</v>
      </c>
      <c r="I29" s="5"/>
      <c r="P29" s="9"/>
      <c r="Q29" s="12"/>
    </row>
    <row r="30" spans="1:9">
      <c r="A30" s="6"/>
      <c r="B30" s="8"/>
      <c r="C30" s="8">
        <v>12.48</v>
      </c>
      <c r="D30" s="8"/>
      <c r="F30" s="6"/>
      <c r="G30" s="5"/>
      <c r="H30" s="5">
        <f>C30/$B$35</f>
        <v>0.614319910885692</v>
      </c>
      <c r="I30" s="5"/>
    </row>
    <row r="31" spans="1:9">
      <c r="A31" s="6"/>
      <c r="B31" s="8"/>
      <c r="C31" s="8">
        <v>11.756</v>
      </c>
      <c r="D31" s="8"/>
      <c r="F31" s="6"/>
      <c r="G31" s="5"/>
      <c r="H31" s="5">
        <f>C31/$B$35</f>
        <v>0.578681480158028</v>
      </c>
      <c r="I31" s="5"/>
    </row>
    <row r="32" spans="1:9">
      <c r="A32" s="6"/>
      <c r="B32" s="8"/>
      <c r="C32" s="8">
        <v>9.422</v>
      </c>
      <c r="D32" s="8"/>
      <c r="F32" s="6"/>
      <c r="G32" s="5"/>
      <c r="H32" s="5">
        <f>C32/$B$35</f>
        <v>0.463791842977964</v>
      </c>
      <c r="I32" s="5"/>
    </row>
    <row r="33" spans="1:9">
      <c r="A33" s="6"/>
      <c r="B33" s="8"/>
      <c r="C33" s="8">
        <v>4.826</v>
      </c>
      <c r="D33" s="8"/>
      <c r="F33" s="6"/>
      <c r="G33" s="5"/>
      <c r="H33" s="5">
        <f>C33/$B$35</f>
        <v>0.237556721949868</v>
      </c>
      <c r="I33" s="5"/>
    </row>
    <row r="34" spans="2:15">
      <c r="B34" t="s">
        <v>8</v>
      </c>
      <c r="G34" s="10"/>
      <c r="H34" s="10"/>
      <c r="I34" s="10"/>
      <c r="J34" s="10"/>
      <c r="L34" s="9"/>
      <c r="M34" s="10"/>
      <c r="N34" s="10"/>
      <c r="O34" s="9"/>
    </row>
    <row r="35" spans="2:15">
      <c r="B35">
        <f>AVERAGE(B3:B29)</f>
        <v>20.3151481481482</v>
      </c>
      <c r="C35">
        <f>AVERAGE(C3:C33)</f>
        <v>10.876935483871</v>
      </c>
      <c r="D35">
        <f>AVERAGE(D3:D22)</f>
        <v>5.29195</v>
      </c>
      <c r="G35" s="11"/>
      <c r="H35" s="11"/>
      <c r="I35" s="11"/>
      <c r="J35" s="11"/>
      <c r="K35" s="53"/>
      <c r="L35" s="9"/>
      <c r="M35" s="11"/>
      <c r="N35" s="11"/>
      <c r="O35" s="12"/>
    </row>
    <row r="36" spans="7:14">
      <c r="G36" s="15"/>
      <c r="H36" s="15"/>
      <c r="I36" s="15"/>
      <c r="J36" s="15"/>
      <c r="K36" s="53"/>
      <c r="L36" s="10"/>
      <c r="M36" s="53"/>
      <c r="N36" s="53"/>
    </row>
    <row r="37" spans="7:14">
      <c r="G37" s="15"/>
      <c r="H37" s="15"/>
      <c r="I37" s="15"/>
      <c r="J37" s="15"/>
      <c r="K37" s="53"/>
      <c r="L37" s="10"/>
      <c r="M37" s="53"/>
      <c r="N37" s="53"/>
    </row>
    <row r="38" spans="1:15">
      <c r="A38" s="9" t="s">
        <v>9</v>
      </c>
      <c r="B38" s="12" t="s">
        <v>10</v>
      </c>
      <c r="C38" s="12" t="s">
        <v>11</v>
      </c>
      <c r="D38" s="12" t="s">
        <v>12</v>
      </c>
      <c r="E38" s="12" t="s">
        <v>13</v>
      </c>
      <c r="F38" s="12" t="s">
        <v>14</v>
      </c>
      <c r="G38" s="11"/>
      <c r="H38" s="11"/>
      <c r="I38" s="11"/>
      <c r="J38" s="11"/>
      <c r="L38" s="9"/>
      <c r="M38" s="11"/>
      <c r="N38" s="11"/>
      <c r="O38" s="12"/>
    </row>
    <row r="39" spans="1:6">
      <c r="A39" s="9" t="s">
        <v>15</v>
      </c>
      <c r="B39" s="12">
        <v>0.4646</v>
      </c>
      <c r="C39" s="12" t="s">
        <v>16</v>
      </c>
      <c r="D39" s="12" t="s">
        <v>17</v>
      </c>
      <c r="E39" s="12" t="s">
        <v>18</v>
      </c>
      <c r="F39" s="12" t="s">
        <v>19</v>
      </c>
    </row>
    <row r="40" spans="1:6">
      <c r="A40" s="9" t="s">
        <v>20</v>
      </c>
      <c r="B40" s="12">
        <v>0.7395</v>
      </c>
      <c r="C40" s="12" t="s">
        <v>21</v>
      </c>
      <c r="D40" s="12" t="s">
        <v>17</v>
      </c>
      <c r="E40" s="12" t="s">
        <v>18</v>
      </c>
      <c r="F40" s="12" t="s">
        <v>19</v>
      </c>
    </row>
  </sheetData>
  <mergeCells count="2">
    <mergeCell ref="A1:A33"/>
    <mergeCell ref="F1:F3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8" sqref="C18"/>
    </sheetView>
  </sheetViews>
  <sheetFormatPr defaultColWidth="9" defaultRowHeight="13.85" outlineLevelRow="7" outlineLevelCol="4"/>
  <cols>
    <col min="2" max="2" width="16.7964601769912" customWidth="1"/>
  </cols>
  <sheetData>
    <row r="1" ht="27.75" customHeight="1" spans="1:5">
      <c r="A1" s="22" t="s">
        <v>113</v>
      </c>
      <c r="B1" s="22"/>
      <c r="C1" s="22"/>
      <c r="D1" s="22"/>
      <c r="E1" s="22"/>
    </row>
    <row r="2" spans="1:5">
      <c r="A2" s="6" t="s">
        <v>114</v>
      </c>
      <c r="B2" s="23" t="s">
        <v>115</v>
      </c>
      <c r="C2" s="24" t="s">
        <v>116</v>
      </c>
      <c r="D2" s="24" t="s">
        <v>117</v>
      </c>
      <c r="E2" s="24" t="s">
        <v>118</v>
      </c>
    </row>
    <row r="3" spans="1:5">
      <c r="A3" s="6"/>
      <c r="B3" s="5" t="s">
        <v>119</v>
      </c>
      <c r="C3" s="20">
        <v>2.64959670072686</v>
      </c>
      <c r="D3" s="25">
        <v>1.96924111036298e-20</v>
      </c>
      <c r="E3" s="8">
        <v>3</v>
      </c>
    </row>
    <row r="4" spans="1:5">
      <c r="A4" s="6"/>
      <c r="B4" s="5" t="s">
        <v>120</v>
      </c>
      <c r="C4" s="20">
        <v>1.07623311397883</v>
      </c>
      <c r="D4" s="20">
        <v>0.000215759783845177</v>
      </c>
      <c r="E4" s="8">
        <v>3</v>
      </c>
    </row>
    <row r="5" spans="1:5">
      <c r="A5" s="6"/>
      <c r="B5" s="26" t="s">
        <v>121</v>
      </c>
      <c r="C5" s="20">
        <v>1.49787513928757</v>
      </c>
      <c r="D5" s="20">
        <v>0.000404361135877932</v>
      </c>
      <c r="E5" s="20">
        <v>3</v>
      </c>
    </row>
    <row r="6" spans="1:5">
      <c r="A6" s="6"/>
      <c r="B6" s="5" t="s">
        <v>122</v>
      </c>
      <c r="C6" s="20">
        <v>1.36147594986941</v>
      </c>
      <c r="D6" s="20">
        <v>0.000555093150596936</v>
      </c>
      <c r="E6" s="8">
        <v>3</v>
      </c>
    </row>
    <row r="7" spans="1:5">
      <c r="A7" s="6"/>
      <c r="B7" s="5" t="s">
        <v>123</v>
      </c>
      <c r="C7" s="20">
        <v>3.76664153606113</v>
      </c>
      <c r="D7" s="25">
        <v>2.59491026031744e-24</v>
      </c>
      <c r="E7" s="8">
        <v>3</v>
      </c>
    </row>
    <row r="8" spans="1:5">
      <c r="A8" s="6"/>
      <c r="B8" s="5" t="s">
        <v>124</v>
      </c>
      <c r="C8" s="20">
        <v>3.12939377913683</v>
      </c>
      <c r="D8" s="25">
        <v>2.85004614821579e-17</v>
      </c>
      <c r="E8" s="8">
        <v>3</v>
      </c>
    </row>
  </sheetData>
  <mergeCells count="2">
    <mergeCell ref="A1:E1"/>
    <mergeCell ref="A2:A8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16" workbookViewId="0">
      <selection activeCell="D28" sqref="D28"/>
    </sheetView>
  </sheetViews>
  <sheetFormatPr defaultColWidth="9" defaultRowHeight="13.85"/>
  <sheetData>
    <row r="1" spans="1:7">
      <c r="A1" s="6" t="s">
        <v>102</v>
      </c>
      <c r="B1" s="5" t="s">
        <v>110</v>
      </c>
      <c r="C1" s="5" t="s">
        <v>111</v>
      </c>
      <c r="E1" s="6" t="s">
        <v>104</v>
      </c>
      <c r="F1" s="5" t="s">
        <v>111</v>
      </c>
      <c r="G1" s="5" t="s">
        <v>110</v>
      </c>
    </row>
    <row r="2" spans="1:7">
      <c r="A2" s="6"/>
      <c r="B2" s="5" t="s">
        <v>125</v>
      </c>
      <c r="C2" s="5" t="s">
        <v>25</v>
      </c>
      <c r="E2" s="6"/>
      <c r="F2" s="5" t="s">
        <v>25</v>
      </c>
      <c r="G2" s="5" t="s">
        <v>125</v>
      </c>
    </row>
    <row r="3" spans="1:7">
      <c r="A3" s="6"/>
      <c r="B3" s="20">
        <v>21.071</v>
      </c>
      <c r="C3" s="20">
        <v>42.034</v>
      </c>
      <c r="D3" s="21"/>
      <c r="E3" s="6"/>
      <c r="F3" s="5">
        <f t="shared" ref="F3:F26" si="0">C3/$C$28</f>
        <v>0.959306206673577</v>
      </c>
      <c r="G3" s="5">
        <f t="shared" ref="G3:G21" si="1">B3/$C$28</f>
        <v>0.480885499377146</v>
      </c>
    </row>
    <row r="4" spans="1:7">
      <c r="A4" s="6"/>
      <c r="B4" s="20">
        <v>19.209</v>
      </c>
      <c r="C4" s="20">
        <v>60.926</v>
      </c>
      <c r="D4" s="21"/>
      <c r="E4" s="6"/>
      <c r="F4" s="5">
        <f t="shared" si="0"/>
        <v>1.39046224360742</v>
      </c>
      <c r="G4" s="5">
        <f t="shared" si="1"/>
        <v>0.438390658133719</v>
      </c>
    </row>
    <row r="5" spans="1:7">
      <c r="A5" s="6"/>
      <c r="B5" s="20">
        <v>20.052</v>
      </c>
      <c r="C5" s="20">
        <v>51.664</v>
      </c>
      <c r="D5" s="21"/>
      <c r="E5" s="6"/>
      <c r="F5" s="5">
        <f t="shared" si="0"/>
        <v>1.17908350053727</v>
      </c>
      <c r="G5" s="5">
        <f t="shared" si="1"/>
        <v>0.457629729652628</v>
      </c>
    </row>
    <row r="6" spans="1:7">
      <c r="A6" s="6"/>
      <c r="B6" s="20">
        <v>12.655</v>
      </c>
      <c r="C6" s="20">
        <v>57.109</v>
      </c>
      <c r="D6" s="21"/>
      <c r="E6" s="6"/>
      <c r="F6" s="5">
        <f t="shared" si="0"/>
        <v>1.30335010127329</v>
      </c>
      <c r="G6" s="5">
        <f t="shared" si="1"/>
        <v>0.288814294272592</v>
      </c>
    </row>
    <row r="7" spans="1:7">
      <c r="A7" s="6"/>
      <c r="B7" s="20">
        <v>31.861</v>
      </c>
      <c r="C7" s="20">
        <v>58.025</v>
      </c>
      <c r="D7" s="21"/>
      <c r="E7" s="6"/>
      <c r="F7" s="5">
        <f t="shared" si="0"/>
        <v>1.32425518966157</v>
      </c>
      <c r="G7" s="5">
        <f t="shared" si="1"/>
        <v>0.727136485959624</v>
      </c>
    </row>
    <row r="8" spans="1:7">
      <c r="A8" s="6"/>
      <c r="B8" s="20">
        <v>13.384</v>
      </c>
      <c r="C8" s="20">
        <v>35.017</v>
      </c>
      <c r="D8" s="21"/>
      <c r="E8" s="6"/>
      <c r="F8" s="5">
        <f t="shared" si="0"/>
        <v>0.799163187873832</v>
      </c>
      <c r="G8" s="5">
        <f t="shared" si="1"/>
        <v>0.305451640817413</v>
      </c>
    </row>
    <row r="9" spans="1:7">
      <c r="A9" s="6"/>
      <c r="B9" s="20">
        <v>13.384</v>
      </c>
      <c r="C9" s="20">
        <v>38.48</v>
      </c>
      <c r="D9" s="21"/>
      <c r="E9" s="6"/>
      <c r="F9" s="5">
        <f t="shared" si="0"/>
        <v>0.878196289498959</v>
      </c>
      <c r="G9" s="5">
        <f t="shared" si="1"/>
        <v>0.305451640817413</v>
      </c>
    </row>
    <row r="10" spans="1:7">
      <c r="A10" s="6"/>
      <c r="B10" s="20">
        <v>18.54</v>
      </c>
      <c r="C10" s="20">
        <v>30.964</v>
      </c>
      <c r="D10" s="21"/>
      <c r="E10" s="6"/>
      <c r="F10" s="5">
        <f t="shared" si="0"/>
        <v>0.706665018400357</v>
      </c>
      <c r="G10" s="5">
        <f t="shared" si="1"/>
        <v>0.423122640522627</v>
      </c>
    </row>
    <row r="11" spans="1:7">
      <c r="A11" s="6"/>
      <c r="B11" s="20">
        <v>12.318</v>
      </c>
      <c r="C11" s="20">
        <v>60.899</v>
      </c>
      <c r="D11" s="21"/>
      <c r="E11" s="6"/>
      <c r="F11" s="5">
        <f t="shared" si="0"/>
        <v>1.38984604558724</v>
      </c>
      <c r="G11" s="5">
        <f t="shared" si="1"/>
        <v>0.281123230094807</v>
      </c>
    </row>
    <row r="12" spans="1:7">
      <c r="A12" s="6"/>
      <c r="B12" s="20">
        <v>23.794</v>
      </c>
      <c r="C12" s="20">
        <v>52.245</v>
      </c>
      <c r="D12" s="21"/>
      <c r="E12" s="6"/>
      <c r="F12" s="5">
        <f t="shared" si="0"/>
        <v>1.19234316904556</v>
      </c>
      <c r="G12" s="5">
        <f t="shared" si="1"/>
        <v>0.5430302108196</v>
      </c>
    </row>
    <row r="13" spans="1:7">
      <c r="A13" s="6"/>
      <c r="B13" s="20">
        <v>23.126</v>
      </c>
      <c r="C13" s="20">
        <v>43.537</v>
      </c>
      <c r="D13" s="21"/>
      <c r="E13" s="6"/>
      <c r="F13" s="5">
        <f t="shared" si="0"/>
        <v>0.993607896463518</v>
      </c>
      <c r="G13" s="5">
        <f t="shared" si="1"/>
        <v>0.527785015357404</v>
      </c>
    </row>
    <row r="14" spans="1:7">
      <c r="A14" s="6"/>
      <c r="B14" s="20">
        <v>26.602</v>
      </c>
      <c r="C14" s="20">
        <v>34.548</v>
      </c>
      <c r="D14" s="21"/>
      <c r="E14" s="6"/>
      <c r="F14" s="5">
        <f t="shared" si="0"/>
        <v>0.788459600041841</v>
      </c>
      <c r="G14" s="5">
        <f t="shared" si="1"/>
        <v>0.607114804918173</v>
      </c>
    </row>
    <row r="15" spans="1:7">
      <c r="A15" s="6"/>
      <c r="B15" s="20">
        <v>24.034</v>
      </c>
      <c r="C15" s="20">
        <v>51.509</v>
      </c>
      <c r="D15" s="21"/>
      <c r="E15" s="6"/>
      <c r="F15" s="5">
        <f t="shared" si="0"/>
        <v>1.17554606745847</v>
      </c>
      <c r="G15" s="5">
        <f t="shared" si="1"/>
        <v>0.548507526554521</v>
      </c>
    </row>
    <row r="16" spans="1:7">
      <c r="A16" s="6"/>
      <c r="B16" s="20">
        <v>12.633</v>
      </c>
      <c r="C16" s="20">
        <v>28.295</v>
      </c>
      <c r="D16" s="21"/>
      <c r="E16" s="6"/>
      <c r="F16" s="5">
        <f t="shared" si="0"/>
        <v>0.64575270299826</v>
      </c>
      <c r="G16" s="5">
        <f t="shared" si="1"/>
        <v>0.28831220699689</v>
      </c>
    </row>
    <row r="17" spans="1:7">
      <c r="A17" s="6"/>
      <c r="B17" s="20">
        <v>30.4</v>
      </c>
      <c r="C17" s="20">
        <v>40.183</v>
      </c>
      <c r="D17" s="21"/>
      <c r="E17" s="6"/>
      <c r="F17" s="5">
        <f t="shared" si="0"/>
        <v>0.917062409068</v>
      </c>
      <c r="G17" s="5">
        <f t="shared" si="1"/>
        <v>0.693793326423294</v>
      </c>
    </row>
    <row r="18" spans="1:7">
      <c r="A18" s="6"/>
      <c r="B18" s="20">
        <v>18.757</v>
      </c>
      <c r="C18" s="20">
        <v>39.945</v>
      </c>
      <c r="D18" s="21"/>
      <c r="E18" s="6"/>
      <c r="F18" s="5">
        <f t="shared" si="0"/>
        <v>0.911630737630871</v>
      </c>
      <c r="G18" s="5">
        <f t="shared" si="1"/>
        <v>0.428075046832951</v>
      </c>
    </row>
    <row r="19" spans="1:7">
      <c r="A19" s="6"/>
      <c r="B19" s="20">
        <v>13.903</v>
      </c>
      <c r="C19" s="20">
        <v>26.905</v>
      </c>
      <c r="D19" s="21"/>
      <c r="E19" s="6"/>
      <c r="F19" s="5">
        <f t="shared" si="0"/>
        <v>0.614029916033511</v>
      </c>
      <c r="G19" s="5">
        <f t="shared" si="1"/>
        <v>0.317296336094179</v>
      </c>
    </row>
    <row r="20" spans="1:7">
      <c r="A20" s="6"/>
      <c r="B20" s="20">
        <v>31.895</v>
      </c>
      <c r="C20" s="20">
        <v>48.741</v>
      </c>
      <c r="D20" s="21"/>
      <c r="E20" s="6"/>
      <c r="F20" s="5">
        <f t="shared" si="0"/>
        <v>1.11237435931572</v>
      </c>
      <c r="G20" s="5">
        <f t="shared" si="1"/>
        <v>0.727912439022071</v>
      </c>
    </row>
    <row r="21" spans="1:7">
      <c r="A21" s="6"/>
      <c r="B21" s="20">
        <v>25.723</v>
      </c>
      <c r="C21" s="20">
        <v>50.873</v>
      </c>
      <c r="D21" s="21"/>
      <c r="E21" s="6"/>
      <c r="F21" s="5">
        <f t="shared" si="0"/>
        <v>1.16103118076093</v>
      </c>
      <c r="G21" s="5">
        <f t="shared" si="1"/>
        <v>0.587054136039026</v>
      </c>
    </row>
    <row r="22" spans="1:7">
      <c r="A22" s="6"/>
      <c r="B22" s="5"/>
      <c r="C22" s="20">
        <v>26.348</v>
      </c>
      <c r="D22" s="21"/>
      <c r="E22" s="6"/>
      <c r="F22" s="5">
        <f t="shared" si="0"/>
        <v>0.601317979098715</v>
      </c>
      <c r="G22" s="5"/>
    </row>
    <row r="23" spans="1:7">
      <c r="A23" s="6"/>
      <c r="B23" s="5"/>
      <c r="C23" s="20">
        <v>24.971</v>
      </c>
      <c r="D23" s="21"/>
      <c r="E23" s="6"/>
      <c r="F23" s="5">
        <f t="shared" si="0"/>
        <v>0.569891880069608</v>
      </c>
      <c r="G23" s="5"/>
    </row>
    <row r="24" spans="1:7">
      <c r="A24" s="6"/>
      <c r="B24" s="5"/>
      <c r="C24" s="20">
        <v>41.325</v>
      </c>
      <c r="D24" s="21"/>
      <c r="E24" s="6"/>
      <c r="F24" s="5">
        <f t="shared" si="0"/>
        <v>0.943125303106665</v>
      </c>
      <c r="G24" s="5"/>
    </row>
    <row r="25" spans="1:7">
      <c r="A25" s="6"/>
      <c r="B25" s="5"/>
      <c r="C25" s="20">
        <v>64.216</v>
      </c>
      <c r="D25" s="21"/>
      <c r="E25" s="6"/>
      <c r="F25" s="5">
        <f t="shared" si="0"/>
        <v>1.46554711347363</v>
      </c>
      <c r="G25" s="5"/>
    </row>
    <row r="26" spans="1:7">
      <c r="A26" s="6"/>
      <c r="B26" s="5"/>
      <c r="C26" s="20">
        <v>42.851</v>
      </c>
      <c r="D26" s="21"/>
      <c r="E26" s="6"/>
      <c r="F26" s="5">
        <f t="shared" si="0"/>
        <v>0.977951902321203</v>
      </c>
      <c r="G26" s="5"/>
    </row>
    <row r="27" spans="2:9">
      <c r="B27" t="s">
        <v>26</v>
      </c>
      <c r="F27" s="10" t="s">
        <v>27</v>
      </c>
      <c r="G27" s="10" t="s">
        <v>28</v>
      </c>
      <c r="H27" s="10" t="s">
        <v>29</v>
      </c>
      <c r="I27" s="10" t="s">
        <v>30</v>
      </c>
    </row>
    <row r="28" spans="2:9">
      <c r="B28">
        <f>AVERAGE(B3:B21)</f>
        <v>20.7021578947368</v>
      </c>
      <c r="C28">
        <f>AVERAGE(C3:C26)</f>
        <v>43.8170833333333</v>
      </c>
      <c r="F28" s="11" t="s">
        <v>112</v>
      </c>
      <c r="G28" s="11" t="s">
        <v>19</v>
      </c>
      <c r="H28" s="11" t="s">
        <v>18</v>
      </c>
      <c r="I28" s="11" t="s">
        <v>17</v>
      </c>
    </row>
  </sheetData>
  <mergeCells count="2">
    <mergeCell ref="A1:A26"/>
    <mergeCell ref="E1:E2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opLeftCell="A31" workbookViewId="0">
      <selection activeCell="A1" sqref="$A1:$XFD1048576"/>
    </sheetView>
  </sheetViews>
  <sheetFormatPr defaultColWidth="9" defaultRowHeight="13.85"/>
  <sheetData>
    <row r="1" ht="13.9" customHeight="1" spans="1:10">
      <c r="A1" s="16" t="s">
        <v>102</v>
      </c>
      <c r="B1" s="7" t="s">
        <v>110</v>
      </c>
      <c r="C1" s="7" t="s">
        <v>111</v>
      </c>
      <c r="E1" s="16" t="s">
        <v>104</v>
      </c>
      <c r="F1" s="5" t="s">
        <v>111</v>
      </c>
      <c r="G1" s="7" t="s">
        <v>110</v>
      </c>
      <c r="I1" s="9"/>
      <c r="J1" s="12"/>
    </row>
    <row r="2" spans="1:10">
      <c r="A2" s="17"/>
      <c r="B2" s="7" t="s">
        <v>126</v>
      </c>
      <c r="C2" s="7" t="s">
        <v>127</v>
      </c>
      <c r="E2" s="17"/>
      <c r="F2" s="7" t="s">
        <v>127</v>
      </c>
      <c r="G2" s="7" t="s">
        <v>126</v>
      </c>
      <c r="I2" s="9"/>
      <c r="J2" s="12"/>
    </row>
    <row r="3" spans="1:10">
      <c r="A3" s="17"/>
      <c r="B3" s="8">
        <v>5.474</v>
      </c>
      <c r="C3" s="8">
        <v>9.155</v>
      </c>
      <c r="E3" s="17"/>
      <c r="F3" s="5">
        <f t="shared" ref="F3:F35" si="0">C3/$C$43</f>
        <v>0.545870938016641</v>
      </c>
      <c r="G3" s="5">
        <f t="shared" ref="G3:G40" si="1">B3/$C$43</f>
        <v>0.326389679377727</v>
      </c>
      <c r="I3" s="10"/>
      <c r="J3" s="11"/>
    </row>
    <row r="4" spans="1:10">
      <c r="A4" s="17"/>
      <c r="B4" s="8">
        <v>4.967</v>
      </c>
      <c r="C4" s="8">
        <v>20.255</v>
      </c>
      <c r="E4" s="17"/>
      <c r="F4" s="5">
        <f t="shared" si="0"/>
        <v>1.20771336423015</v>
      </c>
      <c r="G4" s="5">
        <f t="shared" si="1"/>
        <v>0.296159579369596</v>
      </c>
      <c r="I4" s="10"/>
      <c r="J4" s="11"/>
    </row>
    <row r="5" spans="1:10">
      <c r="A5" s="17"/>
      <c r="B5" s="8">
        <v>5.901</v>
      </c>
      <c r="C5" s="8">
        <v>28.431</v>
      </c>
      <c r="E5" s="17"/>
      <c r="F5" s="5">
        <f t="shared" si="0"/>
        <v>1.69521099276364</v>
      </c>
      <c r="G5" s="5">
        <f t="shared" si="1"/>
        <v>0.351849743881616</v>
      </c>
      <c r="I5" s="10"/>
      <c r="J5" s="11"/>
    </row>
    <row r="6" spans="1:10">
      <c r="A6" s="17"/>
      <c r="B6" s="8">
        <v>8.482</v>
      </c>
      <c r="C6" s="8">
        <v>12.238</v>
      </c>
      <c r="E6" s="17"/>
      <c r="F6" s="5">
        <f t="shared" si="0"/>
        <v>0.729696181261349</v>
      </c>
      <c r="G6" s="5">
        <f t="shared" si="1"/>
        <v>0.505743014337209</v>
      </c>
      <c r="I6" s="9"/>
      <c r="J6" s="12"/>
    </row>
    <row r="7" spans="1:10">
      <c r="A7" s="17"/>
      <c r="B7" s="8">
        <v>7.774</v>
      </c>
      <c r="C7" s="8">
        <v>6.313</v>
      </c>
      <c r="E7" s="17"/>
      <c r="F7" s="5">
        <f t="shared" si="0"/>
        <v>0.37641542672846</v>
      </c>
      <c r="G7" s="5">
        <f t="shared" si="1"/>
        <v>0.463528200124671</v>
      </c>
      <c r="I7" s="9"/>
      <c r="J7" s="12"/>
    </row>
    <row r="8" spans="1:10">
      <c r="A8" s="17"/>
      <c r="B8" s="8">
        <v>13.67</v>
      </c>
      <c r="C8" s="8">
        <v>11.235</v>
      </c>
      <c r="E8" s="17"/>
      <c r="F8" s="5">
        <f t="shared" si="0"/>
        <v>0.669891861126921</v>
      </c>
      <c r="G8" s="5">
        <f t="shared" si="1"/>
        <v>0.815079816787273</v>
      </c>
      <c r="I8" s="13"/>
      <c r="J8" s="14"/>
    </row>
    <row r="9" spans="1:10">
      <c r="A9" s="17"/>
      <c r="B9" s="8">
        <v>9.882</v>
      </c>
      <c r="C9" s="8">
        <v>13.918</v>
      </c>
      <c r="E9" s="17"/>
      <c r="F9" s="5">
        <f t="shared" si="0"/>
        <v>0.829866926850422</v>
      </c>
      <c r="G9" s="5">
        <f t="shared" si="1"/>
        <v>0.589218635661436</v>
      </c>
      <c r="I9" s="13"/>
      <c r="J9" s="14"/>
    </row>
    <row r="10" spans="1:10">
      <c r="A10" s="17"/>
      <c r="B10" s="8">
        <v>7.472</v>
      </c>
      <c r="C10" s="8">
        <v>11.502</v>
      </c>
      <c r="E10" s="17"/>
      <c r="F10" s="5">
        <f t="shared" si="0"/>
        <v>0.685811854622327</v>
      </c>
      <c r="G10" s="5">
        <f t="shared" si="1"/>
        <v>0.44552131609616</v>
      </c>
      <c r="I10" s="13"/>
      <c r="J10" s="14"/>
    </row>
    <row r="11" spans="1:10">
      <c r="A11" s="17"/>
      <c r="B11" s="8">
        <v>7.12</v>
      </c>
      <c r="C11" s="8">
        <v>9.257</v>
      </c>
      <c r="E11" s="17"/>
      <c r="F11" s="5">
        <f t="shared" si="0"/>
        <v>0.551952733284549</v>
      </c>
      <c r="G11" s="5">
        <f t="shared" si="1"/>
        <v>0.424533159877497</v>
      </c>
      <c r="I11" s="9"/>
      <c r="J11" s="12"/>
    </row>
    <row r="12" spans="1:10">
      <c r="A12" s="17"/>
      <c r="B12" s="8">
        <v>5.341</v>
      </c>
      <c r="C12" s="8">
        <v>28.753</v>
      </c>
      <c r="E12" s="17"/>
      <c r="F12" s="5">
        <f t="shared" si="0"/>
        <v>1.71441038566821</v>
      </c>
      <c r="G12" s="5">
        <f t="shared" si="1"/>
        <v>0.318459495351926</v>
      </c>
      <c r="I12" s="9"/>
      <c r="J12" s="12"/>
    </row>
    <row r="13" spans="1:10">
      <c r="A13" s="17"/>
      <c r="B13" s="8">
        <v>4.973</v>
      </c>
      <c r="C13" s="8">
        <v>9.823</v>
      </c>
      <c r="E13" s="17"/>
      <c r="F13" s="5">
        <f t="shared" si="0"/>
        <v>0.585700734477058</v>
      </c>
      <c r="G13" s="5">
        <f t="shared" si="1"/>
        <v>0.296517332032415</v>
      </c>
      <c r="I13" s="9"/>
      <c r="J13" s="12"/>
    </row>
    <row r="14" spans="1:10">
      <c r="A14" s="17"/>
      <c r="B14" s="8">
        <v>10.604</v>
      </c>
      <c r="C14" s="8">
        <v>21.616</v>
      </c>
      <c r="E14" s="17"/>
      <c r="F14" s="5">
        <f t="shared" si="0"/>
        <v>1.28886359324606</v>
      </c>
      <c r="G14" s="5">
        <f t="shared" si="1"/>
        <v>0.632268206087216</v>
      </c>
      <c r="I14" s="9"/>
      <c r="J14" s="12"/>
    </row>
    <row r="15" spans="1:10">
      <c r="A15" s="17"/>
      <c r="B15" s="8">
        <v>9.112</v>
      </c>
      <c r="C15" s="8">
        <v>12.127</v>
      </c>
      <c r="E15" s="17"/>
      <c r="F15" s="5">
        <f t="shared" si="0"/>
        <v>0.723077756999214</v>
      </c>
      <c r="G15" s="5">
        <f t="shared" si="1"/>
        <v>0.543307043933111</v>
      </c>
      <c r="I15" s="9"/>
      <c r="J15" s="12"/>
    </row>
    <row r="16" spans="1:10">
      <c r="A16" s="17"/>
      <c r="B16" s="8">
        <v>6.169</v>
      </c>
      <c r="C16" s="8">
        <v>17.093</v>
      </c>
      <c r="E16" s="17"/>
      <c r="F16" s="5">
        <f t="shared" si="0"/>
        <v>1.01917771092501</v>
      </c>
      <c r="G16" s="5">
        <f t="shared" si="1"/>
        <v>0.367829362820826</v>
      </c>
      <c r="I16" s="9"/>
      <c r="J16" s="12"/>
    </row>
    <row r="17" spans="1:10">
      <c r="A17" s="17"/>
      <c r="B17" s="8">
        <v>6.387</v>
      </c>
      <c r="C17" s="8">
        <v>12.828</v>
      </c>
      <c r="E17" s="17"/>
      <c r="F17" s="5">
        <f t="shared" si="0"/>
        <v>0.764875193105131</v>
      </c>
      <c r="G17" s="5">
        <f t="shared" si="1"/>
        <v>0.380827709569884</v>
      </c>
      <c r="I17" s="9"/>
      <c r="J17" s="12"/>
    </row>
    <row r="18" spans="1:10">
      <c r="A18" s="17"/>
      <c r="B18" s="8">
        <v>16.46</v>
      </c>
      <c r="C18" s="8">
        <v>22.453</v>
      </c>
      <c r="E18" s="17"/>
      <c r="F18" s="5">
        <f t="shared" si="0"/>
        <v>1.33877008970919</v>
      </c>
      <c r="G18" s="5">
        <f t="shared" si="1"/>
        <v>0.981434804997696</v>
      </c>
      <c r="I18" s="9"/>
      <c r="J18" s="12"/>
    </row>
    <row r="19" spans="1:10">
      <c r="A19" s="17"/>
      <c r="B19" s="8">
        <v>7.295</v>
      </c>
      <c r="C19" s="8">
        <v>11.153</v>
      </c>
      <c r="E19" s="17"/>
      <c r="F19" s="5">
        <f t="shared" si="0"/>
        <v>0.665002574735073</v>
      </c>
      <c r="G19" s="5">
        <f t="shared" si="1"/>
        <v>0.434967612543025</v>
      </c>
      <c r="I19" s="9"/>
      <c r="J19" s="12"/>
    </row>
    <row r="20" spans="1:10">
      <c r="A20" s="17"/>
      <c r="B20" s="8">
        <v>9.192</v>
      </c>
      <c r="C20" s="8">
        <v>13.782</v>
      </c>
      <c r="E20" s="17"/>
      <c r="F20" s="5">
        <f t="shared" si="0"/>
        <v>0.821757866493211</v>
      </c>
      <c r="G20" s="5">
        <f t="shared" si="1"/>
        <v>0.548077079437353</v>
      </c>
      <c r="I20" s="9"/>
      <c r="J20" s="12"/>
    </row>
    <row r="21" spans="1:10">
      <c r="A21" s="17"/>
      <c r="B21" s="8">
        <v>8.475</v>
      </c>
      <c r="C21" s="8">
        <v>14.374</v>
      </c>
      <c r="E21" s="17"/>
      <c r="F21" s="5">
        <f t="shared" si="0"/>
        <v>0.857056129224598</v>
      </c>
      <c r="G21" s="5">
        <f t="shared" si="1"/>
        <v>0.505325636230588</v>
      </c>
      <c r="I21" s="9"/>
      <c r="J21" s="12"/>
    </row>
    <row r="22" spans="1:10">
      <c r="A22" s="17"/>
      <c r="B22" s="8">
        <v>9.533</v>
      </c>
      <c r="C22" s="8">
        <v>28.651</v>
      </c>
      <c r="E22" s="17"/>
      <c r="F22" s="5">
        <f t="shared" si="0"/>
        <v>1.7083285904003</v>
      </c>
      <c r="G22" s="5">
        <f t="shared" si="1"/>
        <v>0.568409355774182</v>
      </c>
      <c r="I22" s="9"/>
      <c r="J22" s="12"/>
    </row>
    <row r="23" spans="1:10">
      <c r="A23" s="17"/>
      <c r="B23" s="8">
        <v>7.987</v>
      </c>
      <c r="C23" s="8">
        <v>15.946</v>
      </c>
      <c r="E23" s="17"/>
      <c r="F23" s="5">
        <f t="shared" si="0"/>
        <v>0.950787326882945</v>
      </c>
      <c r="G23" s="5">
        <f t="shared" si="1"/>
        <v>0.476228419654715</v>
      </c>
      <c r="I23" s="9"/>
      <c r="J23" s="12"/>
    </row>
    <row r="24" spans="1:10">
      <c r="A24" s="17"/>
      <c r="B24" s="8">
        <v>7.847</v>
      </c>
      <c r="C24" s="8">
        <v>9.228</v>
      </c>
      <c r="E24" s="17"/>
      <c r="F24" s="5">
        <f t="shared" si="0"/>
        <v>0.550223595414261</v>
      </c>
      <c r="G24" s="5">
        <f t="shared" si="1"/>
        <v>0.467880857522292</v>
      </c>
      <c r="I24" s="9"/>
      <c r="J24" s="12"/>
    </row>
    <row r="25" spans="1:10">
      <c r="A25" s="17"/>
      <c r="B25" s="8">
        <v>7.882</v>
      </c>
      <c r="C25" s="8">
        <v>6.483</v>
      </c>
      <c r="E25" s="17"/>
      <c r="F25" s="5">
        <f t="shared" si="0"/>
        <v>0.386551752174974</v>
      </c>
      <c r="G25" s="5">
        <f t="shared" si="1"/>
        <v>0.469967748055397</v>
      </c>
      <c r="I25" s="9"/>
      <c r="J25" s="12"/>
    </row>
    <row r="26" spans="1:10">
      <c r="A26" s="17"/>
      <c r="B26" s="8">
        <v>11.138</v>
      </c>
      <c r="C26" s="8">
        <v>49.645</v>
      </c>
      <c r="E26" s="17"/>
      <c r="F26" s="5">
        <f t="shared" si="0"/>
        <v>2.96010515760089</v>
      </c>
      <c r="G26" s="5">
        <f t="shared" si="1"/>
        <v>0.664108193078028</v>
      </c>
      <c r="I26" s="9"/>
      <c r="J26" s="12"/>
    </row>
    <row r="27" spans="1:10">
      <c r="A27" s="17"/>
      <c r="B27" s="8">
        <v>7.534</v>
      </c>
      <c r="C27" s="8">
        <v>20.557</v>
      </c>
      <c r="E27" s="17"/>
      <c r="F27" s="5">
        <f t="shared" si="0"/>
        <v>1.22572024825867</v>
      </c>
      <c r="G27" s="5">
        <f t="shared" si="1"/>
        <v>0.449218093611947</v>
      </c>
      <c r="I27" s="9"/>
      <c r="J27" s="12"/>
    </row>
    <row r="28" spans="1:10">
      <c r="A28" s="17"/>
      <c r="B28" s="8">
        <v>10.715</v>
      </c>
      <c r="C28" s="8">
        <v>10.466</v>
      </c>
      <c r="E28" s="17"/>
      <c r="F28" s="5">
        <f t="shared" si="0"/>
        <v>0.624039894842399</v>
      </c>
      <c r="G28" s="5">
        <f t="shared" si="1"/>
        <v>0.638886630349351</v>
      </c>
      <c r="I28" s="9"/>
      <c r="J28" s="12"/>
    </row>
    <row r="29" spans="1:10">
      <c r="A29" s="17"/>
      <c r="B29" s="8">
        <v>6.227</v>
      </c>
      <c r="C29" s="8">
        <v>18.978</v>
      </c>
      <c r="E29" s="17"/>
      <c r="F29" s="5">
        <f t="shared" si="0"/>
        <v>1.1315716724937</v>
      </c>
      <c r="G29" s="5">
        <f t="shared" si="1"/>
        <v>0.371287638561401</v>
      </c>
      <c r="I29" s="9"/>
      <c r="J29" s="12"/>
    </row>
    <row r="30" spans="1:7">
      <c r="A30" s="17"/>
      <c r="B30" s="8">
        <v>8.724</v>
      </c>
      <c r="C30" s="8">
        <v>34.308</v>
      </c>
      <c r="E30" s="17"/>
      <c r="F30" s="5">
        <f t="shared" si="0"/>
        <v>2.04562972599398</v>
      </c>
      <c r="G30" s="5">
        <f t="shared" si="1"/>
        <v>0.52017237173754</v>
      </c>
    </row>
    <row r="31" spans="1:7">
      <c r="A31" s="17"/>
      <c r="B31" s="8">
        <v>7.417</v>
      </c>
      <c r="C31" s="8">
        <v>14.741</v>
      </c>
      <c r="E31" s="17"/>
      <c r="F31" s="5">
        <f t="shared" si="0"/>
        <v>0.878938667100306</v>
      </c>
      <c r="G31" s="5">
        <f t="shared" si="1"/>
        <v>0.442241916686994</v>
      </c>
    </row>
    <row r="32" spans="1:7">
      <c r="A32" s="17"/>
      <c r="B32" s="8">
        <v>6.99</v>
      </c>
      <c r="C32" s="8">
        <v>24.475</v>
      </c>
      <c r="E32" s="17"/>
      <c r="F32" s="5">
        <f t="shared" si="0"/>
        <v>1.4593327370789</v>
      </c>
      <c r="G32" s="5">
        <f t="shared" si="1"/>
        <v>0.416781852183104</v>
      </c>
    </row>
    <row r="33" spans="1:7">
      <c r="A33" s="17"/>
      <c r="B33" s="8">
        <v>6.723</v>
      </c>
      <c r="C33" s="8">
        <v>12.554</v>
      </c>
      <c r="E33" s="17"/>
      <c r="F33" s="5">
        <f t="shared" si="0"/>
        <v>0.748537821503103</v>
      </c>
      <c r="G33" s="5">
        <f t="shared" si="1"/>
        <v>0.400861858687698</v>
      </c>
    </row>
    <row r="34" spans="1:7">
      <c r="A34" s="17"/>
      <c r="B34" s="8">
        <v>5.885</v>
      </c>
      <c r="C34" s="8">
        <v>10.351</v>
      </c>
      <c r="E34" s="17"/>
      <c r="F34" s="5">
        <f t="shared" si="0"/>
        <v>0.617182968805052</v>
      </c>
      <c r="G34" s="5">
        <f t="shared" si="1"/>
        <v>0.350895736780768</v>
      </c>
    </row>
    <row r="35" spans="1:7">
      <c r="A35" s="17"/>
      <c r="B35" s="8">
        <v>6.824</v>
      </c>
      <c r="C35" s="8">
        <v>10.766</v>
      </c>
      <c r="E35" s="17"/>
      <c r="F35" s="5">
        <f t="shared" si="0"/>
        <v>0.641927527983305</v>
      </c>
      <c r="G35" s="5">
        <f t="shared" si="1"/>
        <v>0.406884028511803</v>
      </c>
    </row>
    <row r="36" spans="1:7">
      <c r="A36" s="17"/>
      <c r="B36" s="8">
        <v>8.374</v>
      </c>
      <c r="C36" s="8"/>
      <c r="E36" s="17"/>
      <c r="F36" s="5"/>
      <c r="G36" s="5">
        <f t="shared" si="1"/>
        <v>0.499303466406483</v>
      </c>
    </row>
    <row r="37" spans="1:7">
      <c r="A37" s="17"/>
      <c r="B37" s="8">
        <v>10.821</v>
      </c>
      <c r="C37" s="8"/>
      <c r="E37" s="17"/>
      <c r="F37" s="5"/>
      <c r="G37" s="5">
        <f t="shared" si="1"/>
        <v>0.645206927392471</v>
      </c>
    </row>
    <row r="38" spans="1:7">
      <c r="A38" s="17"/>
      <c r="B38" s="8">
        <v>7.258</v>
      </c>
      <c r="C38" s="8"/>
      <c r="E38" s="17"/>
      <c r="F38" s="5"/>
      <c r="G38" s="5">
        <f t="shared" si="1"/>
        <v>0.432761471122314</v>
      </c>
    </row>
    <row r="39" spans="1:7">
      <c r="A39" s="17"/>
      <c r="B39" s="8">
        <v>14.752</v>
      </c>
      <c r="C39" s="8"/>
      <c r="E39" s="17"/>
      <c r="F39" s="5"/>
      <c r="G39" s="5">
        <f t="shared" si="1"/>
        <v>0.87959454698214</v>
      </c>
    </row>
    <row r="40" spans="1:7">
      <c r="A40" s="18"/>
      <c r="B40" s="8">
        <v>11.814</v>
      </c>
      <c r="C40" s="8"/>
      <c r="E40" s="18"/>
      <c r="F40" s="5"/>
      <c r="G40" s="5">
        <f t="shared" si="1"/>
        <v>0.704414993088869</v>
      </c>
    </row>
    <row r="41" spans="1:7">
      <c r="A41" s="19"/>
      <c r="B41" s="8"/>
      <c r="C41" s="8"/>
      <c r="E41" s="19"/>
      <c r="F41" s="5"/>
      <c r="G41" s="5"/>
    </row>
    <row r="42" spans="1:9">
      <c r="A42" s="19"/>
      <c r="B42" t="s">
        <v>26</v>
      </c>
      <c r="F42" s="10" t="s">
        <v>27</v>
      </c>
      <c r="G42" s="10" t="s">
        <v>28</v>
      </c>
      <c r="H42" s="10" t="s">
        <v>29</v>
      </c>
      <c r="I42" s="10" t="s">
        <v>30</v>
      </c>
    </row>
    <row r="43" spans="1:9">
      <c r="A43" s="19"/>
      <c r="B43">
        <f>AVERAGE(B3:B40)</f>
        <v>8.39986842105263</v>
      </c>
      <c r="C43">
        <f>AVERAGE(C3:C35)</f>
        <v>16.7713636363636</v>
      </c>
      <c r="F43" s="11" t="s">
        <v>112</v>
      </c>
      <c r="G43" s="11" t="s">
        <v>19</v>
      </c>
      <c r="H43" s="11" t="s">
        <v>18</v>
      </c>
      <c r="I43" s="11" t="s">
        <v>17</v>
      </c>
    </row>
    <row r="44" spans="1:7">
      <c r="A44" s="19"/>
      <c r="B44" s="8"/>
      <c r="C44" s="8"/>
      <c r="E44" s="19"/>
      <c r="F44" s="5"/>
      <c r="G44" s="5"/>
    </row>
    <row r="45" spans="1:7">
      <c r="A45" s="19"/>
      <c r="B45" s="8"/>
      <c r="C45" s="8"/>
      <c r="E45" s="19"/>
      <c r="F45" s="5"/>
      <c r="G45" s="5"/>
    </row>
    <row r="46" spans="1:7">
      <c r="A46" s="19"/>
      <c r="B46" s="8"/>
      <c r="C46" s="8"/>
      <c r="E46" s="19"/>
      <c r="F46" s="5"/>
      <c r="G46" s="5"/>
    </row>
    <row r="47" spans="1:7">
      <c r="A47" s="19"/>
      <c r="B47" s="8"/>
      <c r="C47" s="8"/>
      <c r="E47" s="19"/>
      <c r="F47" s="5"/>
      <c r="G47" s="5"/>
    </row>
    <row r="48" spans="1:7">
      <c r="A48" s="19"/>
      <c r="B48" s="8"/>
      <c r="C48" s="8"/>
      <c r="E48" s="19"/>
      <c r="F48" s="5"/>
      <c r="G48" s="5"/>
    </row>
    <row r="49" spans="1:7">
      <c r="A49" s="19"/>
      <c r="B49" s="8"/>
      <c r="C49" s="8"/>
      <c r="E49" s="19"/>
      <c r="F49" s="5"/>
      <c r="G49" s="5"/>
    </row>
    <row r="50" spans="1:7">
      <c r="A50" s="19"/>
      <c r="B50" s="8"/>
      <c r="C50" s="8"/>
      <c r="E50" s="19"/>
      <c r="F50" s="5"/>
      <c r="G50" s="5"/>
    </row>
    <row r="51" spans="1:7">
      <c r="A51" s="19"/>
      <c r="B51" s="8"/>
      <c r="C51" s="8"/>
      <c r="E51" s="19"/>
      <c r="F51" s="5"/>
      <c r="G51" s="5"/>
    </row>
    <row r="52" spans="1:7">
      <c r="A52" s="19"/>
      <c r="B52" s="8"/>
      <c r="C52" s="8"/>
      <c r="E52" s="19"/>
      <c r="F52" s="5"/>
      <c r="G52" s="5"/>
    </row>
    <row r="53" spans="1:7">
      <c r="A53" s="19"/>
      <c r="B53" s="8"/>
      <c r="C53" s="8"/>
      <c r="E53" s="19"/>
      <c r="F53" s="5"/>
      <c r="G53" s="5"/>
    </row>
    <row r="54" spans="1:7">
      <c r="A54" s="19"/>
      <c r="B54" s="8"/>
      <c r="C54" s="8"/>
      <c r="E54" s="19"/>
      <c r="F54" s="5"/>
      <c r="G54" s="5"/>
    </row>
    <row r="55" spans="1:7">
      <c r="A55" s="19"/>
      <c r="B55" s="8"/>
      <c r="C55" s="8"/>
      <c r="E55" s="19"/>
      <c r="F55" s="5"/>
      <c r="G55" s="5"/>
    </row>
    <row r="56" spans="1:7">
      <c r="A56" s="19"/>
      <c r="B56" s="8"/>
      <c r="C56" s="8"/>
      <c r="E56" s="19"/>
      <c r="F56" s="5"/>
      <c r="G56" s="5"/>
    </row>
    <row r="57" spans="1:7">
      <c r="A57" s="19"/>
      <c r="B57" s="8"/>
      <c r="C57" s="8"/>
      <c r="E57" s="19"/>
      <c r="F57" s="5"/>
      <c r="G57" s="5"/>
    </row>
    <row r="58" spans="1:7">
      <c r="A58" s="19"/>
      <c r="B58" s="8"/>
      <c r="C58" s="8"/>
      <c r="E58" s="19"/>
      <c r="F58" s="5"/>
      <c r="G58" s="5"/>
    </row>
    <row r="59" spans="1:7">
      <c r="A59" s="19"/>
      <c r="B59" s="8"/>
      <c r="C59" s="8"/>
      <c r="E59" s="19"/>
      <c r="F59" s="5"/>
      <c r="G59" s="5"/>
    </row>
    <row r="60" spans="1:7">
      <c r="A60" s="19"/>
      <c r="B60" s="8"/>
      <c r="C60" s="8"/>
      <c r="E60" s="19"/>
      <c r="F60" s="5"/>
      <c r="G60" s="5"/>
    </row>
    <row r="61" spans="1:7">
      <c r="A61" s="19"/>
      <c r="B61" s="8"/>
      <c r="C61" s="8"/>
      <c r="E61" s="19"/>
      <c r="F61" s="5"/>
      <c r="G61" s="5"/>
    </row>
    <row r="62" spans="1:7">
      <c r="A62" s="19"/>
      <c r="B62" s="8"/>
      <c r="C62" s="8"/>
      <c r="E62" s="19"/>
      <c r="F62" s="5"/>
      <c r="G62" s="5"/>
    </row>
    <row r="63" spans="1:7">
      <c r="A63" s="19"/>
      <c r="B63" s="8"/>
      <c r="C63" s="8"/>
      <c r="E63" s="19"/>
      <c r="F63" s="5"/>
      <c r="G63" s="5"/>
    </row>
    <row r="64" spans="1:7">
      <c r="A64" s="19"/>
      <c r="B64" s="8"/>
      <c r="C64" s="8"/>
      <c r="E64" s="19"/>
      <c r="F64" s="5"/>
      <c r="G64" s="5"/>
    </row>
    <row r="65" spans="1:7">
      <c r="A65" s="19"/>
      <c r="B65" s="8"/>
      <c r="C65" s="8"/>
      <c r="E65" s="19"/>
      <c r="F65" s="5"/>
      <c r="G65" s="5"/>
    </row>
    <row r="66" spans="1:7">
      <c r="A66" s="19"/>
      <c r="B66" s="8"/>
      <c r="C66" s="8"/>
      <c r="E66" s="19"/>
      <c r="F66" s="5"/>
      <c r="G66" s="5"/>
    </row>
    <row r="67" spans="1:7">
      <c r="A67" s="19"/>
      <c r="B67" s="8"/>
      <c r="C67" s="8"/>
      <c r="E67" s="19"/>
      <c r="F67" s="5"/>
      <c r="G67" s="5"/>
    </row>
    <row r="68" spans="1:7">
      <c r="A68" s="19"/>
      <c r="B68" s="8"/>
      <c r="C68" s="8"/>
      <c r="E68" s="19"/>
      <c r="F68" s="5"/>
      <c r="G68" s="5"/>
    </row>
    <row r="69" spans="1:7">
      <c r="A69" s="19"/>
      <c r="B69" s="8"/>
      <c r="C69" s="8"/>
      <c r="E69" s="19"/>
      <c r="F69" s="5"/>
      <c r="G69" s="5"/>
    </row>
    <row r="70" spans="1:7">
      <c r="A70" s="19"/>
      <c r="B70" s="8"/>
      <c r="C70" s="8"/>
      <c r="E70" s="19"/>
      <c r="F70" s="5"/>
      <c r="G70" s="5"/>
    </row>
  </sheetData>
  <mergeCells count="2">
    <mergeCell ref="A1:A40"/>
    <mergeCell ref="E1:E40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9" workbookViewId="0">
      <selection activeCell="I53" sqref="I53"/>
    </sheetView>
  </sheetViews>
  <sheetFormatPr defaultColWidth="9" defaultRowHeight="13.85"/>
  <sheetData>
    <row r="1" spans="1:9">
      <c r="A1" s="6" t="s">
        <v>102</v>
      </c>
      <c r="B1" s="7" t="s">
        <v>1</v>
      </c>
      <c r="C1" s="7" t="s">
        <v>2</v>
      </c>
      <c r="D1" s="7" t="s">
        <v>3</v>
      </c>
      <c r="F1" s="6" t="s">
        <v>104</v>
      </c>
      <c r="G1" s="7" t="s">
        <v>1</v>
      </c>
      <c r="H1" s="7" t="s">
        <v>2</v>
      </c>
      <c r="I1" s="7" t="s">
        <v>3</v>
      </c>
    </row>
    <row r="2" spans="1:9">
      <c r="A2" s="6"/>
      <c r="B2" s="7" t="s">
        <v>128</v>
      </c>
      <c r="C2" s="7" t="s">
        <v>129</v>
      </c>
      <c r="D2" s="7" t="s">
        <v>126</v>
      </c>
      <c r="F2" s="6"/>
      <c r="G2" s="7" t="s">
        <v>128</v>
      </c>
      <c r="H2" s="7" t="s">
        <v>129</v>
      </c>
      <c r="I2" s="7" t="s">
        <v>126</v>
      </c>
    </row>
    <row r="3" spans="1:9">
      <c r="A3" s="6"/>
      <c r="B3" s="8">
        <v>15.959</v>
      </c>
      <c r="C3" s="8">
        <v>19.15</v>
      </c>
      <c r="D3" s="8">
        <v>16.773</v>
      </c>
      <c r="F3" s="6"/>
      <c r="G3" s="5">
        <f t="shared" ref="G3:I40" si="0">B3/$B$48</f>
        <v>0.600726145338571</v>
      </c>
      <c r="H3" s="5">
        <f t="shared" si="0"/>
        <v>0.720841260933244</v>
      </c>
      <c r="I3" s="5">
        <f t="shared" si="0"/>
        <v>0.631366604158397</v>
      </c>
    </row>
    <row r="4" spans="1:9">
      <c r="A4" s="6"/>
      <c r="B4" s="8">
        <v>30.438</v>
      </c>
      <c r="C4" s="8">
        <v>22.881</v>
      </c>
      <c r="D4" s="8">
        <v>12.958</v>
      </c>
      <c r="F4" s="6"/>
      <c r="G4" s="5">
        <f t="shared" si="0"/>
        <v>1.14574236555019</v>
      </c>
      <c r="H4" s="5">
        <f t="shared" si="0"/>
        <v>0.861282970830995</v>
      </c>
      <c r="I4" s="5">
        <f t="shared" si="0"/>
        <v>0.487762979591278</v>
      </c>
    </row>
    <row r="5" spans="1:9">
      <c r="A5" s="6"/>
      <c r="B5" s="8">
        <v>21.992</v>
      </c>
      <c r="C5" s="8">
        <v>47.603</v>
      </c>
      <c r="D5" s="8">
        <v>32.556</v>
      </c>
      <c r="F5" s="6"/>
      <c r="G5" s="5">
        <f t="shared" si="0"/>
        <v>0.827819373913519</v>
      </c>
      <c r="H5" s="5">
        <f t="shared" si="0"/>
        <v>1.79186457149897</v>
      </c>
      <c r="I5" s="5">
        <f t="shared" si="0"/>
        <v>1.22546778542782</v>
      </c>
    </row>
    <row r="6" spans="1:9">
      <c r="A6" s="6"/>
      <c r="B6" s="8">
        <v>22.24</v>
      </c>
      <c r="C6" s="8">
        <v>28.478</v>
      </c>
      <c r="D6" s="8">
        <v>10.798</v>
      </c>
      <c r="F6" s="6"/>
      <c r="G6" s="5">
        <f t="shared" si="0"/>
        <v>0.837154550556415</v>
      </c>
      <c r="H6" s="5">
        <f t="shared" si="0"/>
        <v>1.07196435659827</v>
      </c>
      <c r="I6" s="5">
        <f t="shared" si="0"/>
        <v>0.406456602378964</v>
      </c>
    </row>
    <row r="7" spans="1:9">
      <c r="A7" s="6"/>
      <c r="B7" s="8">
        <v>30.638</v>
      </c>
      <c r="C7" s="8">
        <v>22.7</v>
      </c>
      <c r="D7" s="8">
        <v>12.504</v>
      </c>
      <c r="F7" s="6"/>
      <c r="G7" s="5">
        <f t="shared" si="0"/>
        <v>1.15327073381059</v>
      </c>
      <c r="H7" s="5">
        <f t="shared" si="0"/>
        <v>0.854469797555333</v>
      </c>
      <c r="I7" s="5">
        <f t="shared" si="0"/>
        <v>0.470673583640171</v>
      </c>
    </row>
    <row r="8" spans="1:9">
      <c r="A8" s="6"/>
      <c r="B8" s="8">
        <v>16.274</v>
      </c>
      <c r="C8" s="8">
        <v>20.674</v>
      </c>
      <c r="D8" s="8">
        <v>12.281</v>
      </c>
      <c r="F8" s="6"/>
      <c r="G8" s="5">
        <f t="shared" si="0"/>
        <v>0.6125833253487</v>
      </c>
      <c r="H8" s="5">
        <f t="shared" si="0"/>
        <v>0.778207427077487</v>
      </c>
      <c r="I8" s="5">
        <f t="shared" si="0"/>
        <v>0.462279453029826</v>
      </c>
    </row>
    <row r="9" spans="1:9">
      <c r="A9" s="6"/>
      <c r="B9" s="8">
        <v>39.445</v>
      </c>
      <c r="C9" s="8">
        <v>23.358</v>
      </c>
      <c r="D9" s="8">
        <v>12.588</v>
      </c>
      <c r="F9" s="6"/>
      <c r="G9" s="5">
        <f t="shared" si="0"/>
        <v>1.48478243015727</v>
      </c>
      <c r="H9" s="5">
        <f t="shared" si="0"/>
        <v>0.879238129132047</v>
      </c>
      <c r="I9" s="5">
        <f t="shared" si="0"/>
        <v>0.473835498309539</v>
      </c>
    </row>
    <row r="10" spans="1:9">
      <c r="A10" s="6"/>
      <c r="B10" s="8">
        <v>28.126</v>
      </c>
      <c r="C10" s="8">
        <v>13.599</v>
      </c>
      <c r="D10" s="8">
        <v>22.148</v>
      </c>
      <c r="F10" s="6"/>
      <c r="G10" s="5">
        <f t="shared" si="0"/>
        <v>1.05871442845997</v>
      </c>
      <c r="H10" s="5">
        <f t="shared" si="0"/>
        <v>0.511891399865858</v>
      </c>
      <c r="I10" s="5">
        <f t="shared" si="0"/>
        <v>0.833691501156631</v>
      </c>
    </row>
    <row r="11" spans="1:9">
      <c r="A11" s="6"/>
      <c r="B11" s="8">
        <v>30.808</v>
      </c>
      <c r="C11" s="8">
        <v>13.073</v>
      </c>
      <c r="D11" s="8">
        <v>14.581</v>
      </c>
      <c r="F11" s="6"/>
      <c r="G11" s="5">
        <f t="shared" si="0"/>
        <v>1.15966984683193</v>
      </c>
      <c r="H11" s="5">
        <f t="shared" si="0"/>
        <v>0.492091791341008</v>
      </c>
      <c r="I11" s="5">
        <f t="shared" si="0"/>
        <v>0.548855688024419</v>
      </c>
    </row>
    <row r="12" spans="1:9">
      <c r="A12" s="6"/>
      <c r="B12" s="8">
        <v>34.135</v>
      </c>
      <c r="C12" s="8">
        <v>27.574</v>
      </c>
      <c r="D12" s="8">
        <v>25.285</v>
      </c>
      <c r="F12" s="6"/>
      <c r="G12" s="5">
        <f t="shared" si="0"/>
        <v>1.28490425284367</v>
      </c>
      <c r="H12" s="5">
        <f t="shared" si="0"/>
        <v>1.03793613206127</v>
      </c>
      <c r="I12" s="5">
        <f t="shared" si="0"/>
        <v>0.951773957320996</v>
      </c>
    </row>
    <row r="13" spans="1:9">
      <c r="A13" s="6"/>
      <c r="B13" s="8">
        <v>21.483</v>
      </c>
      <c r="C13" s="8">
        <v>18.029</v>
      </c>
      <c r="D13" s="8">
        <v>21.338</v>
      </c>
      <c r="F13" s="6"/>
      <c r="G13" s="5">
        <f t="shared" si="0"/>
        <v>0.808659676690803</v>
      </c>
      <c r="H13" s="5">
        <f t="shared" si="0"/>
        <v>0.678644756833705</v>
      </c>
      <c r="I13" s="5">
        <f t="shared" si="0"/>
        <v>0.803201609702013</v>
      </c>
    </row>
    <row r="14" spans="1:9">
      <c r="A14" s="6"/>
      <c r="B14" s="8">
        <v>25.038</v>
      </c>
      <c r="C14" s="8">
        <v>33.356</v>
      </c>
      <c r="D14" s="8">
        <v>21.504</v>
      </c>
      <c r="F14" s="6"/>
      <c r="G14" s="5">
        <f t="shared" si="0"/>
        <v>0.942476422519402</v>
      </c>
      <c r="H14" s="5">
        <f t="shared" si="0"/>
        <v>1.25558125846941</v>
      </c>
      <c r="I14" s="5">
        <f t="shared" si="0"/>
        <v>0.809450155358145</v>
      </c>
    </row>
    <row r="15" spans="1:9">
      <c r="A15" s="6"/>
      <c r="B15" s="8">
        <v>21.266</v>
      </c>
      <c r="C15" s="8">
        <v>24.399</v>
      </c>
      <c r="D15" s="8">
        <v>21.592</v>
      </c>
      <c r="F15" s="6"/>
      <c r="G15" s="5">
        <f t="shared" si="0"/>
        <v>0.800491397128269</v>
      </c>
      <c r="H15" s="5">
        <f t="shared" si="0"/>
        <v>0.918423285927426</v>
      </c>
      <c r="I15" s="5">
        <f t="shared" si="0"/>
        <v>0.81276263739272</v>
      </c>
    </row>
    <row r="16" spans="1:9">
      <c r="A16" s="6"/>
      <c r="B16" s="8">
        <v>23.896</v>
      </c>
      <c r="C16" s="8">
        <v>23.182</v>
      </c>
      <c r="D16" s="8">
        <v>23.408</v>
      </c>
      <c r="F16" s="6"/>
      <c r="G16" s="5">
        <f t="shared" si="0"/>
        <v>0.899489439752522</v>
      </c>
      <c r="H16" s="5">
        <f t="shared" si="0"/>
        <v>0.872613165062896</v>
      </c>
      <c r="I16" s="5">
        <f t="shared" si="0"/>
        <v>0.881120221197147</v>
      </c>
    </row>
    <row r="17" spans="1:9">
      <c r="A17" s="6"/>
      <c r="B17" s="8">
        <v>36.465</v>
      </c>
      <c r="C17" s="8">
        <v>15.999</v>
      </c>
      <c r="D17" s="8">
        <v>17.82</v>
      </c>
      <c r="F17" s="6"/>
      <c r="G17" s="5">
        <f t="shared" si="0"/>
        <v>1.37260974307732</v>
      </c>
      <c r="H17" s="5">
        <f t="shared" si="0"/>
        <v>0.602231818990651</v>
      </c>
      <c r="I17" s="5">
        <f t="shared" si="0"/>
        <v>0.670777612001588</v>
      </c>
    </row>
    <row r="18" spans="1:9">
      <c r="A18" s="6"/>
      <c r="B18" s="8">
        <v>47.328</v>
      </c>
      <c r="C18" s="8">
        <v>27.923</v>
      </c>
      <c r="D18" s="8">
        <v>24.487</v>
      </c>
      <c r="F18" s="6"/>
      <c r="G18" s="5">
        <f t="shared" si="0"/>
        <v>1.78151306514092</v>
      </c>
      <c r="H18" s="5">
        <f t="shared" si="0"/>
        <v>1.05107313467566</v>
      </c>
      <c r="I18" s="5">
        <f t="shared" si="0"/>
        <v>0.921735767962002</v>
      </c>
    </row>
    <row r="19" spans="1:9">
      <c r="A19" s="6"/>
      <c r="B19" s="8">
        <v>16.664</v>
      </c>
      <c r="C19" s="8">
        <v>15.095</v>
      </c>
      <c r="D19" s="8">
        <v>14.583</v>
      </c>
      <c r="F19" s="6"/>
      <c r="G19" s="5">
        <f t="shared" si="0"/>
        <v>0.627263643456479</v>
      </c>
      <c r="H19" s="5">
        <f t="shared" si="0"/>
        <v>0.568203594453646</v>
      </c>
      <c r="I19" s="5">
        <f t="shared" si="0"/>
        <v>0.548930971707023</v>
      </c>
    </row>
    <row r="20" spans="1:9">
      <c r="A20" s="6"/>
      <c r="B20" s="8">
        <v>31.417</v>
      </c>
      <c r="C20" s="8">
        <v>21.81</v>
      </c>
      <c r="D20" s="8">
        <v>14.323</v>
      </c>
      <c r="F20" s="6"/>
      <c r="G20" s="5">
        <f t="shared" si="0"/>
        <v>1.18259372818484</v>
      </c>
      <c r="H20" s="5">
        <f t="shared" si="0"/>
        <v>0.820968558796556</v>
      </c>
      <c r="I20" s="5">
        <f t="shared" si="0"/>
        <v>0.539144092968504</v>
      </c>
    </row>
    <row r="21" spans="1:9">
      <c r="A21" s="6"/>
      <c r="B21" s="8">
        <v>22.897</v>
      </c>
      <c r="C21" s="8">
        <v>24.543</v>
      </c>
      <c r="D21" s="8">
        <v>13.322</v>
      </c>
      <c r="F21" s="6"/>
      <c r="G21" s="5">
        <f t="shared" si="0"/>
        <v>0.861885240291827</v>
      </c>
      <c r="H21" s="5">
        <f t="shared" si="0"/>
        <v>0.923843711074914</v>
      </c>
      <c r="I21" s="5">
        <f t="shared" si="0"/>
        <v>0.501464609825205</v>
      </c>
    </row>
    <row r="22" spans="1:9">
      <c r="A22" s="6"/>
      <c r="B22" s="8">
        <v>23.703</v>
      </c>
      <c r="C22" s="8">
        <v>32.572</v>
      </c>
      <c r="D22" s="8">
        <v>18.602</v>
      </c>
      <c r="F22" s="6"/>
      <c r="G22" s="5">
        <f t="shared" si="0"/>
        <v>0.892224564381236</v>
      </c>
      <c r="H22" s="5">
        <f t="shared" si="0"/>
        <v>1.22607005488865</v>
      </c>
      <c r="I22" s="5">
        <f t="shared" si="0"/>
        <v>0.700213531899749</v>
      </c>
    </row>
    <row r="23" spans="1:9">
      <c r="A23" s="6"/>
      <c r="B23" s="8">
        <v>23.001</v>
      </c>
      <c r="C23" s="8">
        <v>14.616</v>
      </c>
      <c r="D23" s="8">
        <v>17.987</v>
      </c>
      <c r="F23" s="6"/>
      <c r="G23" s="5">
        <f t="shared" si="0"/>
        <v>0.865799991787234</v>
      </c>
      <c r="H23" s="5">
        <f t="shared" si="0"/>
        <v>0.550173152469989</v>
      </c>
      <c r="I23" s="5">
        <f t="shared" si="0"/>
        <v>0.677063799499021</v>
      </c>
    </row>
    <row r="24" spans="1:9">
      <c r="A24" s="6"/>
      <c r="B24" s="8">
        <v>19.658</v>
      </c>
      <c r="C24" s="8">
        <v>20.683</v>
      </c>
      <c r="D24" s="8">
        <v>18.891</v>
      </c>
      <c r="F24" s="6"/>
      <c r="G24" s="5">
        <f t="shared" si="0"/>
        <v>0.739963316314658</v>
      </c>
      <c r="H24" s="5">
        <f t="shared" si="0"/>
        <v>0.778546203649205</v>
      </c>
      <c r="I24" s="5">
        <f t="shared" si="0"/>
        <v>0.711092024036026</v>
      </c>
    </row>
    <row r="25" spans="1:9">
      <c r="A25" s="6"/>
      <c r="B25" s="8">
        <v>22.866</v>
      </c>
      <c r="C25" s="8">
        <v>24.533</v>
      </c>
      <c r="D25" s="8">
        <v>30.664</v>
      </c>
      <c r="F25" s="6"/>
      <c r="G25" s="5">
        <f t="shared" si="0"/>
        <v>0.860718343211465</v>
      </c>
      <c r="H25" s="5">
        <f t="shared" si="0"/>
        <v>0.923467292661894</v>
      </c>
      <c r="I25" s="5">
        <f t="shared" si="0"/>
        <v>1.15424942168444</v>
      </c>
    </row>
    <row r="26" spans="1:9">
      <c r="A26" s="6"/>
      <c r="B26" s="8">
        <v>26.368</v>
      </c>
      <c r="C26" s="8">
        <v>21.352</v>
      </c>
      <c r="D26" s="8">
        <v>16.769</v>
      </c>
      <c r="F26" s="6"/>
      <c r="G26" s="5">
        <f t="shared" si="0"/>
        <v>0.992540071451058</v>
      </c>
      <c r="H26" s="5">
        <f t="shared" si="0"/>
        <v>0.803728595480241</v>
      </c>
      <c r="I26" s="5">
        <f t="shared" si="0"/>
        <v>0.631216036793189</v>
      </c>
    </row>
    <row r="27" spans="1:9">
      <c r="A27" s="6"/>
      <c r="B27" s="8">
        <v>17.978</v>
      </c>
      <c r="C27" s="8">
        <v>21.052</v>
      </c>
      <c r="D27" s="8">
        <v>15.379</v>
      </c>
      <c r="F27" s="6"/>
      <c r="G27" s="5">
        <f t="shared" si="0"/>
        <v>0.676725022927303</v>
      </c>
      <c r="H27" s="5">
        <f t="shared" si="0"/>
        <v>0.792436043089642</v>
      </c>
      <c r="I27" s="5">
        <f t="shared" si="0"/>
        <v>0.578893877383413</v>
      </c>
    </row>
    <row r="28" spans="1:9">
      <c r="A28" s="6"/>
      <c r="B28" s="8">
        <v>20.667</v>
      </c>
      <c r="C28" s="8">
        <v>13.727</v>
      </c>
      <c r="D28" s="8">
        <v>14.952</v>
      </c>
      <c r="F28" s="6"/>
      <c r="G28" s="5">
        <f t="shared" si="0"/>
        <v>0.777943934188373</v>
      </c>
      <c r="H28" s="5">
        <f t="shared" si="0"/>
        <v>0.516709555552514</v>
      </c>
      <c r="I28" s="5">
        <f t="shared" si="0"/>
        <v>0.56282081114746</v>
      </c>
    </row>
    <row r="29" spans="1:9">
      <c r="A29" s="6"/>
      <c r="B29" s="8">
        <v>14.177</v>
      </c>
      <c r="C29" s="8">
        <v>14.791</v>
      </c>
      <c r="D29" s="8">
        <v>14.962</v>
      </c>
      <c r="F29" s="6"/>
      <c r="G29" s="5">
        <f t="shared" si="0"/>
        <v>0.533648384138412</v>
      </c>
      <c r="H29" s="5">
        <f t="shared" si="0"/>
        <v>0.556760474697839</v>
      </c>
      <c r="I29" s="5">
        <f t="shared" si="0"/>
        <v>0.56319722956048</v>
      </c>
    </row>
    <row r="30" spans="1:9">
      <c r="A30" s="6"/>
      <c r="B30" s="8">
        <v>35.189</v>
      </c>
      <c r="C30" s="8">
        <v>24.163</v>
      </c>
      <c r="D30" s="8">
        <v>18.125</v>
      </c>
      <c r="F30" s="6"/>
      <c r="G30" s="5">
        <f t="shared" si="0"/>
        <v>1.32457875357597</v>
      </c>
      <c r="H30" s="5">
        <f t="shared" si="0"/>
        <v>0.909539811380155</v>
      </c>
      <c r="I30" s="5">
        <f t="shared" si="0"/>
        <v>0.682258373598697</v>
      </c>
    </row>
    <row r="31" spans="1:9">
      <c r="A31" s="6"/>
      <c r="B31" s="8">
        <v>23.272</v>
      </c>
      <c r="C31" s="8">
        <v>21.535</v>
      </c>
      <c r="D31" s="8">
        <v>15.675</v>
      </c>
      <c r="F31" s="6"/>
      <c r="G31" s="5">
        <f t="shared" si="0"/>
        <v>0.876000930780076</v>
      </c>
      <c r="H31" s="5">
        <f t="shared" si="0"/>
        <v>0.810617052438507</v>
      </c>
      <c r="I31" s="5">
        <f t="shared" si="0"/>
        <v>0.590035862408804</v>
      </c>
    </row>
    <row r="32" spans="1:9">
      <c r="A32" s="6"/>
      <c r="B32" s="8">
        <v>18.158</v>
      </c>
      <c r="C32" s="8">
        <v>20.103</v>
      </c>
      <c r="D32" s="8">
        <v>18.439</v>
      </c>
      <c r="F32" s="6"/>
      <c r="G32" s="5">
        <f t="shared" si="0"/>
        <v>0.683500554361663</v>
      </c>
      <c r="H32" s="5">
        <f t="shared" si="0"/>
        <v>0.756713935694047</v>
      </c>
      <c r="I32" s="5">
        <f t="shared" si="0"/>
        <v>0.694077911767524</v>
      </c>
    </row>
    <row r="33" spans="1:9">
      <c r="A33" s="6"/>
      <c r="B33" s="8">
        <v>32.417</v>
      </c>
      <c r="C33" s="8">
        <v>14.367</v>
      </c>
      <c r="D33" s="8">
        <v>13.96</v>
      </c>
      <c r="F33" s="6"/>
      <c r="G33" s="5">
        <f t="shared" si="0"/>
        <v>1.22023556948684</v>
      </c>
      <c r="H33" s="5">
        <f t="shared" si="0"/>
        <v>0.540800333985792</v>
      </c>
      <c r="I33" s="5">
        <f t="shared" si="0"/>
        <v>0.525480104575879</v>
      </c>
    </row>
    <row r="34" spans="1:9">
      <c r="A34" s="6"/>
      <c r="B34" s="8">
        <v>34.745</v>
      </c>
      <c r="C34" s="8">
        <v>29.841</v>
      </c>
      <c r="D34" s="8">
        <v>18.97</v>
      </c>
      <c r="F34" s="6"/>
      <c r="G34" s="5">
        <f t="shared" si="0"/>
        <v>1.30786577603789</v>
      </c>
      <c r="H34" s="5">
        <f t="shared" si="0"/>
        <v>1.12327018629289</v>
      </c>
      <c r="I34" s="5">
        <f t="shared" si="0"/>
        <v>0.714065729498884</v>
      </c>
    </row>
    <row r="35" spans="1:9">
      <c r="A35" s="6"/>
      <c r="B35" s="8">
        <v>14.537</v>
      </c>
      <c r="C35" s="8">
        <v>14.874</v>
      </c>
      <c r="D35" s="8">
        <v>15.144</v>
      </c>
      <c r="F35" s="6"/>
      <c r="G35" s="5">
        <f t="shared" si="0"/>
        <v>0.547199447007131</v>
      </c>
      <c r="H35" s="5">
        <f t="shared" si="0"/>
        <v>0.559884747525904</v>
      </c>
      <c r="I35" s="5">
        <f t="shared" si="0"/>
        <v>0.570048044677444</v>
      </c>
    </row>
    <row r="36" spans="1:9">
      <c r="A36" s="6"/>
      <c r="B36" s="8">
        <v>18.555</v>
      </c>
      <c r="C36" s="8">
        <v>24.349</v>
      </c>
      <c r="D36" s="8">
        <v>13.969</v>
      </c>
      <c r="F36" s="6"/>
      <c r="G36" s="5">
        <f t="shared" si="0"/>
        <v>0.698444365358555</v>
      </c>
      <c r="H36" s="5">
        <f t="shared" si="0"/>
        <v>0.916541193862326</v>
      </c>
      <c r="I36" s="5">
        <f t="shared" si="0"/>
        <v>0.525818881147597</v>
      </c>
    </row>
    <row r="37" spans="1:9">
      <c r="A37" s="6"/>
      <c r="B37" s="8">
        <v>34.634</v>
      </c>
      <c r="C37" s="8">
        <v>27.435</v>
      </c>
      <c r="D37" s="8">
        <v>17.704</v>
      </c>
      <c r="F37" s="6"/>
      <c r="G37" s="5">
        <f t="shared" si="0"/>
        <v>1.30368753165337</v>
      </c>
      <c r="H37" s="5">
        <f t="shared" si="0"/>
        <v>1.03270391612029</v>
      </c>
      <c r="I37" s="5">
        <f t="shared" si="0"/>
        <v>0.666411158410556</v>
      </c>
    </row>
    <row r="38" spans="1:9">
      <c r="A38" s="6"/>
      <c r="B38" s="8">
        <v>19.436</v>
      </c>
      <c r="C38" s="8">
        <v>39.627</v>
      </c>
      <c r="D38" s="8">
        <v>14.559</v>
      </c>
      <c r="F38" s="6"/>
      <c r="G38" s="5">
        <f t="shared" si="0"/>
        <v>0.731606827545615</v>
      </c>
      <c r="H38" s="5">
        <f t="shared" si="0"/>
        <v>1.49163324527424</v>
      </c>
      <c r="I38" s="5">
        <f t="shared" si="0"/>
        <v>0.548027567515775</v>
      </c>
    </row>
    <row r="39" spans="1:9">
      <c r="A39" s="6"/>
      <c r="B39" s="8">
        <v>34.687</v>
      </c>
      <c r="C39" s="8">
        <v>25.057</v>
      </c>
      <c r="D39" s="8">
        <v>16.86</v>
      </c>
      <c r="F39" s="6"/>
      <c r="G39" s="5">
        <f t="shared" si="0"/>
        <v>1.30568254924237</v>
      </c>
      <c r="H39" s="5">
        <f t="shared" si="0"/>
        <v>0.94319161750414</v>
      </c>
      <c r="I39" s="5">
        <f t="shared" si="0"/>
        <v>0.63464144435167</v>
      </c>
    </row>
    <row r="40" spans="1:9">
      <c r="A40" s="6"/>
      <c r="B40" s="8">
        <v>25.747</v>
      </c>
      <c r="C40" s="8">
        <v>16.217</v>
      </c>
      <c r="D40" s="8">
        <v>15.176</v>
      </c>
      <c r="F40" s="6"/>
      <c r="G40" s="5">
        <f t="shared" si="0"/>
        <v>0.969164488002518</v>
      </c>
      <c r="H40" s="5">
        <f t="shared" si="0"/>
        <v>0.610437740394486</v>
      </c>
      <c r="I40" s="5">
        <f t="shared" si="0"/>
        <v>0.571252583599107</v>
      </c>
    </row>
    <row r="41" spans="1:9">
      <c r="A41" s="6"/>
      <c r="B41" s="8">
        <v>38.635</v>
      </c>
      <c r="C41" s="8">
        <v>15.63</v>
      </c>
      <c r="D41" s="8"/>
      <c r="F41" s="6"/>
      <c r="G41" s="5">
        <f t="shared" ref="G41:H45" si="1">B41/$B$48</f>
        <v>1.45429253870266</v>
      </c>
      <c r="H41" s="5">
        <f t="shared" si="1"/>
        <v>0.588341979550214</v>
      </c>
      <c r="I41" s="5"/>
    </row>
    <row r="42" spans="1:9">
      <c r="A42" s="6"/>
      <c r="B42" s="8">
        <v>20.936</v>
      </c>
      <c r="C42" s="8">
        <v>25.162</v>
      </c>
      <c r="D42" s="8"/>
      <c r="F42" s="6"/>
      <c r="G42" s="5">
        <f t="shared" si="1"/>
        <v>0.788069589498611</v>
      </c>
      <c r="H42" s="5">
        <f t="shared" si="1"/>
        <v>0.94714401084085</v>
      </c>
      <c r="I42" s="5"/>
    </row>
    <row r="43" spans="1:9">
      <c r="A43" s="6"/>
      <c r="B43" s="8">
        <v>51.665</v>
      </c>
      <c r="C43" s="8">
        <v>21.435</v>
      </c>
      <c r="D43" s="8"/>
      <c r="F43" s="6"/>
      <c r="G43" s="5">
        <f t="shared" si="1"/>
        <v>1.94476573086768</v>
      </c>
      <c r="H43" s="5">
        <f t="shared" si="1"/>
        <v>0.806852868308307</v>
      </c>
      <c r="I43" s="5"/>
    </row>
    <row r="44" spans="1:9">
      <c r="A44" s="6"/>
      <c r="B44" s="8">
        <v>27.804</v>
      </c>
      <c r="C44" s="8">
        <v>14.132</v>
      </c>
      <c r="D44" s="8"/>
      <c r="F44" s="6"/>
      <c r="G44" s="5">
        <f t="shared" si="1"/>
        <v>1.04659375556073</v>
      </c>
      <c r="H44" s="5">
        <f t="shared" si="1"/>
        <v>0.531954501279822</v>
      </c>
      <c r="I44" s="5"/>
    </row>
    <row r="45" spans="1:9">
      <c r="A45" s="6"/>
      <c r="B45" s="8">
        <v>25.127</v>
      </c>
      <c r="C45" s="8">
        <v>26.409</v>
      </c>
      <c r="D45" s="8"/>
      <c r="F45" s="6"/>
      <c r="G45" s="5">
        <f t="shared" si="1"/>
        <v>0.94582654639528</v>
      </c>
      <c r="H45" s="5">
        <f t="shared" si="1"/>
        <v>0.99408338694444</v>
      </c>
      <c r="I45" s="5"/>
    </row>
    <row r="46" spans="1:9">
      <c r="A46" s="6"/>
      <c r="B46" s="8">
        <v>28.441</v>
      </c>
      <c r="C46" s="8"/>
      <c r="D46" s="8"/>
      <c r="F46" s="6"/>
      <c r="G46" s="5">
        <f>B46/$B$48</f>
        <v>1.0705716084701</v>
      </c>
      <c r="H46" s="5"/>
      <c r="I46" s="5"/>
    </row>
    <row r="47" spans="2:10">
      <c r="B47" t="s">
        <v>26</v>
      </c>
      <c r="G47" s="10"/>
      <c r="H47" s="10"/>
      <c r="I47" s="10"/>
      <c r="J47" s="10"/>
    </row>
    <row r="48" spans="2:10">
      <c r="B48">
        <f>AVERAGE(B3:B46)</f>
        <v>26.5661818181818</v>
      </c>
      <c r="C48">
        <f>AVERAGE(C3:C45)</f>
        <v>22.4904186046512</v>
      </c>
      <c r="D48">
        <f>AVERAGE(D3:D40)</f>
        <v>17.6746315789474</v>
      </c>
      <c r="G48" s="11"/>
      <c r="H48" s="11"/>
      <c r="I48" s="11"/>
      <c r="J48" s="11"/>
    </row>
    <row r="49" spans="7:10">
      <c r="G49" s="15"/>
      <c r="H49" s="15"/>
      <c r="I49" s="15"/>
      <c r="J49" s="15"/>
    </row>
    <row r="50" spans="7:10">
      <c r="G50" s="10"/>
      <c r="H50" s="10"/>
      <c r="I50" s="10"/>
      <c r="J50" s="10"/>
    </row>
    <row r="51" spans="1:10">
      <c r="A51" s="9" t="s">
        <v>9</v>
      </c>
      <c r="B51" s="12" t="s">
        <v>10</v>
      </c>
      <c r="C51" s="12" t="s">
        <v>11</v>
      </c>
      <c r="D51" s="12" t="s">
        <v>12</v>
      </c>
      <c r="E51" s="12" t="s">
        <v>13</v>
      </c>
      <c r="F51" s="12" t="s">
        <v>14</v>
      </c>
      <c r="G51" s="11"/>
      <c r="H51" s="11"/>
      <c r="I51" s="11"/>
      <c r="J51" s="11"/>
    </row>
    <row r="52" spans="1:6">
      <c r="A52" s="9" t="s">
        <v>15</v>
      </c>
      <c r="B52" s="12">
        <v>0.1534</v>
      </c>
      <c r="C52" s="12" t="s">
        <v>130</v>
      </c>
      <c r="D52" s="12" t="s">
        <v>17</v>
      </c>
      <c r="E52" s="12" t="s">
        <v>131</v>
      </c>
      <c r="F52" s="12">
        <v>0.0156</v>
      </c>
    </row>
    <row r="53" spans="1:6">
      <c r="A53" s="9" t="s">
        <v>20</v>
      </c>
      <c r="B53" s="12">
        <v>0.3347</v>
      </c>
      <c r="C53" s="12" t="s">
        <v>132</v>
      </c>
      <c r="D53" s="12" t="s">
        <v>17</v>
      </c>
      <c r="E53" s="12" t="s">
        <v>18</v>
      </c>
      <c r="F53" s="12" t="s">
        <v>19</v>
      </c>
    </row>
  </sheetData>
  <mergeCells count="2">
    <mergeCell ref="A1:A46"/>
    <mergeCell ref="F1:F4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26" workbookViewId="0">
      <selection activeCell="A1" sqref="$A1:$XFD1048576"/>
    </sheetView>
  </sheetViews>
  <sheetFormatPr defaultColWidth="9" defaultRowHeight="13.85"/>
  <sheetData>
    <row r="1" spans="1:10">
      <c r="A1" s="6" t="s">
        <v>102</v>
      </c>
      <c r="B1" s="7" t="s">
        <v>1</v>
      </c>
      <c r="C1" s="7" t="s">
        <v>66</v>
      </c>
      <c r="E1" s="6" t="s">
        <v>104</v>
      </c>
      <c r="F1" s="7" t="s">
        <v>1</v>
      </c>
      <c r="G1" s="7" t="s">
        <v>66</v>
      </c>
      <c r="I1" s="9"/>
      <c r="J1" s="12"/>
    </row>
    <row r="2" spans="1:10">
      <c r="A2" s="6"/>
      <c r="B2" s="7" t="s">
        <v>105</v>
      </c>
      <c r="C2" s="7" t="s">
        <v>133</v>
      </c>
      <c r="E2" s="6"/>
      <c r="F2" s="7" t="s">
        <v>105</v>
      </c>
      <c r="G2" s="7" t="s">
        <v>133</v>
      </c>
      <c r="I2" s="9"/>
      <c r="J2" s="12"/>
    </row>
    <row r="3" spans="1:10">
      <c r="A3" s="6"/>
      <c r="B3" s="8">
        <v>18.577</v>
      </c>
      <c r="C3" s="8">
        <v>12.075</v>
      </c>
      <c r="E3" s="6"/>
      <c r="F3" s="5">
        <f t="shared" ref="F3:G19" si="0">B3/$B$29</f>
        <v>0.962286630142663</v>
      </c>
      <c r="G3" s="5">
        <f t="shared" si="0"/>
        <v>0.625483719598033</v>
      </c>
      <c r="I3" s="10"/>
      <c r="J3" s="11"/>
    </row>
    <row r="4" spans="1:10">
      <c r="A4" s="6"/>
      <c r="B4" s="8">
        <v>18.401</v>
      </c>
      <c r="C4" s="8">
        <v>22.74</v>
      </c>
      <c r="E4" s="6"/>
      <c r="F4" s="5">
        <f t="shared" si="0"/>
        <v>0.953169848805251</v>
      </c>
      <c r="G4" s="5">
        <f t="shared" si="0"/>
        <v>1.17792958870884</v>
      </c>
      <c r="I4" s="10"/>
      <c r="J4" s="11"/>
    </row>
    <row r="5" spans="1:10">
      <c r="A5" s="6"/>
      <c r="B5" s="8">
        <v>11.578</v>
      </c>
      <c r="C5" s="8">
        <v>23.568</v>
      </c>
      <c r="E5" s="6"/>
      <c r="F5" s="5">
        <f t="shared" si="0"/>
        <v>0.599739172298635</v>
      </c>
      <c r="G5" s="5">
        <f t="shared" si="0"/>
        <v>1.22081990090985</v>
      </c>
      <c r="I5" s="10"/>
      <c r="J5" s="11"/>
    </row>
    <row r="6" spans="1:10">
      <c r="A6" s="6"/>
      <c r="B6" s="8">
        <v>13.829</v>
      </c>
      <c r="C6" s="8">
        <v>18.691</v>
      </c>
      <c r="E6" s="6"/>
      <c r="F6" s="5">
        <f t="shared" si="0"/>
        <v>0.716340733608381</v>
      </c>
      <c r="G6" s="5">
        <f t="shared" si="0"/>
        <v>0.968191818054396</v>
      </c>
      <c r="I6" s="9"/>
      <c r="J6" s="12"/>
    </row>
    <row r="7" spans="1:10">
      <c r="A7" s="6"/>
      <c r="B7" s="8">
        <v>19.471</v>
      </c>
      <c r="C7" s="8">
        <v>24.357</v>
      </c>
      <c r="E7" s="6"/>
      <c r="F7" s="5">
        <f t="shared" si="0"/>
        <v>1.0085957353452</v>
      </c>
      <c r="G7" s="5">
        <f t="shared" si="0"/>
        <v>1.26169001724632</v>
      </c>
      <c r="I7" s="9"/>
      <c r="J7" s="12"/>
    </row>
    <row r="8" spans="1:10">
      <c r="A8" s="6"/>
      <c r="B8" s="8">
        <v>22.07</v>
      </c>
      <c r="C8" s="8">
        <v>31.483</v>
      </c>
      <c r="E8" s="6"/>
      <c r="F8" s="5">
        <f t="shared" si="0"/>
        <v>1.14322365975392</v>
      </c>
      <c r="G8" s="5">
        <f t="shared" si="0"/>
        <v>1.63081606162359</v>
      </c>
      <c r="I8" s="13"/>
      <c r="J8" s="14"/>
    </row>
    <row r="9" spans="1:10">
      <c r="A9" s="6"/>
      <c r="B9" s="8">
        <v>18.437</v>
      </c>
      <c r="C9" s="8">
        <v>12.079</v>
      </c>
      <c r="E9" s="6"/>
      <c r="F9" s="5">
        <f t="shared" si="0"/>
        <v>0.955034644987903</v>
      </c>
      <c r="G9" s="5">
        <f t="shared" si="0"/>
        <v>0.625690919173883</v>
      </c>
      <c r="I9" s="13"/>
      <c r="J9" s="14"/>
    </row>
    <row r="10" spans="1:10">
      <c r="A10" s="6"/>
      <c r="B10" s="8">
        <v>16.346</v>
      </c>
      <c r="C10" s="8">
        <v>27.167</v>
      </c>
      <c r="E10" s="6"/>
      <c r="F10" s="5">
        <f t="shared" si="0"/>
        <v>0.846721066712169</v>
      </c>
      <c r="G10" s="5">
        <f t="shared" si="0"/>
        <v>1.40724771928114</v>
      </c>
      <c r="I10" s="13"/>
      <c r="J10" s="14"/>
    </row>
    <row r="11" spans="1:10">
      <c r="A11" s="6"/>
      <c r="B11" s="8">
        <v>24.212</v>
      </c>
      <c r="C11" s="8">
        <v>15.896</v>
      </c>
      <c r="E11" s="6"/>
      <c r="F11" s="5">
        <f t="shared" si="0"/>
        <v>1.25417903262175</v>
      </c>
      <c r="G11" s="5">
        <f t="shared" si="0"/>
        <v>0.823411114429013</v>
      </c>
      <c r="I11" s="9"/>
      <c r="J11" s="12"/>
    </row>
    <row r="12" spans="1:10">
      <c r="A12" s="6"/>
      <c r="B12" s="8">
        <v>19.782</v>
      </c>
      <c r="C12" s="8">
        <v>25.15</v>
      </c>
      <c r="E12" s="6"/>
      <c r="F12" s="5">
        <f t="shared" si="0"/>
        <v>1.02470550236756</v>
      </c>
      <c r="G12" s="5">
        <f t="shared" si="0"/>
        <v>1.30276733315864</v>
      </c>
      <c r="I12" s="9"/>
      <c r="J12" s="12"/>
    </row>
    <row r="13" spans="1:10">
      <c r="A13" s="6"/>
      <c r="B13" s="8">
        <v>16.891</v>
      </c>
      <c r="C13" s="8">
        <v>34.656</v>
      </c>
      <c r="E13" s="6"/>
      <c r="F13" s="5">
        <f t="shared" si="0"/>
        <v>0.87495200892177</v>
      </c>
      <c r="G13" s="5">
        <f t="shared" si="0"/>
        <v>1.79517712516683</v>
      </c>
      <c r="I13" s="9"/>
      <c r="J13" s="12"/>
    </row>
    <row r="14" spans="1:10">
      <c r="A14" s="6"/>
      <c r="B14" s="8">
        <v>16.858</v>
      </c>
      <c r="C14" s="8">
        <v>13.069</v>
      </c>
      <c r="E14" s="6"/>
      <c r="F14" s="5">
        <f t="shared" si="0"/>
        <v>0.873242612421005</v>
      </c>
      <c r="G14" s="5">
        <f t="shared" si="0"/>
        <v>0.676972814196828</v>
      </c>
      <c r="I14" s="9"/>
      <c r="J14" s="12"/>
    </row>
    <row r="15" spans="1:10">
      <c r="A15" s="6"/>
      <c r="B15" s="8">
        <v>17.757</v>
      </c>
      <c r="C15" s="8">
        <v>15.754</v>
      </c>
      <c r="E15" s="6"/>
      <c r="F15" s="5">
        <f t="shared" si="0"/>
        <v>0.919810717093356</v>
      </c>
      <c r="G15" s="5">
        <f t="shared" si="0"/>
        <v>0.816055529486328</v>
      </c>
      <c r="I15" s="9"/>
      <c r="J15" s="12"/>
    </row>
    <row r="16" spans="1:10">
      <c r="A16" s="6"/>
      <c r="B16" s="8">
        <v>20.878</v>
      </c>
      <c r="C16" s="8">
        <v>22.402</v>
      </c>
      <c r="E16" s="6"/>
      <c r="F16" s="5">
        <f t="shared" si="0"/>
        <v>1.08147818615054</v>
      </c>
      <c r="G16" s="5">
        <f t="shared" si="0"/>
        <v>1.16042122454949</v>
      </c>
      <c r="I16" s="9"/>
      <c r="J16" s="12"/>
    </row>
    <row r="17" spans="1:10">
      <c r="A17" s="6"/>
      <c r="B17" s="8">
        <v>26.325</v>
      </c>
      <c r="C17" s="8">
        <v>19.491</v>
      </c>
      <c r="E17" s="6"/>
      <c r="F17" s="5">
        <f t="shared" si="0"/>
        <v>1.36363220856466</v>
      </c>
      <c r="G17" s="5">
        <f t="shared" si="0"/>
        <v>1.00963173322445</v>
      </c>
      <c r="I17" s="9"/>
      <c r="J17" s="12"/>
    </row>
    <row r="18" spans="1:10">
      <c r="A18" s="6"/>
      <c r="B18" s="8">
        <v>26.904</v>
      </c>
      <c r="C18" s="8">
        <v>19.667</v>
      </c>
      <c r="E18" s="6"/>
      <c r="F18" s="5">
        <f t="shared" si="0"/>
        <v>1.39362434716898</v>
      </c>
      <c r="G18" s="5">
        <f t="shared" si="0"/>
        <v>1.01874851456186</v>
      </c>
      <c r="I18" s="9"/>
      <c r="J18" s="12"/>
    </row>
    <row r="19" spans="1:10">
      <c r="A19" s="6"/>
      <c r="B19" s="8">
        <v>19.87</v>
      </c>
      <c r="C19" s="8">
        <v>24.923</v>
      </c>
      <c r="E19" s="6"/>
      <c r="F19" s="5">
        <f t="shared" si="0"/>
        <v>1.02926389303627</v>
      </c>
      <c r="G19" s="5">
        <f t="shared" si="0"/>
        <v>1.29100875722913</v>
      </c>
      <c r="I19" s="9"/>
      <c r="J19" s="12"/>
    </row>
    <row r="20" spans="1:10">
      <c r="A20" s="6"/>
      <c r="B20" s="8"/>
      <c r="C20" s="8">
        <v>16.107</v>
      </c>
      <c r="E20" s="6"/>
      <c r="F20" s="5"/>
      <c r="G20" s="5">
        <f t="shared" ref="G20:G27" si="1">C20/$B$29</f>
        <v>0.834340892055115</v>
      </c>
      <c r="I20" s="9"/>
      <c r="J20" s="12"/>
    </row>
    <row r="21" spans="1:10">
      <c r="A21" s="6"/>
      <c r="B21" s="8"/>
      <c r="C21" s="8">
        <v>18.667</v>
      </c>
      <c r="E21" s="6"/>
      <c r="F21" s="5"/>
      <c r="G21" s="5">
        <f t="shared" si="1"/>
        <v>0.966948620599294</v>
      </c>
      <c r="I21" s="9"/>
      <c r="J21" s="12"/>
    </row>
    <row r="22" spans="1:10">
      <c r="A22" s="6"/>
      <c r="B22" s="8"/>
      <c r="C22" s="8">
        <v>13.333</v>
      </c>
      <c r="E22" s="6"/>
      <c r="F22" s="5"/>
      <c r="G22" s="5">
        <f t="shared" si="1"/>
        <v>0.690647986202946</v>
      </c>
      <c r="I22" s="9"/>
      <c r="J22" s="12"/>
    </row>
    <row r="23" spans="1:10">
      <c r="A23" s="6"/>
      <c r="B23" s="8"/>
      <c r="C23" s="8">
        <v>17.195</v>
      </c>
      <c r="E23" s="6"/>
      <c r="F23" s="5"/>
      <c r="G23" s="5">
        <f t="shared" si="1"/>
        <v>0.890699176686391</v>
      </c>
      <c r="I23" s="9"/>
      <c r="J23" s="12"/>
    </row>
    <row r="24" spans="1:10">
      <c r="A24" s="6"/>
      <c r="B24" s="8"/>
      <c r="C24" s="8">
        <v>30.73</v>
      </c>
      <c r="E24" s="6"/>
      <c r="F24" s="5"/>
      <c r="G24" s="5">
        <f t="shared" si="1"/>
        <v>1.59181074146978</v>
      </c>
      <c r="I24" s="9"/>
      <c r="J24" s="12"/>
    </row>
    <row r="25" spans="1:10">
      <c r="A25" s="6"/>
      <c r="B25" s="8"/>
      <c r="C25" s="8">
        <v>23.911</v>
      </c>
      <c r="E25" s="6"/>
      <c r="F25" s="5"/>
      <c r="G25" s="5">
        <f t="shared" si="1"/>
        <v>1.23858726453901</v>
      </c>
      <c r="I25" s="9"/>
      <c r="J25" s="12"/>
    </row>
    <row r="26" spans="1:10">
      <c r="A26" s="6"/>
      <c r="B26" s="8"/>
      <c r="C26" s="8">
        <v>37.604</v>
      </c>
      <c r="E26" s="6"/>
      <c r="F26" s="5"/>
      <c r="G26" s="5">
        <f t="shared" si="1"/>
        <v>1.94788321256848</v>
      </c>
      <c r="I26" s="9"/>
      <c r="J26" s="12"/>
    </row>
    <row r="27" spans="1:10">
      <c r="A27" s="6"/>
      <c r="B27" s="8"/>
      <c r="C27" s="8">
        <v>16.31</v>
      </c>
      <c r="E27" s="6"/>
      <c r="F27" s="5"/>
      <c r="G27" s="5">
        <f t="shared" si="1"/>
        <v>0.844856270529517</v>
      </c>
      <c r="I27" s="9"/>
      <c r="J27" s="12"/>
    </row>
    <row r="28" spans="2:10">
      <c r="B28" t="s">
        <v>26</v>
      </c>
      <c r="E28" s="9"/>
      <c r="F28" s="10" t="s">
        <v>27</v>
      </c>
      <c r="G28" s="10" t="s">
        <v>28</v>
      </c>
      <c r="H28" s="10" t="s">
        <v>29</v>
      </c>
      <c r="I28" s="10" t="s">
        <v>30</v>
      </c>
      <c r="J28" s="12"/>
    </row>
    <row r="29" spans="2:10">
      <c r="B29">
        <f>AVERAGE(B3:B19)</f>
        <v>19.3050588235294</v>
      </c>
      <c r="C29">
        <f>AVERAGE(C3:C27)</f>
        <v>21.481</v>
      </c>
      <c r="E29" s="9"/>
      <c r="F29" s="11" t="s">
        <v>69</v>
      </c>
      <c r="G29" s="11">
        <v>0.2537</v>
      </c>
      <c r="H29" s="11" t="s">
        <v>53</v>
      </c>
      <c r="I29" s="11" t="s">
        <v>52</v>
      </c>
      <c r="J29" s="12"/>
    </row>
    <row r="30" spans="5:6">
      <c r="E30" s="9"/>
      <c r="F30" s="12"/>
    </row>
    <row r="31" spans="5:6">
      <c r="E31" s="9"/>
      <c r="F31" s="12"/>
    </row>
    <row r="32" spans="5:6">
      <c r="E32" s="9"/>
      <c r="F32" s="12"/>
    </row>
    <row r="33" spans="5:6">
      <c r="E33" s="9"/>
      <c r="F33" s="12"/>
    </row>
  </sheetData>
  <mergeCells count="2">
    <mergeCell ref="A1:A27"/>
    <mergeCell ref="E1:E2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workbookViewId="0">
      <selection activeCell="A1" sqref="$A1:$XFD1048576"/>
    </sheetView>
  </sheetViews>
  <sheetFormatPr defaultColWidth="9" defaultRowHeight="13.85"/>
  <cols>
    <col min="1" max="1" width="14.5309734513274" customWidth="1"/>
    <col min="7" max="7" width="26.6017699115044" customWidth="1"/>
  </cols>
  <sheetData>
    <row r="1" spans="3:18">
      <c r="C1" s="1" t="s">
        <v>134</v>
      </c>
      <c r="D1" s="1"/>
      <c r="E1" s="1"/>
      <c r="H1" t="s">
        <v>135</v>
      </c>
      <c r="M1" t="s">
        <v>136</v>
      </c>
      <c r="R1" t="s">
        <v>137</v>
      </c>
    </row>
    <row r="2" spans="3:22">
      <c r="C2" t="s">
        <v>138</v>
      </c>
      <c r="D2" t="s">
        <v>139</v>
      </c>
      <c r="E2" t="s">
        <v>140</v>
      </c>
      <c r="G2" t="s">
        <v>32</v>
      </c>
      <c r="H2">
        <v>0.166374781</v>
      </c>
      <c r="I2">
        <v>0.190082645</v>
      </c>
      <c r="J2">
        <v>0.146268657</v>
      </c>
      <c r="K2">
        <v>0.173640167</v>
      </c>
      <c r="L2">
        <v>0.278719397</v>
      </c>
      <c r="M2">
        <v>0.753064799</v>
      </c>
      <c r="N2">
        <v>0.770247934</v>
      </c>
      <c r="O2">
        <v>0.785074627</v>
      </c>
      <c r="P2">
        <v>0.79916318</v>
      </c>
      <c r="Q2">
        <v>0.693032015</v>
      </c>
      <c r="R2">
        <v>0.08056042</v>
      </c>
      <c r="S2">
        <v>0.039669421</v>
      </c>
      <c r="T2">
        <v>0.068656716</v>
      </c>
      <c r="U2">
        <v>0.027196653</v>
      </c>
      <c r="V2">
        <v>0.028248588</v>
      </c>
    </row>
    <row r="3" spans="2:22">
      <c r="B3" t="s">
        <v>141</v>
      </c>
      <c r="G3" t="s">
        <v>142</v>
      </c>
      <c r="H3">
        <v>0.503416856</v>
      </c>
      <c r="I3">
        <v>0.322418136</v>
      </c>
      <c r="J3">
        <v>0.387596899</v>
      </c>
      <c r="K3">
        <v>0.392678869</v>
      </c>
      <c r="L3">
        <v>0.449820789</v>
      </c>
      <c r="M3">
        <v>0.430523918</v>
      </c>
      <c r="N3">
        <v>0.594458438</v>
      </c>
      <c r="O3">
        <v>0.521317829</v>
      </c>
      <c r="P3">
        <v>0.500831947</v>
      </c>
      <c r="Q3">
        <v>0.491039427</v>
      </c>
      <c r="R3">
        <v>0.066059226</v>
      </c>
      <c r="S3">
        <v>0.083123426</v>
      </c>
      <c r="T3">
        <v>0.091085271</v>
      </c>
      <c r="U3">
        <v>0.106489185</v>
      </c>
      <c r="V3">
        <v>0.059139785</v>
      </c>
    </row>
    <row r="4" spans="1:22">
      <c r="A4" s="2" t="s">
        <v>32</v>
      </c>
      <c r="B4">
        <v>1</v>
      </c>
      <c r="C4">
        <v>95</v>
      </c>
      <c r="D4">
        <v>430</v>
      </c>
      <c r="E4">
        <v>46</v>
      </c>
      <c r="G4" t="s">
        <v>143</v>
      </c>
      <c r="H4">
        <v>0.515873016</v>
      </c>
      <c r="I4">
        <v>0.417808219</v>
      </c>
      <c r="J4">
        <v>0.386308068</v>
      </c>
      <c r="K4">
        <v>0.376044568</v>
      </c>
      <c r="L4">
        <v>0.475555556</v>
      </c>
      <c r="M4">
        <v>0.484126984</v>
      </c>
      <c r="N4">
        <v>0.582191781</v>
      </c>
      <c r="O4">
        <v>0.613691932</v>
      </c>
      <c r="P4">
        <v>0.623955432</v>
      </c>
      <c r="Q4">
        <v>0.524444444</v>
      </c>
      <c r="R4">
        <v>0</v>
      </c>
      <c r="S4">
        <v>0</v>
      </c>
      <c r="T4">
        <v>0</v>
      </c>
      <c r="U4">
        <v>0</v>
      </c>
      <c r="V4">
        <v>0</v>
      </c>
    </row>
    <row r="5" spans="1:5">
      <c r="A5" s="2"/>
      <c r="B5">
        <v>2</v>
      </c>
      <c r="C5">
        <v>115</v>
      </c>
      <c r="D5">
        <v>466</v>
      </c>
      <c r="E5">
        <v>24</v>
      </c>
    </row>
    <row r="6" spans="1:5">
      <c r="A6" s="2"/>
      <c r="B6">
        <v>3</v>
      </c>
      <c r="C6">
        <v>98</v>
      </c>
      <c r="D6">
        <v>526</v>
      </c>
      <c r="E6">
        <v>46</v>
      </c>
    </row>
    <row r="7" spans="1:5">
      <c r="A7" s="2"/>
      <c r="B7">
        <v>4</v>
      </c>
      <c r="C7">
        <v>83</v>
      </c>
      <c r="D7">
        <v>382</v>
      </c>
      <c r="E7">
        <v>13</v>
      </c>
    </row>
    <row r="8" spans="1:5">
      <c r="A8" s="2"/>
      <c r="B8">
        <v>5</v>
      </c>
      <c r="C8">
        <v>148</v>
      </c>
      <c r="D8">
        <v>368</v>
      </c>
      <c r="E8">
        <v>15</v>
      </c>
    </row>
    <row r="9" spans="1:12">
      <c r="A9" s="2"/>
      <c r="G9" s="3" t="s">
        <v>43</v>
      </c>
      <c r="H9" s="3" t="s">
        <v>10</v>
      </c>
      <c r="I9" s="3" t="s">
        <v>11</v>
      </c>
      <c r="J9" s="3" t="s">
        <v>12</v>
      </c>
      <c r="K9" s="3" t="s">
        <v>13</v>
      </c>
      <c r="L9" s="3" t="s">
        <v>14</v>
      </c>
    </row>
    <row r="10" spans="1:12">
      <c r="A10" s="2"/>
      <c r="G10" s="3"/>
      <c r="H10" s="3"/>
      <c r="I10" s="3"/>
      <c r="J10" s="3"/>
      <c r="K10" s="3"/>
      <c r="L10" s="3"/>
    </row>
    <row r="11" spans="1:12">
      <c r="A11" s="2" t="s">
        <v>144</v>
      </c>
      <c r="B11">
        <v>1</v>
      </c>
      <c r="C11">
        <v>221</v>
      </c>
      <c r="D11">
        <v>189</v>
      </c>
      <c r="E11">
        <v>29</v>
      </c>
      <c r="G11" s="3" t="s">
        <v>135</v>
      </c>
      <c r="H11" s="3"/>
      <c r="I11" s="3"/>
      <c r="J11" s="3"/>
      <c r="K11" s="3"/>
      <c r="L11" s="3"/>
    </row>
    <row r="12" spans="1:12">
      <c r="A12" s="2"/>
      <c r="B12">
        <v>2</v>
      </c>
      <c r="C12">
        <v>128</v>
      </c>
      <c r="D12">
        <v>236</v>
      </c>
      <c r="E12">
        <v>33</v>
      </c>
      <c r="G12" s="3" t="s">
        <v>145</v>
      </c>
      <c r="H12" s="3">
        <v>-0.2202</v>
      </c>
      <c r="I12" s="3" t="s">
        <v>146</v>
      </c>
      <c r="J12" s="3" t="s">
        <v>17</v>
      </c>
      <c r="K12" s="3" t="s">
        <v>18</v>
      </c>
      <c r="L12" s="3" t="s">
        <v>19</v>
      </c>
    </row>
    <row r="13" spans="1:12">
      <c r="A13" s="2"/>
      <c r="B13">
        <v>3</v>
      </c>
      <c r="C13">
        <v>200</v>
      </c>
      <c r="D13">
        <v>269</v>
      </c>
      <c r="E13">
        <v>47</v>
      </c>
      <c r="G13" s="3" t="s">
        <v>147</v>
      </c>
      <c r="H13" s="3">
        <v>-0.2433</v>
      </c>
      <c r="I13" s="3" t="s">
        <v>148</v>
      </c>
      <c r="J13" s="3" t="s">
        <v>17</v>
      </c>
      <c r="K13" s="3" t="s">
        <v>18</v>
      </c>
      <c r="L13" s="3" t="s">
        <v>19</v>
      </c>
    </row>
    <row r="14" spans="1:12">
      <c r="A14" s="2"/>
      <c r="B14">
        <v>4</v>
      </c>
      <c r="C14">
        <v>236</v>
      </c>
      <c r="D14">
        <v>301</v>
      </c>
      <c r="E14">
        <v>64</v>
      </c>
      <c r="G14" s="3" t="s">
        <v>149</v>
      </c>
      <c r="H14" s="3">
        <v>-0.02313</v>
      </c>
      <c r="I14" s="3" t="s">
        <v>150</v>
      </c>
      <c r="J14" s="3" t="s">
        <v>52</v>
      </c>
      <c r="K14" s="3" t="s">
        <v>53</v>
      </c>
      <c r="L14" s="3">
        <v>0.7276</v>
      </c>
    </row>
    <row r="15" spans="1:12">
      <c r="A15" s="2"/>
      <c r="B15">
        <v>5</v>
      </c>
      <c r="C15">
        <v>251</v>
      </c>
      <c r="D15">
        <v>274</v>
      </c>
      <c r="E15">
        <v>33</v>
      </c>
      <c r="G15" s="3"/>
      <c r="H15" s="3"/>
      <c r="I15" s="3"/>
      <c r="J15" s="3"/>
      <c r="K15" s="3"/>
      <c r="L15" s="3"/>
    </row>
    <row r="16" spans="1:12">
      <c r="A16" s="2"/>
      <c r="G16" s="3" t="s">
        <v>136</v>
      </c>
      <c r="H16" s="3"/>
      <c r="I16" s="3"/>
      <c r="J16" s="3"/>
      <c r="K16" s="3"/>
      <c r="L16" s="3"/>
    </row>
    <row r="17" spans="1:12">
      <c r="A17" s="2"/>
      <c r="G17" s="3" t="s">
        <v>145</v>
      </c>
      <c r="H17" s="3">
        <v>0.2525</v>
      </c>
      <c r="I17" s="3" t="s">
        <v>151</v>
      </c>
      <c r="J17" s="3" t="s">
        <v>17</v>
      </c>
      <c r="K17" s="3" t="s">
        <v>18</v>
      </c>
      <c r="L17" s="3" t="s">
        <v>19</v>
      </c>
    </row>
    <row r="18" spans="1:12">
      <c r="A18" s="2" t="s">
        <v>152</v>
      </c>
      <c r="B18">
        <v>1</v>
      </c>
      <c r="C18">
        <v>260</v>
      </c>
      <c r="D18">
        <v>244</v>
      </c>
      <c r="E18">
        <v>0</v>
      </c>
      <c r="G18" s="3" t="s">
        <v>147</v>
      </c>
      <c r="H18" s="3">
        <v>0.1944</v>
      </c>
      <c r="I18" s="3" t="s">
        <v>153</v>
      </c>
      <c r="J18" s="3" t="s">
        <v>17</v>
      </c>
      <c r="K18" s="3" t="s">
        <v>18</v>
      </c>
      <c r="L18" s="3" t="s">
        <v>19</v>
      </c>
    </row>
    <row r="19" spans="1:12">
      <c r="A19" s="2"/>
      <c r="B19">
        <v>2</v>
      </c>
      <c r="C19">
        <v>183</v>
      </c>
      <c r="D19">
        <v>255</v>
      </c>
      <c r="E19">
        <v>0</v>
      </c>
      <c r="G19" s="3" t="s">
        <v>149</v>
      </c>
      <c r="H19" s="3">
        <v>-0.05805</v>
      </c>
      <c r="I19" s="3" t="s">
        <v>154</v>
      </c>
      <c r="J19" s="3" t="s">
        <v>52</v>
      </c>
      <c r="K19" s="3" t="s">
        <v>53</v>
      </c>
      <c r="L19" s="3">
        <v>0.1489</v>
      </c>
    </row>
    <row r="20" spans="1:12">
      <c r="A20" s="2"/>
      <c r="B20">
        <v>3</v>
      </c>
      <c r="C20">
        <v>158</v>
      </c>
      <c r="D20">
        <v>251</v>
      </c>
      <c r="E20">
        <v>0</v>
      </c>
      <c r="G20" s="3"/>
      <c r="H20" s="3"/>
      <c r="I20" s="3"/>
      <c r="J20" s="3"/>
      <c r="K20" s="3"/>
      <c r="L20" s="3"/>
    </row>
    <row r="21" spans="1:12">
      <c r="A21" s="2"/>
      <c r="B21">
        <v>4</v>
      </c>
      <c r="C21">
        <v>135</v>
      </c>
      <c r="D21">
        <v>224</v>
      </c>
      <c r="E21">
        <v>0</v>
      </c>
      <c r="G21" s="3" t="s">
        <v>137</v>
      </c>
      <c r="H21" s="3"/>
      <c r="I21" s="3"/>
      <c r="J21" s="3"/>
      <c r="K21" s="3"/>
      <c r="L21" s="3"/>
    </row>
    <row r="22" spans="1:12">
      <c r="A22" s="2"/>
      <c r="B22">
        <v>5</v>
      </c>
      <c r="C22">
        <v>214</v>
      </c>
      <c r="D22">
        <v>236</v>
      </c>
      <c r="E22">
        <v>0</v>
      </c>
      <c r="G22" s="3" t="s">
        <v>145</v>
      </c>
      <c r="H22" s="3">
        <v>-0.03231</v>
      </c>
      <c r="I22" s="3" t="s">
        <v>155</v>
      </c>
      <c r="J22" s="3" t="s">
        <v>52</v>
      </c>
      <c r="K22" s="3" t="s">
        <v>53</v>
      </c>
      <c r="L22" s="3">
        <v>0.5408</v>
      </c>
    </row>
    <row r="23" spans="7:12">
      <c r="G23" s="3" t="s">
        <v>147</v>
      </c>
      <c r="H23" s="3">
        <v>0.04887</v>
      </c>
      <c r="I23" s="3" t="s">
        <v>156</v>
      </c>
      <c r="J23" s="3" t="s">
        <v>52</v>
      </c>
      <c r="K23" s="3" t="s">
        <v>53</v>
      </c>
      <c r="L23" s="3">
        <v>0.2535</v>
      </c>
    </row>
    <row r="24" spans="7:12">
      <c r="G24" s="3" t="s">
        <v>149</v>
      </c>
      <c r="H24" s="3">
        <v>0.08118</v>
      </c>
      <c r="I24" s="3" t="s">
        <v>157</v>
      </c>
      <c r="J24" s="3" t="s">
        <v>17</v>
      </c>
      <c r="K24" s="3" t="s">
        <v>131</v>
      </c>
      <c r="L24" s="3">
        <v>0.0291</v>
      </c>
    </row>
    <row r="31" spans="1:3">
      <c r="A31" s="4" t="s">
        <v>158</v>
      </c>
      <c r="B31" s="4"/>
      <c r="C31" s="4"/>
    </row>
    <row r="32" spans="1:3">
      <c r="A32" s="5" t="s">
        <v>32</v>
      </c>
      <c r="B32" s="5" t="s">
        <v>3</v>
      </c>
      <c r="C32" s="5" t="s">
        <v>66</v>
      </c>
    </row>
    <row r="33" spans="1:3">
      <c r="A33" s="5">
        <v>2</v>
      </c>
      <c r="B33" s="5">
        <v>1</v>
      </c>
      <c r="C33" s="5">
        <v>0</v>
      </c>
    </row>
    <row r="34" spans="1:3">
      <c r="A34" s="5">
        <v>2</v>
      </c>
      <c r="B34" s="5">
        <v>1</v>
      </c>
      <c r="C34" s="5">
        <v>0</v>
      </c>
    </row>
    <row r="35" spans="1:3">
      <c r="A35" s="5">
        <v>2</v>
      </c>
      <c r="B35" s="5">
        <v>1</v>
      </c>
      <c r="C35" s="5">
        <v>0</v>
      </c>
    </row>
    <row r="36" spans="1:3">
      <c r="A36" s="5">
        <v>2</v>
      </c>
      <c r="B36" s="5">
        <v>1</v>
      </c>
      <c r="C36" s="5">
        <v>0</v>
      </c>
    </row>
    <row r="37" spans="1:3">
      <c r="A37" s="5">
        <v>2</v>
      </c>
      <c r="B37" s="5">
        <v>1</v>
      </c>
      <c r="C37" s="5">
        <v>0</v>
      </c>
    </row>
  </sheetData>
  <mergeCells count="5">
    <mergeCell ref="C1:E1"/>
    <mergeCell ref="A31:C31"/>
    <mergeCell ref="A4:A8"/>
    <mergeCell ref="A11:A15"/>
    <mergeCell ref="A18:A2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1" workbookViewId="0">
      <selection activeCell="A1" sqref="$A1:$XFD1048576"/>
    </sheetView>
  </sheetViews>
  <sheetFormatPr defaultColWidth="9" defaultRowHeight="13.85" outlineLevelCol="6"/>
  <sheetData>
    <row r="1" spans="1:7">
      <c r="A1" s="6" t="s">
        <v>0</v>
      </c>
      <c r="B1" s="7" t="s">
        <v>22</v>
      </c>
      <c r="C1" s="7" t="s">
        <v>23</v>
      </c>
      <c r="E1" s="6" t="s">
        <v>4</v>
      </c>
      <c r="F1" s="7" t="s">
        <v>22</v>
      </c>
      <c r="G1" s="7" t="s">
        <v>23</v>
      </c>
    </row>
    <row r="2" spans="1:7">
      <c r="A2" s="6"/>
      <c r="B2" s="7" t="s">
        <v>24</v>
      </c>
      <c r="C2" s="7" t="s">
        <v>25</v>
      </c>
      <c r="E2" s="6"/>
      <c r="F2" s="7" t="s">
        <v>24</v>
      </c>
      <c r="G2" s="7" t="s">
        <v>25</v>
      </c>
    </row>
    <row r="3" spans="1:7">
      <c r="A3" s="6"/>
      <c r="B3" s="8">
        <v>38.532</v>
      </c>
      <c r="C3" s="8">
        <v>10.032</v>
      </c>
      <c r="E3" s="6"/>
      <c r="F3" s="5">
        <f t="shared" ref="F3:G26" si="0">B3/$B$34</f>
        <v>1.5598294923227</v>
      </c>
      <c r="G3" s="5">
        <f t="shared" si="0"/>
        <v>0.406109453622478</v>
      </c>
    </row>
    <row r="4" spans="1:7">
      <c r="A4" s="6"/>
      <c r="B4" s="8">
        <v>28.479</v>
      </c>
      <c r="C4" s="8">
        <v>7.826</v>
      </c>
      <c r="E4" s="6"/>
      <c r="F4" s="5">
        <f t="shared" si="0"/>
        <v>1.15286992919802</v>
      </c>
      <c r="G4" s="5">
        <f t="shared" si="0"/>
        <v>0.316807474486595</v>
      </c>
    </row>
    <row r="5" spans="1:7">
      <c r="A5" s="6"/>
      <c r="B5" s="8">
        <v>35.269</v>
      </c>
      <c r="C5" s="8">
        <v>7.401</v>
      </c>
      <c r="E5" s="6"/>
      <c r="F5" s="5">
        <f t="shared" si="0"/>
        <v>1.42773866824274</v>
      </c>
      <c r="G5" s="5">
        <f t="shared" si="0"/>
        <v>0.299602877418258</v>
      </c>
    </row>
    <row r="6" spans="1:7">
      <c r="A6" s="6"/>
      <c r="B6" s="8">
        <v>24.363</v>
      </c>
      <c r="C6" s="8">
        <v>11.136</v>
      </c>
      <c r="E6" s="6"/>
      <c r="F6" s="5">
        <f t="shared" si="0"/>
        <v>0.986248466766791</v>
      </c>
      <c r="G6" s="5">
        <f t="shared" si="0"/>
        <v>0.450800924595287</v>
      </c>
    </row>
    <row r="7" spans="1:7">
      <c r="A7" s="6"/>
      <c r="B7" s="8">
        <v>24.926</v>
      </c>
      <c r="C7" s="8">
        <v>11.193</v>
      </c>
      <c r="E7" s="6"/>
      <c r="F7" s="5">
        <f t="shared" si="0"/>
        <v>1.00903949770673</v>
      </c>
      <c r="G7" s="5">
        <f t="shared" si="0"/>
        <v>0.453108364672688</v>
      </c>
    </row>
    <row r="8" spans="1:7">
      <c r="A8" s="6"/>
      <c r="B8" s="8">
        <v>18.752</v>
      </c>
      <c r="C8" s="8">
        <v>10.944</v>
      </c>
      <c r="E8" s="6"/>
      <c r="F8" s="5">
        <f t="shared" si="0"/>
        <v>0.75910730405988</v>
      </c>
      <c r="G8" s="5">
        <f t="shared" si="0"/>
        <v>0.443028494860886</v>
      </c>
    </row>
    <row r="9" spans="1:7">
      <c r="A9" s="6"/>
      <c r="B9" s="8">
        <v>26.717</v>
      </c>
      <c r="C9" s="8">
        <v>10.968</v>
      </c>
      <c r="E9" s="6"/>
      <c r="F9" s="5">
        <f t="shared" si="0"/>
        <v>1.08154169382294</v>
      </c>
      <c r="G9" s="5">
        <f t="shared" si="0"/>
        <v>0.444000048577686</v>
      </c>
    </row>
    <row r="10" spans="1:7">
      <c r="A10" s="6"/>
      <c r="B10" s="8">
        <v>27.798</v>
      </c>
      <c r="C10" s="8">
        <v>10.991</v>
      </c>
      <c r="E10" s="6"/>
      <c r="F10" s="5">
        <f t="shared" si="0"/>
        <v>1.12530209248382</v>
      </c>
      <c r="G10" s="5">
        <f t="shared" si="0"/>
        <v>0.444931120889619</v>
      </c>
    </row>
    <row r="11" spans="1:7">
      <c r="A11" s="6"/>
      <c r="B11" s="8">
        <v>12.76</v>
      </c>
      <c r="C11" s="8">
        <v>10.295</v>
      </c>
      <c r="E11" s="6"/>
      <c r="F11" s="5">
        <f t="shared" si="0"/>
        <v>0.516542726098766</v>
      </c>
      <c r="G11" s="5">
        <f t="shared" si="0"/>
        <v>0.416756063102414</v>
      </c>
    </row>
    <row r="12" spans="1:7">
      <c r="A12" s="6"/>
      <c r="B12" s="8">
        <v>14.166</v>
      </c>
      <c r="C12" s="8">
        <v>11.702</v>
      </c>
      <c r="E12" s="6"/>
      <c r="F12" s="5">
        <f t="shared" si="0"/>
        <v>0.573459581341311</v>
      </c>
      <c r="G12" s="5">
        <f t="shared" si="0"/>
        <v>0.473713399749825</v>
      </c>
    </row>
    <row r="13" spans="1:7">
      <c r="A13" s="6"/>
      <c r="B13" s="8">
        <v>25.077</v>
      </c>
      <c r="C13" s="8">
        <v>11.821</v>
      </c>
      <c r="E13" s="6"/>
      <c r="F13" s="5">
        <f t="shared" si="0"/>
        <v>1.0151521898416</v>
      </c>
      <c r="G13" s="5">
        <f t="shared" si="0"/>
        <v>0.478530686928959</v>
      </c>
    </row>
    <row r="14" spans="1:7">
      <c r="A14" s="6"/>
      <c r="B14" s="8">
        <v>15.348</v>
      </c>
      <c r="C14" s="8">
        <v>11.919</v>
      </c>
      <c r="E14" s="6"/>
      <c r="F14" s="5">
        <f t="shared" si="0"/>
        <v>0.62130860189372</v>
      </c>
      <c r="G14" s="5">
        <f t="shared" si="0"/>
        <v>0.482497864605893</v>
      </c>
    </row>
    <row r="15" spans="1:7">
      <c r="A15" s="6"/>
      <c r="B15" s="8">
        <v>19.878</v>
      </c>
      <c r="C15" s="8">
        <v>12.354</v>
      </c>
      <c r="E15" s="6"/>
      <c r="F15" s="5">
        <f t="shared" si="0"/>
        <v>0.804689365939755</v>
      </c>
      <c r="G15" s="5">
        <f t="shared" si="0"/>
        <v>0.500107275722897</v>
      </c>
    </row>
    <row r="16" spans="1:7">
      <c r="A16" s="6"/>
      <c r="B16" s="8">
        <v>25.918</v>
      </c>
      <c r="C16" s="8">
        <v>13.439</v>
      </c>
      <c r="E16" s="6"/>
      <c r="F16" s="5">
        <f t="shared" si="0"/>
        <v>1.04919705133447</v>
      </c>
      <c r="G16" s="5">
        <f t="shared" si="0"/>
        <v>0.544029600003238</v>
      </c>
    </row>
    <row r="17" spans="1:7">
      <c r="A17" s="6"/>
      <c r="B17" s="8">
        <v>33.019</v>
      </c>
      <c r="C17" s="8">
        <v>12.804</v>
      </c>
      <c r="E17" s="6"/>
      <c r="F17" s="5">
        <f t="shared" si="0"/>
        <v>1.33665550729272</v>
      </c>
      <c r="G17" s="5">
        <f t="shared" si="0"/>
        <v>0.5183239079129</v>
      </c>
    </row>
    <row r="18" spans="1:7">
      <c r="A18" s="6"/>
      <c r="B18" s="8">
        <v>12.853</v>
      </c>
      <c r="C18" s="8">
        <v>12.816</v>
      </c>
      <c r="E18" s="6"/>
      <c r="F18" s="5">
        <f t="shared" si="0"/>
        <v>0.520307496751367</v>
      </c>
      <c r="G18" s="5">
        <f t="shared" si="0"/>
        <v>0.5188096847713</v>
      </c>
    </row>
    <row r="19" spans="1:7">
      <c r="A19" s="6"/>
      <c r="B19" s="8">
        <v>27.315</v>
      </c>
      <c r="C19" s="8">
        <v>12.94</v>
      </c>
      <c r="E19" s="6"/>
      <c r="F19" s="5">
        <f t="shared" si="0"/>
        <v>1.10574957393321</v>
      </c>
      <c r="G19" s="5">
        <f t="shared" si="0"/>
        <v>0.523829378974768</v>
      </c>
    </row>
    <row r="20" spans="1:7">
      <c r="A20" s="6"/>
      <c r="B20" s="8">
        <v>31.418</v>
      </c>
      <c r="C20" s="8">
        <v>14.157</v>
      </c>
      <c r="E20" s="6"/>
      <c r="F20" s="5">
        <f t="shared" si="0"/>
        <v>1.27184477810118</v>
      </c>
      <c r="G20" s="5">
        <f t="shared" si="0"/>
        <v>0.573095248697511</v>
      </c>
    </row>
    <row r="21" spans="1:7">
      <c r="A21" s="6"/>
      <c r="B21" s="8">
        <v>34.569</v>
      </c>
      <c r="C21" s="8">
        <v>14.598</v>
      </c>
      <c r="E21" s="6"/>
      <c r="F21" s="5">
        <f t="shared" si="0"/>
        <v>1.39940168483607</v>
      </c>
      <c r="G21" s="5">
        <f t="shared" si="0"/>
        <v>0.590947548243714</v>
      </c>
    </row>
    <row r="22" spans="1:7">
      <c r="A22" s="6"/>
      <c r="B22" s="8">
        <v>26.439</v>
      </c>
      <c r="C22" s="8">
        <v>11.77</v>
      </c>
      <c r="E22" s="6"/>
      <c r="F22" s="5">
        <f t="shared" si="0"/>
        <v>1.07028786327001</v>
      </c>
      <c r="G22" s="5">
        <f t="shared" si="0"/>
        <v>0.476466135280759</v>
      </c>
    </row>
    <row r="23" spans="1:7">
      <c r="A23" s="6"/>
      <c r="B23" s="8">
        <v>18.699</v>
      </c>
      <c r="C23" s="8">
        <v>11.129</v>
      </c>
      <c r="E23" s="6"/>
      <c r="F23" s="5">
        <f t="shared" si="0"/>
        <v>0.756961789601946</v>
      </c>
      <c r="G23" s="5">
        <f t="shared" si="0"/>
        <v>0.45051755476122</v>
      </c>
    </row>
    <row r="24" spans="1:7">
      <c r="A24" s="6"/>
      <c r="B24" s="8">
        <v>32.02</v>
      </c>
      <c r="C24" s="8">
        <v>9.93</v>
      </c>
      <c r="E24" s="6"/>
      <c r="F24" s="5">
        <f t="shared" si="0"/>
        <v>1.29621458383092</v>
      </c>
      <c r="G24" s="5">
        <f t="shared" si="0"/>
        <v>0.401980350326078</v>
      </c>
    </row>
    <row r="25" spans="1:7">
      <c r="A25" s="6"/>
      <c r="B25" s="8">
        <v>13.663</v>
      </c>
      <c r="C25" s="8">
        <v>10.614</v>
      </c>
      <c r="E25" s="6"/>
      <c r="F25" s="5">
        <f t="shared" si="0"/>
        <v>0.553097434693374</v>
      </c>
      <c r="G25" s="5">
        <f t="shared" si="0"/>
        <v>0.429669631254883</v>
      </c>
    </row>
    <row r="26" spans="1:7">
      <c r="A26" s="6"/>
      <c r="B26" s="8">
        <v>27.452</v>
      </c>
      <c r="C26" s="8">
        <v>10.857</v>
      </c>
      <c r="E26" s="6"/>
      <c r="F26" s="5">
        <f t="shared" si="0"/>
        <v>1.11129552639995</v>
      </c>
      <c r="G26" s="5">
        <f t="shared" si="0"/>
        <v>0.439506612637485</v>
      </c>
    </row>
    <row r="27" spans="1:7">
      <c r="A27" s="6"/>
      <c r="B27" s="8">
        <v>22.475</v>
      </c>
      <c r="C27" s="8"/>
      <c r="E27" s="6"/>
      <c r="F27" s="5">
        <f t="shared" ref="F27:F32" si="1">B27/$B$34</f>
        <v>0.909819574378509</v>
      </c>
      <c r="G27" s="5"/>
    </row>
    <row r="28" spans="1:7">
      <c r="A28" s="6"/>
      <c r="B28" s="8">
        <v>14.658</v>
      </c>
      <c r="C28" s="8"/>
      <c r="E28" s="6"/>
      <c r="F28" s="5">
        <f t="shared" si="1"/>
        <v>0.593376432535715</v>
      </c>
      <c r="G28" s="5"/>
    </row>
    <row r="29" spans="1:7">
      <c r="A29" s="6"/>
      <c r="B29" s="8">
        <v>16.211</v>
      </c>
      <c r="C29" s="8"/>
      <c r="E29" s="6"/>
      <c r="F29" s="5">
        <f t="shared" si="1"/>
        <v>0.65624405429366</v>
      </c>
      <c r="G29" s="5"/>
    </row>
    <row r="30" spans="1:7">
      <c r="A30" s="6"/>
      <c r="B30" s="8">
        <v>34.144</v>
      </c>
      <c r="C30" s="8"/>
      <c r="E30" s="6"/>
      <c r="F30" s="5">
        <f t="shared" si="1"/>
        <v>1.38219708776773</v>
      </c>
      <c r="G30" s="5"/>
    </row>
    <row r="31" spans="1:7">
      <c r="A31" s="6"/>
      <c r="B31" s="8">
        <v>26.237</v>
      </c>
      <c r="C31" s="8"/>
      <c r="E31" s="6"/>
      <c r="F31" s="5">
        <f t="shared" si="1"/>
        <v>1.06211061948694</v>
      </c>
      <c r="G31" s="5"/>
    </row>
    <row r="32" spans="1:7">
      <c r="A32" s="6"/>
      <c r="B32" s="8">
        <v>31.926</v>
      </c>
      <c r="C32" s="8"/>
      <c r="E32" s="6"/>
      <c r="F32" s="5">
        <f t="shared" si="1"/>
        <v>1.29240933177345</v>
      </c>
      <c r="G32" s="5"/>
    </row>
    <row r="33" spans="2:2">
      <c r="B33" t="s">
        <v>26</v>
      </c>
    </row>
    <row r="34" spans="2:3">
      <c r="B34">
        <f>AVERAGE(B3:B32)</f>
        <v>24.7027</v>
      </c>
      <c r="C34">
        <f>AVERAGE(C3:C26)</f>
        <v>11.4015</v>
      </c>
    </row>
    <row r="37" spans="1:4">
      <c r="A37" s="9" t="s">
        <v>27</v>
      </c>
      <c r="B37" s="9" t="s">
        <v>28</v>
      </c>
      <c r="C37" s="9" t="s">
        <v>29</v>
      </c>
      <c r="D37" s="9" t="s">
        <v>30</v>
      </c>
    </row>
    <row r="38" spans="1:4">
      <c r="A38" s="12" t="s">
        <v>31</v>
      </c>
      <c r="B38" s="12" t="s">
        <v>19</v>
      </c>
      <c r="C38" s="12" t="s">
        <v>18</v>
      </c>
      <c r="D38" s="12" t="s">
        <v>17</v>
      </c>
    </row>
    <row r="41" spans="1:1">
      <c r="A41" s="12"/>
    </row>
    <row r="42" spans="1:1">
      <c r="A42" s="12"/>
    </row>
    <row r="43" spans="1:1">
      <c r="A43" s="12"/>
    </row>
  </sheetData>
  <mergeCells count="2">
    <mergeCell ref="A1:A32"/>
    <mergeCell ref="E1:E3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workbookViewId="0">
      <selection activeCell="A1" sqref="$A1:$XFD1048576"/>
    </sheetView>
  </sheetViews>
  <sheetFormatPr defaultColWidth="9" defaultRowHeight="13.85"/>
  <sheetData>
    <row r="1" s="46" customFormat="1" spans="1:16">
      <c r="A1" s="48"/>
      <c r="B1" s="49" t="s">
        <v>32</v>
      </c>
      <c r="C1" s="50"/>
      <c r="D1" s="51"/>
      <c r="E1" s="49" t="s">
        <v>33</v>
      </c>
      <c r="F1" s="50"/>
      <c r="G1" s="51"/>
      <c r="H1" s="49" t="s">
        <v>34</v>
      </c>
      <c r="I1" s="50"/>
      <c r="J1" s="51"/>
      <c r="K1" s="49" t="s">
        <v>35</v>
      </c>
      <c r="L1" s="50"/>
      <c r="M1" s="51"/>
      <c r="N1" s="49" t="s">
        <v>36</v>
      </c>
      <c r="O1" s="50"/>
      <c r="P1" s="51"/>
    </row>
    <row r="2" spans="1:16">
      <c r="A2" s="28"/>
      <c r="B2" s="32" t="s">
        <v>37</v>
      </c>
      <c r="C2" s="33"/>
      <c r="D2" s="34" t="s">
        <v>38</v>
      </c>
      <c r="E2" s="32" t="s">
        <v>37</v>
      </c>
      <c r="F2" s="33"/>
      <c r="G2" s="34" t="s">
        <v>38</v>
      </c>
      <c r="H2" s="32" t="s">
        <v>37</v>
      </c>
      <c r="I2" s="33"/>
      <c r="J2" s="34" t="s">
        <v>38</v>
      </c>
      <c r="K2" s="32" t="s">
        <v>37</v>
      </c>
      <c r="L2" s="33"/>
      <c r="M2" s="34" t="s">
        <v>38</v>
      </c>
      <c r="N2" s="32" t="s">
        <v>37</v>
      </c>
      <c r="O2" s="33"/>
      <c r="P2" s="34" t="s">
        <v>38</v>
      </c>
    </row>
    <row r="3" s="47" customFormat="1" spans="1:16">
      <c r="A3" s="52" t="s">
        <v>39</v>
      </c>
      <c r="B3" s="35" t="s">
        <v>40</v>
      </c>
      <c r="C3" s="36" t="s">
        <v>41</v>
      </c>
      <c r="D3" s="37" t="s">
        <v>42</v>
      </c>
      <c r="E3" s="35" t="s">
        <v>40</v>
      </c>
      <c r="F3" s="36" t="s">
        <v>41</v>
      </c>
      <c r="G3" s="37" t="s">
        <v>42</v>
      </c>
      <c r="H3" s="35" t="s">
        <v>40</v>
      </c>
      <c r="I3" s="36" t="s">
        <v>41</v>
      </c>
      <c r="J3" s="37" t="s">
        <v>42</v>
      </c>
      <c r="K3" s="35" t="s">
        <v>40</v>
      </c>
      <c r="L3" s="36" t="s">
        <v>41</v>
      </c>
      <c r="M3" s="37" t="s">
        <v>42</v>
      </c>
      <c r="N3" s="35" t="s">
        <v>40</v>
      </c>
      <c r="O3" s="36" t="s">
        <v>41</v>
      </c>
      <c r="P3" s="37" t="s">
        <v>42</v>
      </c>
    </row>
    <row r="4" spans="1:16">
      <c r="A4" s="28">
        <v>1</v>
      </c>
      <c r="B4" s="38">
        <v>450</v>
      </c>
      <c r="C4" s="5">
        <v>313</v>
      </c>
      <c r="D4" s="39">
        <f>C4/(B4+C4)</f>
        <v>0.410222804718218</v>
      </c>
      <c r="E4" s="38">
        <v>155</v>
      </c>
      <c r="F4" s="5">
        <v>50</v>
      </c>
      <c r="G4" s="39">
        <f>F4/(E4+F4)</f>
        <v>0.24390243902439</v>
      </c>
      <c r="H4" s="38">
        <v>321</v>
      </c>
      <c r="I4" s="5">
        <v>98</v>
      </c>
      <c r="J4" s="39">
        <f>I4/(H4+I4)</f>
        <v>0.233890214797136</v>
      </c>
      <c r="K4" s="38">
        <v>135</v>
      </c>
      <c r="L4" s="5">
        <v>51</v>
      </c>
      <c r="M4" s="39">
        <f>L4/(K4+L4)</f>
        <v>0.274193548387097</v>
      </c>
      <c r="N4" s="38">
        <v>238</v>
      </c>
      <c r="O4" s="5">
        <v>135</v>
      </c>
      <c r="P4" s="39">
        <f>O4/(N4+O4)</f>
        <v>0.361930294906166</v>
      </c>
    </row>
    <row r="5" spans="1:16">
      <c r="A5" s="28">
        <v>2</v>
      </c>
      <c r="B5" s="38">
        <v>385</v>
      </c>
      <c r="C5" s="5">
        <v>233</v>
      </c>
      <c r="D5" s="39">
        <f t="shared" ref="D5:D8" si="0">C5/(B5+C5)</f>
        <v>0.377022653721683</v>
      </c>
      <c r="E5" s="38">
        <v>149</v>
      </c>
      <c r="F5" s="5">
        <v>59</v>
      </c>
      <c r="G5" s="39">
        <f>F5/(E5+F5)</f>
        <v>0.283653846153846</v>
      </c>
      <c r="H5" s="38">
        <v>338</v>
      </c>
      <c r="I5" s="5">
        <v>98</v>
      </c>
      <c r="J5" s="39">
        <f>I5/(H5+I5)</f>
        <v>0.224770642201835</v>
      </c>
      <c r="K5" s="38">
        <v>137</v>
      </c>
      <c r="L5" s="5">
        <v>53</v>
      </c>
      <c r="M5" s="39">
        <f>L5/(K5+L5)</f>
        <v>0.278947368421053</v>
      </c>
      <c r="N5" s="38">
        <v>253</v>
      </c>
      <c r="O5" s="5">
        <v>136</v>
      </c>
      <c r="P5" s="39">
        <f>O5/(N5+O5)</f>
        <v>0.349614395886889</v>
      </c>
    </row>
    <row r="6" spans="1:16">
      <c r="A6" s="28">
        <v>3</v>
      </c>
      <c r="B6" s="38">
        <v>413</v>
      </c>
      <c r="C6" s="5">
        <v>283</v>
      </c>
      <c r="D6" s="39">
        <f t="shared" si="0"/>
        <v>0.406609195402299</v>
      </c>
      <c r="E6" s="38">
        <v>193</v>
      </c>
      <c r="F6" s="5">
        <v>56</v>
      </c>
      <c r="G6" s="39">
        <f>F6/(E6+F6)</f>
        <v>0.224899598393574</v>
      </c>
      <c r="H6" s="38">
        <v>306</v>
      </c>
      <c r="I6" s="5">
        <v>82</v>
      </c>
      <c r="J6" s="39">
        <f>I6/(H6+I6)</f>
        <v>0.211340206185567</v>
      </c>
      <c r="K6" s="38">
        <v>138</v>
      </c>
      <c r="L6" s="5">
        <v>49</v>
      </c>
      <c r="M6" s="39">
        <f>L6/(K6+L6)</f>
        <v>0.262032085561497</v>
      </c>
      <c r="N6" s="38">
        <v>193</v>
      </c>
      <c r="O6" s="5">
        <v>123</v>
      </c>
      <c r="P6" s="39">
        <f>O6/(N6+O6)</f>
        <v>0.389240506329114</v>
      </c>
    </row>
    <row r="7" spans="1:16">
      <c r="A7" s="28">
        <v>4</v>
      </c>
      <c r="B7" s="38">
        <v>340</v>
      </c>
      <c r="C7" s="5">
        <v>260</v>
      </c>
      <c r="D7" s="39">
        <f t="shared" si="0"/>
        <v>0.433333333333333</v>
      </c>
      <c r="E7" s="38">
        <v>156</v>
      </c>
      <c r="F7" s="5">
        <v>62</v>
      </c>
      <c r="G7" s="39">
        <f>F7/(E7+F7)</f>
        <v>0.284403669724771</v>
      </c>
      <c r="H7" s="38">
        <v>277</v>
      </c>
      <c r="I7" s="5">
        <v>99</v>
      </c>
      <c r="J7" s="39">
        <f>I7/(H7+I7)</f>
        <v>0.263297872340426</v>
      </c>
      <c r="K7" s="38">
        <v>117</v>
      </c>
      <c r="L7" s="5">
        <v>39</v>
      </c>
      <c r="M7" s="39">
        <f>L7/(K7+L7)</f>
        <v>0.25</v>
      </c>
      <c r="N7" s="38">
        <v>214</v>
      </c>
      <c r="O7" s="5">
        <v>112</v>
      </c>
      <c r="P7" s="39">
        <f>O7/(N7+O7)</f>
        <v>0.343558282208589</v>
      </c>
    </row>
    <row r="8" ht="14.6" spans="1:16">
      <c r="A8" s="28">
        <v>5</v>
      </c>
      <c r="B8" s="40">
        <v>347</v>
      </c>
      <c r="C8" s="41">
        <v>205</v>
      </c>
      <c r="D8" s="42">
        <f t="shared" si="0"/>
        <v>0.371376811594203</v>
      </c>
      <c r="E8" s="40">
        <v>149</v>
      </c>
      <c r="F8" s="41">
        <v>63</v>
      </c>
      <c r="G8" s="42">
        <f>F8/(E8+F8)</f>
        <v>0.297169811320755</v>
      </c>
      <c r="H8" s="40">
        <v>274</v>
      </c>
      <c r="I8" s="41">
        <v>75</v>
      </c>
      <c r="J8" s="42">
        <f>I8/(H8+I8)</f>
        <v>0.214899713467049</v>
      </c>
      <c r="K8" s="40">
        <v>126</v>
      </c>
      <c r="L8" s="41">
        <v>35</v>
      </c>
      <c r="M8" s="42">
        <f>L8/(K8+L8)</f>
        <v>0.217391304347826</v>
      </c>
      <c r="N8" s="40">
        <v>189</v>
      </c>
      <c r="O8" s="41">
        <v>102</v>
      </c>
      <c r="P8" s="42">
        <f>O8/(N8+O8)</f>
        <v>0.350515463917526</v>
      </c>
    </row>
    <row r="11" spans="1:6">
      <c r="A11" s="9" t="s">
        <v>43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</row>
    <row r="12" spans="1:6">
      <c r="A12" s="9" t="s">
        <v>44</v>
      </c>
      <c r="B12" s="12">
        <v>0.1329</v>
      </c>
      <c r="C12" s="12" t="s">
        <v>45</v>
      </c>
      <c r="D12" s="12" t="s">
        <v>17</v>
      </c>
      <c r="E12" s="12" t="s">
        <v>18</v>
      </c>
      <c r="F12" s="12" t="s">
        <v>19</v>
      </c>
    </row>
    <row r="13" spans="1:6">
      <c r="A13" s="9" t="s">
        <v>46</v>
      </c>
      <c r="B13" s="12">
        <v>0.1701</v>
      </c>
      <c r="C13" s="12" t="s">
        <v>47</v>
      </c>
      <c r="D13" s="12" t="s">
        <v>17</v>
      </c>
      <c r="E13" s="12" t="s">
        <v>18</v>
      </c>
      <c r="F13" s="12" t="s">
        <v>19</v>
      </c>
    </row>
    <row r="14" spans="1:6">
      <c r="A14" s="9" t="s">
        <v>48</v>
      </c>
      <c r="B14" s="12">
        <v>0.1432</v>
      </c>
      <c r="C14" s="12" t="s">
        <v>49</v>
      </c>
      <c r="D14" s="12" t="s">
        <v>17</v>
      </c>
      <c r="E14" s="12" t="s">
        <v>18</v>
      </c>
      <c r="F14" s="12" t="s">
        <v>19</v>
      </c>
    </row>
    <row r="15" spans="1:6">
      <c r="A15" s="9" t="s">
        <v>50</v>
      </c>
      <c r="B15" s="12">
        <v>0.04074</v>
      </c>
      <c r="C15" s="12" t="s">
        <v>51</v>
      </c>
      <c r="D15" s="12" t="s">
        <v>52</v>
      </c>
      <c r="E15" s="12" t="s">
        <v>53</v>
      </c>
      <c r="F15" s="12">
        <v>0.0996</v>
      </c>
    </row>
    <row r="16" spans="1:6">
      <c r="A16" s="9" t="s">
        <v>54</v>
      </c>
      <c r="B16" s="12">
        <v>0.03717</v>
      </c>
      <c r="C16" s="12" t="s">
        <v>55</v>
      </c>
      <c r="D16" s="12" t="s">
        <v>52</v>
      </c>
      <c r="E16" s="12" t="s">
        <v>53</v>
      </c>
      <c r="F16" s="12">
        <v>0.1528</v>
      </c>
    </row>
    <row r="17" spans="1:6">
      <c r="A17" s="9" t="s">
        <v>56</v>
      </c>
      <c r="B17" s="12">
        <v>0.01029</v>
      </c>
      <c r="C17" s="12" t="s">
        <v>57</v>
      </c>
      <c r="D17" s="12" t="s">
        <v>52</v>
      </c>
      <c r="E17" s="12" t="s">
        <v>53</v>
      </c>
      <c r="F17" s="12">
        <v>0.961</v>
      </c>
    </row>
    <row r="18" spans="1:6">
      <c r="A18" s="9" t="s">
        <v>58</v>
      </c>
      <c r="B18" s="12">
        <v>-0.09217</v>
      </c>
      <c r="C18" s="12" t="s">
        <v>59</v>
      </c>
      <c r="D18" s="12" t="s">
        <v>17</v>
      </c>
      <c r="E18" s="12" t="s">
        <v>18</v>
      </c>
      <c r="F18" s="12" t="s">
        <v>19</v>
      </c>
    </row>
    <row r="19" spans="1:6">
      <c r="A19" s="9" t="s">
        <v>60</v>
      </c>
      <c r="B19" s="12">
        <v>-0.02687</v>
      </c>
      <c r="C19" s="12" t="s">
        <v>61</v>
      </c>
      <c r="D19" s="12" t="s">
        <v>52</v>
      </c>
      <c r="E19" s="12" t="s">
        <v>53</v>
      </c>
      <c r="F19" s="12">
        <v>0.4313</v>
      </c>
    </row>
    <row r="20" spans="1:6">
      <c r="A20" s="9" t="s">
        <v>62</v>
      </c>
      <c r="B20" s="12">
        <v>-0.1293</v>
      </c>
      <c r="C20" s="12" t="s">
        <v>63</v>
      </c>
      <c r="D20" s="12" t="s">
        <v>17</v>
      </c>
      <c r="E20" s="12" t="s">
        <v>18</v>
      </c>
      <c r="F20" s="12" t="s">
        <v>19</v>
      </c>
    </row>
    <row r="21" spans="1:6">
      <c r="A21" s="9" t="s">
        <v>64</v>
      </c>
      <c r="B21" s="12">
        <v>-0.1025</v>
      </c>
      <c r="C21" s="12" t="s">
        <v>65</v>
      </c>
      <c r="D21" s="12" t="s">
        <v>17</v>
      </c>
      <c r="E21" s="12" t="s">
        <v>18</v>
      </c>
      <c r="F21" s="12" t="s">
        <v>19</v>
      </c>
    </row>
    <row r="43" spans="8:14">
      <c r="H43" s="9"/>
      <c r="I43" s="11"/>
      <c r="M43" s="9"/>
      <c r="N43" s="11"/>
    </row>
    <row r="44" spans="8:14">
      <c r="H44" s="9"/>
      <c r="I44" s="11"/>
      <c r="M44" s="9"/>
      <c r="N44" s="11"/>
    </row>
    <row r="45" spans="8:14">
      <c r="H45" s="9"/>
      <c r="I45" s="11"/>
      <c r="M45" s="9"/>
      <c r="N45" s="11"/>
    </row>
    <row r="46" spans="8:14">
      <c r="H46" s="9"/>
      <c r="I46" s="12"/>
      <c r="M46" s="9"/>
      <c r="N46" s="12"/>
    </row>
    <row r="47" spans="8:14">
      <c r="H47" s="9"/>
      <c r="I47" s="12"/>
      <c r="M47" s="9"/>
      <c r="N47" s="12"/>
    </row>
    <row r="48" spans="8:14">
      <c r="H48" s="45"/>
      <c r="I48" s="44"/>
      <c r="M48" s="45"/>
      <c r="N48" s="44"/>
    </row>
    <row r="49" spans="8:14">
      <c r="H49" s="45"/>
      <c r="I49" s="44"/>
      <c r="M49" s="45"/>
      <c r="N49" s="44"/>
    </row>
    <row r="50" spans="8:14">
      <c r="H50" s="9"/>
      <c r="I50" s="12"/>
      <c r="M50" s="9"/>
      <c r="N50" s="12"/>
    </row>
    <row r="51" spans="8:14">
      <c r="H51" s="9"/>
      <c r="I51" s="12"/>
      <c r="M51" s="9"/>
      <c r="N51" s="12"/>
    </row>
    <row r="52" spans="8:14">
      <c r="H52" s="9"/>
      <c r="I52" s="12"/>
      <c r="M52" s="9"/>
      <c r="N52" s="12"/>
    </row>
    <row r="53" spans="8:14">
      <c r="H53" s="9"/>
      <c r="I53" s="12"/>
      <c r="M53" s="9"/>
      <c r="N53" s="12"/>
    </row>
    <row r="54" spans="8:14">
      <c r="H54" s="9"/>
      <c r="I54" s="12"/>
      <c r="M54" s="9"/>
      <c r="N54" s="12"/>
    </row>
    <row r="55" spans="8:14">
      <c r="H55" s="9"/>
      <c r="I55" s="12"/>
      <c r="M55" s="9"/>
      <c r="N55" s="12"/>
    </row>
    <row r="56" spans="8:14">
      <c r="H56" s="9"/>
      <c r="I56" s="12"/>
      <c r="M56" s="9"/>
      <c r="N56" s="12"/>
    </row>
    <row r="57" spans="8:14">
      <c r="H57" s="9"/>
      <c r="I57" s="12"/>
      <c r="M57" s="9"/>
      <c r="N57" s="12"/>
    </row>
    <row r="58" spans="8:14">
      <c r="H58" s="9"/>
      <c r="I58" s="12"/>
      <c r="M58" s="9"/>
      <c r="N58" s="12"/>
    </row>
    <row r="59" spans="8:14">
      <c r="H59" s="9"/>
      <c r="I59" s="12"/>
      <c r="M59" s="9"/>
      <c r="N59" s="12"/>
    </row>
    <row r="60" spans="8:14">
      <c r="H60" s="9"/>
      <c r="I60" s="12"/>
      <c r="M60" s="9"/>
      <c r="N60" s="12"/>
    </row>
    <row r="61" spans="8:14">
      <c r="H61" s="9"/>
      <c r="I61" s="12"/>
      <c r="M61" s="9"/>
      <c r="N61" s="12"/>
    </row>
    <row r="62" spans="8:14">
      <c r="H62" s="9"/>
      <c r="I62" s="12"/>
      <c r="M62" s="9"/>
      <c r="N62" s="12"/>
    </row>
    <row r="63" spans="8:14">
      <c r="H63" s="9"/>
      <c r="I63" s="12"/>
      <c r="M63" s="9"/>
      <c r="N63" s="12"/>
    </row>
    <row r="64" spans="8:14">
      <c r="H64" s="9"/>
      <c r="I64" s="12"/>
      <c r="M64" s="9"/>
      <c r="N64" s="12"/>
    </row>
    <row r="65" spans="8:14">
      <c r="H65" s="9"/>
      <c r="I65" s="12"/>
      <c r="M65" s="9"/>
      <c r="N65" s="12"/>
    </row>
    <row r="66" spans="8:14">
      <c r="H66" s="9"/>
      <c r="I66" s="12"/>
      <c r="M66" s="9"/>
      <c r="N66" s="12"/>
    </row>
    <row r="67" spans="8:14">
      <c r="H67" s="9"/>
      <c r="I67" s="12"/>
      <c r="M67" s="9"/>
      <c r="N67" s="12"/>
    </row>
    <row r="68" spans="8:14">
      <c r="H68" s="9"/>
      <c r="I68" s="12"/>
      <c r="M68" s="9"/>
      <c r="N68" s="12"/>
    </row>
    <row r="69" spans="8:14">
      <c r="H69" s="9"/>
      <c r="I69" s="12"/>
      <c r="M69" s="9"/>
      <c r="N69" s="12"/>
    </row>
  </sheetData>
  <mergeCells count="10">
    <mergeCell ref="B1:D1"/>
    <mergeCell ref="E1:G1"/>
    <mergeCell ref="H1:J1"/>
    <mergeCell ref="K1:M1"/>
    <mergeCell ref="N1:P1"/>
    <mergeCell ref="B2:C2"/>
    <mergeCell ref="E2:F2"/>
    <mergeCell ref="H2:I2"/>
    <mergeCell ref="K2:L2"/>
    <mergeCell ref="N2:O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6" workbookViewId="0">
      <selection activeCell="E57" sqref="E57"/>
    </sheetView>
  </sheetViews>
  <sheetFormatPr defaultColWidth="9" defaultRowHeight="13.85" outlineLevelCol="7"/>
  <sheetData>
    <row r="1" spans="1:7">
      <c r="A1" s="6" t="s">
        <v>0</v>
      </c>
      <c r="B1" s="7" t="s">
        <v>1</v>
      </c>
      <c r="C1" s="7" t="s">
        <v>66</v>
      </c>
      <c r="E1" s="6" t="s">
        <v>4</v>
      </c>
      <c r="F1" s="7" t="s">
        <v>1</v>
      </c>
      <c r="G1" s="7" t="s">
        <v>66</v>
      </c>
    </row>
    <row r="2" spans="1:7">
      <c r="A2" s="6"/>
      <c r="B2" s="7" t="s">
        <v>67</v>
      </c>
      <c r="C2" s="7" t="s">
        <v>68</v>
      </c>
      <c r="E2" s="6"/>
      <c r="F2" s="7" t="s">
        <v>67</v>
      </c>
      <c r="G2" s="7" t="s">
        <v>68</v>
      </c>
    </row>
    <row r="3" spans="1:8">
      <c r="A3" s="6"/>
      <c r="B3" s="8">
        <v>15.959</v>
      </c>
      <c r="C3" s="8">
        <v>17.166</v>
      </c>
      <c r="E3" s="6"/>
      <c r="F3" s="5">
        <f t="shared" ref="F3:G24" si="0">B3/$B$49</f>
        <v>0.602359698801278</v>
      </c>
      <c r="G3" s="5">
        <f t="shared" si="0"/>
        <v>0.647916949033319</v>
      </c>
      <c r="H3" s="9"/>
    </row>
    <row r="4" spans="1:8">
      <c r="A4" s="6"/>
      <c r="B4" s="8">
        <v>30.438</v>
      </c>
      <c r="C4" s="8">
        <v>18.477</v>
      </c>
      <c r="E4" s="6"/>
      <c r="F4" s="5">
        <f t="shared" si="0"/>
        <v>1.14885798058232</v>
      </c>
      <c r="G4" s="5">
        <f t="shared" si="0"/>
        <v>0.697399596137052</v>
      </c>
      <c r="H4" s="12"/>
    </row>
    <row r="5" spans="1:7">
      <c r="A5" s="6"/>
      <c r="B5" s="8">
        <v>21.992</v>
      </c>
      <c r="C5" s="8">
        <v>21.613</v>
      </c>
      <c r="E5" s="6"/>
      <c r="F5" s="5">
        <f t="shared" si="0"/>
        <v>0.830070461560105</v>
      </c>
      <c r="G5" s="5">
        <f t="shared" si="0"/>
        <v>0.815765409498843</v>
      </c>
    </row>
    <row r="6" spans="1:7">
      <c r="A6" s="6"/>
      <c r="B6" s="8">
        <v>22.24</v>
      </c>
      <c r="C6" s="8">
        <v>19.866</v>
      </c>
      <c r="E6" s="6"/>
      <c r="F6" s="5">
        <f t="shared" si="0"/>
        <v>0.839431023331063</v>
      </c>
      <c r="G6" s="5">
        <f t="shared" si="0"/>
        <v>0.749826290894555</v>
      </c>
    </row>
    <row r="7" spans="1:7">
      <c r="A7" s="6"/>
      <c r="B7" s="8">
        <v>30.638</v>
      </c>
      <c r="C7" s="8">
        <v>17.53</v>
      </c>
      <c r="E7" s="6"/>
      <c r="F7" s="5">
        <f t="shared" si="0"/>
        <v>1.15640682072019</v>
      </c>
      <c r="G7" s="5">
        <f t="shared" si="0"/>
        <v>0.661655838084242</v>
      </c>
    </row>
    <row r="8" spans="1:7">
      <c r="A8" s="6"/>
      <c r="B8" s="8">
        <v>16.274</v>
      </c>
      <c r="C8" s="8">
        <v>17.022</v>
      </c>
      <c r="E8" s="6"/>
      <c r="F8" s="5">
        <f t="shared" si="0"/>
        <v>0.614249122018423</v>
      </c>
      <c r="G8" s="5">
        <f t="shared" si="0"/>
        <v>0.642481784134054</v>
      </c>
    </row>
    <row r="9" spans="1:7">
      <c r="A9" s="6"/>
      <c r="B9" s="8">
        <v>39.445</v>
      </c>
      <c r="C9" s="8">
        <v>19.098</v>
      </c>
      <c r="E9" s="6"/>
      <c r="F9" s="5">
        <f t="shared" si="0"/>
        <v>1.48881999619127</v>
      </c>
      <c r="G9" s="5">
        <f t="shared" si="0"/>
        <v>0.720838744765137</v>
      </c>
    </row>
    <row r="10" spans="1:7">
      <c r="A10" s="6"/>
      <c r="B10" s="8">
        <v>28.126</v>
      </c>
      <c r="C10" s="8">
        <v>15.88</v>
      </c>
      <c r="E10" s="6"/>
      <c r="F10" s="5">
        <f t="shared" si="0"/>
        <v>1.06159338858856</v>
      </c>
      <c r="G10" s="5">
        <f t="shared" si="0"/>
        <v>0.59937790694682</v>
      </c>
    </row>
    <row r="11" spans="1:7">
      <c r="A11" s="6"/>
      <c r="B11" s="8">
        <v>30.808</v>
      </c>
      <c r="C11" s="8">
        <v>15.464</v>
      </c>
      <c r="E11" s="6"/>
      <c r="F11" s="5">
        <f t="shared" si="0"/>
        <v>1.16282333483738</v>
      </c>
      <c r="G11" s="5">
        <f t="shared" si="0"/>
        <v>0.583676319460052</v>
      </c>
    </row>
    <row r="12" spans="1:7">
      <c r="A12" s="6"/>
      <c r="B12" s="8">
        <v>34.135</v>
      </c>
      <c r="C12" s="8">
        <v>15.969</v>
      </c>
      <c r="E12" s="6"/>
      <c r="F12" s="5">
        <f t="shared" si="0"/>
        <v>1.28839829053084</v>
      </c>
      <c r="G12" s="5">
        <f t="shared" si="0"/>
        <v>0.602737140808172</v>
      </c>
    </row>
    <row r="13" spans="1:7">
      <c r="A13" s="6"/>
      <c r="B13" s="8">
        <v>21.483</v>
      </c>
      <c r="C13" s="8">
        <v>15.366</v>
      </c>
      <c r="E13" s="6"/>
      <c r="F13" s="5">
        <f t="shared" si="0"/>
        <v>0.810858663409228</v>
      </c>
      <c r="G13" s="5">
        <f t="shared" si="0"/>
        <v>0.579977387792496</v>
      </c>
    </row>
    <row r="14" spans="1:7">
      <c r="A14" s="6"/>
      <c r="B14" s="8">
        <v>25.038</v>
      </c>
      <c r="C14" s="8">
        <v>15.122</v>
      </c>
      <c r="E14" s="6"/>
      <c r="F14" s="5">
        <f t="shared" si="0"/>
        <v>0.945039296859854</v>
      </c>
      <c r="G14" s="5">
        <f t="shared" si="0"/>
        <v>0.570767802824296</v>
      </c>
    </row>
    <row r="15" spans="1:7">
      <c r="A15" s="6"/>
      <c r="B15" s="8">
        <v>21.266</v>
      </c>
      <c r="C15" s="8">
        <v>15.468</v>
      </c>
      <c r="E15" s="6"/>
      <c r="F15" s="5">
        <f t="shared" si="0"/>
        <v>0.802668171859639</v>
      </c>
      <c r="G15" s="5">
        <f t="shared" si="0"/>
        <v>0.583827296262809</v>
      </c>
    </row>
    <row r="16" spans="1:7">
      <c r="A16" s="6"/>
      <c r="B16" s="8">
        <v>23.896</v>
      </c>
      <c r="C16" s="8">
        <v>15.04</v>
      </c>
      <c r="E16" s="6"/>
      <c r="F16" s="5">
        <f t="shared" si="0"/>
        <v>0.90193541967262</v>
      </c>
      <c r="G16" s="5">
        <f t="shared" si="0"/>
        <v>0.567672778367769</v>
      </c>
    </row>
    <row r="17" spans="1:7">
      <c r="A17" s="6"/>
      <c r="B17" s="8">
        <v>36.465</v>
      </c>
      <c r="C17" s="8">
        <v>15.416</v>
      </c>
      <c r="E17" s="6"/>
      <c r="F17" s="5">
        <f t="shared" si="0"/>
        <v>1.37634227813701</v>
      </c>
      <c r="G17" s="5">
        <f t="shared" si="0"/>
        <v>0.581864597826963</v>
      </c>
    </row>
    <row r="18" spans="1:7">
      <c r="A18" s="6"/>
      <c r="B18" s="8">
        <v>47.328</v>
      </c>
      <c r="C18" s="8">
        <v>17.124</v>
      </c>
      <c r="E18" s="6"/>
      <c r="F18" s="5">
        <f t="shared" si="0"/>
        <v>1.78635753022538</v>
      </c>
      <c r="G18" s="5">
        <f t="shared" si="0"/>
        <v>0.646331692604367</v>
      </c>
    </row>
    <row r="19" spans="1:7">
      <c r="A19" s="6"/>
      <c r="B19" s="8">
        <v>16.664</v>
      </c>
      <c r="C19" s="8">
        <v>17.455</v>
      </c>
      <c r="E19" s="6"/>
      <c r="F19" s="5">
        <f t="shared" si="0"/>
        <v>0.628969360287268</v>
      </c>
      <c r="G19" s="5">
        <f t="shared" si="0"/>
        <v>0.65882502303254</v>
      </c>
    </row>
    <row r="20" spans="1:7">
      <c r="A20" s="6"/>
      <c r="B20" s="8">
        <v>31.417</v>
      </c>
      <c r="C20" s="8">
        <v>16.977</v>
      </c>
      <c r="E20" s="6"/>
      <c r="F20" s="5">
        <f t="shared" si="0"/>
        <v>1.18580955305719</v>
      </c>
      <c r="G20" s="5">
        <f t="shared" si="0"/>
        <v>0.640783295103033</v>
      </c>
    </row>
    <row r="21" spans="1:7">
      <c r="A21" s="6"/>
      <c r="B21" s="8">
        <v>22.897</v>
      </c>
      <c r="C21" s="8">
        <v>19.096</v>
      </c>
      <c r="E21" s="6"/>
      <c r="F21" s="5">
        <f t="shared" si="0"/>
        <v>0.864228963183963</v>
      </c>
      <c r="G21" s="5">
        <f t="shared" si="0"/>
        <v>0.720763256363758</v>
      </c>
    </row>
    <row r="22" spans="1:7">
      <c r="A22" s="6"/>
      <c r="B22" s="8">
        <v>23.703</v>
      </c>
      <c r="C22" s="8">
        <v>16.821</v>
      </c>
      <c r="E22" s="6"/>
      <c r="F22" s="5">
        <f t="shared" si="0"/>
        <v>0.894650788939577</v>
      </c>
      <c r="G22" s="5">
        <f t="shared" si="0"/>
        <v>0.634895199795495</v>
      </c>
    </row>
    <row r="23" spans="1:7">
      <c r="A23" s="6"/>
      <c r="B23" s="8">
        <v>23.001</v>
      </c>
      <c r="C23" s="8">
        <v>17.694</v>
      </c>
      <c r="E23" s="6"/>
      <c r="F23" s="5">
        <f t="shared" si="0"/>
        <v>0.868154360055655</v>
      </c>
      <c r="G23" s="5">
        <f t="shared" si="0"/>
        <v>0.667845886997294</v>
      </c>
    </row>
    <row r="24" spans="1:7">
      <c r="A24" s="6"/>
      <c r="B24" s="8">
        <v>19.658</v>
      </c>
      <c r="C24" s="8">
        <v>17.307</v>
      </c>
      <c r="E24" s="6"/>
      <c r="F24" s="5">
        <f t="shared" si="0"/>
        <v>0.741975497151171</v>
      </c>
      <c r="G24" s="5">
        <f t="shared" si="0"/>
        <v>0.653238881330517</v>
      </c>
    </row>
    <row r="25" spans="1:7">
      <c r="A25" s="6"/>
      <c r="B25" s="8"/>
      <c r="C25" s="8">
        <v>17.857</v>
      </c>
      <c r="E25" s="6"/>
      <c r="F25" s="5"/>
      <c r="G25" s="5">
        <f t="shared" ref="G25:G47" si="1">C25/$B$49</f>
        <v>0.673998191709658</v>
      </c>
    </row>
    <row r="26" spans="1:7">
      <c r="A26" s="6"/>
      <c r="B26" s="8"/>
      <c r="C26" s="8">
        <v>17.101</v>
      </c>
      <c r="E26" s="6"/>
      <c r="F26" s="5"/>
      <c r="G26" s="5">
        <f t="shared" si="1"/>
        <v>0.645463575988512</v>
      </c>
    </row>
    <row r="27" spans="1:7">
      <c r="A27" s="6"/>
      <c r="B27" s="8"/>
      <c r="C27" s="8">
        <v>18.222</v>
      </c>
      <c r="E27" s="6"/>
      <c r="F27" s="5"/>
      <c r="G27" s="5">
        <f t="shared" si="1"/>
        <v>0.687774824961269</v>
      </c>
    </row>
    <row r="28" spans="1:7">
      <c r="A28" s="6"/>
      <c r="B28" s="8"/>
      <c r="C28" s="8">
        <v>17.316</v>
      </c>
      <c r="E28" s="6"/>
      <c r="F28" s="5"/>
      <c r="G28" s="5">
        <f t="shared" si="1"/>
        <v>0.653578579136721</v>
      </c>
    </row>
    <row r="29" spans="1:7">
      <c r="A29" s="6"/>
      <c r="B29" s="8"/>
      <c r="C29" s="8">
        <v>17.17</v>
      </c>
      <c r="E29" s="6"/>
      <c r="F29" s="5"/>
      <c r="G29" s="5">
        <f t="shared" si="1"/>
        <v>0.648067925836077</v>
      </c>
    </row>
    <row r="30" spans="1:7">
      <c r="A30" s="6"/>
      <c r="B30" s="8"/>
      <c r="C30" s="8">
        <v>17.771</v>
      </c>
      <c r="E30" s="6"/>
      <c r="F30" s="5"/>
      <c r="G30" s="5">
        <f t="shared" si="1"/>
        <v>0.670752190450374</v>
      </c>
    </row>
    <row r="31" spans="1:7">
      <c r="A31" s="6"/>
      <c r="B31" s="8"/>
      <c r="C31" s="8">
        <v>18.459</v>
      </c>
      <c r="E31" s="6"/>
      <c r="F31" s="5"/>
      <c r="G31" s="5">
        <f t="shared" si="1"/>
        <v>0.696720200524644</v>
      </c>
    </row>
    <row r="32" spans="1:7">
      <c r="A32" s="6"/>
      <c r="B32" s="8"/>
      <c r="C32" s="8">
        <v>18.396</v>
      </c>
      <c r="E32" s="6"/>
      <c r="F32" s="5"/>
      <c r="G32" s="5">
        <f t="shared" si="1"/>
        <v>0.694342315881216</v>
      </c>
    </row>
    <row r="33" spans="1:7">
      <c r="A33" s="6"/>
      <c r="B33" s="8"/>
      <c r="C33" s="8">
        <v>18.198</v>
      </c>
      <c r="E33" s="6"/>
      <c r="F33" s="5"/>
      <c r="G33" s="5">
        <f t="shared" si="1"/>
        <v>0.686868964144725</v>
      </c>
    </row>
    <row r="34" spans="1:7">
      <c r="A34" s="6"/>
      <c r="B34" s="8"/>
      <c r="C34" s="8">
        <v>17.061</v>
      </c>
      <c r="E34" s="6"/>
      <c r="F34" s="5"/>
      <c r="G34" s="5">
        <f t="shared" si="1"/>
        <v>0.643953807960938</v>
      </c>
    </row>
    <row r="35" spans="1:7">
      <c r="A35" s="6"/>
      <c r="B35" s="8"/>
      <c r="C35" s="8">
        <v>18.401</v>
      </c>
      <c r="E35" s="6"/>
      <c r="F35" s="5"/>
      <c r="G35" s="5">
        <f t="shared" si="1"/>
        <v>0.694531036884662</v>
      </c>
    </row>
    <row r="36" spans="1:7">
      <c r="A36" s="6"/>
      <c r="B36" s="8"/>
      <c r="C36" s="8">
        <v>18.744</v>
      </c>
      <c r="E36" s="6"/>
      <c r="F36" s="5"/>
      <c r="G36" s="5">
        <f t="shared" si="1"/>
        <v>0.707477297721108</v>
      </c>
    </row>
    <row r="37" spans="1:7">
      <c r="A37" s="6"/>
      <c r="B37" s="8"/>
      <c r="C37" s="8">
        <v>17.285</v>
      </c>
      <c r="E37" s="6"/>
      <c r="F37" s="5"/>
      <c r="G37" s="5">
        <f t="shared" si="1"/>
        <v>0.652408508915352</v>
      </c>
    </row>
    <row r="38" spans="1:7">
      <c r="A38" s="6"/>
      <c r="B38" s="8"/>
      <c r="C38" s="8">
        <v>17.912</v>
      </c>
      <c r="E38" s="6"/>
      <c r="F38" s="5"/>
      <c r="G38" s="5">
        <f t="shared" si="1"/>
        <v>0.676074122747572</v>
      </c>
    </row>
    <row r="39" spans="1:7">
      <c r="A39" s="6"/>
      <c r="B39" s="8"/>
      <c r="C39" s="8">
        <v>17.032</v>
      </c>
      <c r="E39" s="6"/>
      <c r="F39" s="5"/>
      <c r="G39" s="5">
        <f t="shared" si="1"/>
        <v>0.642859226140947</v>
      </c>
    </row>
    <row r="40" spans="1:7">
      <c r="A40" s="6"/>
      <c r="B40" s="8"/>
      <c r="C40" s="8">
        <v>16.789</v>
      </c>
      <c r="E40" s="6"/>
      <c r="F40" s="5"/>
      <c r="G40" s="5">
        <f t="shared" si="1"/>
        <v>0.633687385373436</v>
      </c>
    </row>
    <row r="41" spans="1:7">
      <c r="A41" s="6"/>
      <c r="B41" s="8"/>
      <c r="C41" s="8">
        <v>24.11</v>
      </c>
      <c r="E41" s="6"/>
      <c r="F41" s="5"/>
      <c r="G41" s="5">
        <f t="shared" si="1"/>
        <v>0.91001267862014</v>
      </c>
    </row>
    <row r="42" spans="1:7">
      <c r="A42" s="6"/>
      <c r="B42" s="8"/>
      <c r="C42" s="8">
        <v>16.021</v>
      </c>
      <c r="E42" s="6"/>
      <c r="F42" s="5"/>
      <c r="G42" s="5">
        <f t="shared" si="1"/>
        <v>0.604699839244018</v>
      </c>
    </row>
    <row r="43" spans="1:7">
      <c r="A43" s="6"/>
      <c r="B43" s="8"/>
      <c r="C43" s="8">
        <v>14.546</v>
      </c>
      <c r="E43" s="6"/>
      <c r="F43" s="5"/>
      <c r="G43" s="5">
        <f t="shared" si="1"/>
        <v>0.549027143227232</v>
      </c>
    </row>
    <row r="44" spans="1:7">
      <c r="A44" s="6"/>
      <c r="B44" s="8"/>
      <c r="C44" s="8">
        <v>15.551</v>
      </c>
      <c r="E44" s="6"/>
      <c r="F44" s="5"/>
      <c r="G44" s="5">
        <f t="shared" si="1"/>
        <v>0.586960064920025</v>
      </c>
    </row>
    <row r="45" spans="1:7">
      <c r="A45" s="6"/>
      <c r="B45" s="8"/>
      <c r="C45" s="8">
        <v>18.16</v>
      </c>
      <c r="E45" s="6"/>
      <c r="F45" s="5"/>
      <c r="G45" s="5">
        <f t="shared" si="1"/>
        <v>0.68543468451853</v>
      </c>
    </row>
    <row r="46" spans="1:7">
      <c r="A46" s="6"/>
      <c r="B46" s="8"/>
      <c r="C46" s="8">
        <v>15.588</v>
      </c>
      <c r="E46" s="6"/>
      <c r="F46" s="5"/>
      <c r="G46" s="5">
        <f t="shared" si="1"/>
        <v>0.588356600345531</v>
      </c>
    </row>
    <row r="47" spans="1:7">
      <c r="A47" s="6"/>
      <c r="B47" s="8"/>
      <c r="C47" s="8">
        <v>15.669</v>
      </c>
      <c r="E47" s="6"/>
      <c r="F47" s="5"/>
      <c r="G47" s="5">
        <f t="shared" si="1"/>
        <v>0.591413880601368</v>
      </c>
    </row>
    <row r="48" spans="2:2">
      <c r="B48" t="s">
        <v>26</v>
      </c>
    </row>
    <row r="49" spans="2:3">
      <c r="B49">
        <f>AVERAGE(B3:B24)</f>
        <v>26.4941363636364</v>
      </c>
      <c r="C49">
        <f>AVERAGE(C3:C47)</f>
        <v>17.3406666666667</v>
      </c>
    </row>
    <row r="51" spans="1:4">
      <c r="A51" s="9" t="s">
        <v>27</v>
      </c>
      <c r="B51" s="9" t="s">
        <v>28</v>
      </c>
      <c r="C51" s="9" t="s">
        <v>29</v>
      </c>
      <c r="D51" s="9" t="s">
        <v>30</v>
      </c>
    </row>
    <row r="52" spans="1:4">
      <c r="A52" s="12" t="s">
        <v>69</v>
      </c>
      <c r="B52" s="12" t="s">
        <v>19</v>
      </c>
      <c r="C52" s="12" t="s">
        <v>18</v>
      </c>
      <c r="D52" s="12" t="s">
        <v>17</v>
      </c>
    </row>
  </sheetData>
  <mergeCells count="2">
    <mergeCell ref="A1:A47"/>
    <mergeCell ref="E1:E4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A1" sqref="$A1:$XFD1048576"/>
    </sheetView>
  </sheetViews>
  <sheetFormatPr defaultColWidth="9" defaultRowHeight="13.85"/>
  <sheetData>
    <row r="1" spans="1:13">
      <c r="A1" s="28"/>
      <c r="B1" s="29" t="s">
        <v>70</v>
      </c>
      <c r="C1" s="30"/>
      <c r="D1" s="31"/>
      <c r="E1" s="29" t="s">
        <v>71</v>
      </c>
      <c r="F1" s="30"/>
      <c r="G1" s="31"/>
      <c r="H1" s="29" t="s">
        <v>72</v>
      </c>
      <c r="I1" s="30"/>
      <c r="J1" s="31"/>
      <c r="K1" s="29" t="s">
        <v>73</v>
      </c>
      <c r="L1" s="30"/>
      <c r="M1" s="31"/>
    </row>
    <row r="2" spans="1:13">
      <c r="A2" s="28"/>
      <c r="B2" s="32" t="s">
        <v>37</v>
      </c>
      <c r="C2" s="33"/>
      <c r="D2" s="34" t="s">
        <v>38</v>
      </c>
      <c r="E2" s="32" t="s">
        <v>37</v>
      </c>
      <c r="F2" s="33"/>
      <c r="G2" s="34" t="s">
        <v>38</v>
      </c>
      <c r="H2" s="32" t="s">
        <v>37</v>
      </c>
      <c r="I2" s="33"/>
      <c r="J2" s="34" t="s">
        <v>38</v>
      </c>
      <c r="K2" s="32" t="s">
        <v>37</v>
      </c>
      <c r="L2" s="33"/>
      <c r="M2" s="34" t="s">
        <v>38</v>
      </c>
    </row>
    <row r="3" spans="1:13">
      <c r="A3" s="28" t="s">
        <v>39</v>
      </c>
      <c r="B3" s="35" t="s">
        <v>40</v>
      </c>
      <c r="C3" s="36" t="s">
        <v>41</v>
      </c>
      <c r="D3" s="37" t="s">
        <v>42</v>
      </c>
      <c r="E3" s="35" t="s">
        <v>40</v>
      </c>
      <c r="F3" s="36" t="s">
        <v>41</v>
      </c>
      <c r="G3" s="37" t="s">
        <v>42</v>
      </c>
      <c r="H3" s="35" t="s">
        <v>40</v>
      </c>
      <c r="I3" s="36" t="s">
        <v>41</v>
      </c>
      <c r="J3" s="37" t="s">
        <v>42</v>
      </c>
      <c r="K3" s="35" t="s">
        <v>40</v>
      </c>
      <c r="L3" s="36" t="s">
        <v>41</v>
      </c>
      <c r="M3" s="37" t="s">
        <v>42</v>
      </c>
    </row>
    <row r="4" spans="1:13">
      <c r="A4" s="28">
        <v>1</v>
      </c>
      <c r="B4" s="38">
        <v>96</v>
      </c>
      <c r="C4" s="5">
        <v>72</v>
      </c>
      <c r="D4" s="39">
        <f>C4/(B4+C4)</f>
        <v>0.428571428571429</v>
      </c>
      <c r="E4" s="38">
        <v>138</v>
      </c>
      <c r="F4" s="5">
        <v>86</v>
      </c>
      <c r="G4" s="39">
        <f>F4/(E4+F4)</f>
        <v>0.383928571428571</v>
      </c>
      <c r="H4" s="38">
        <v>241</v>
      </c>
      <c r="I4" s="5">
        <v>160</v>
      </c>
      <c r="J4" s="39">
        <f>I4/(H4+I4)</f>
        <v>0.399002493765586</v>
      </c>
      <c r="K4" s="38">
        <v>250</v>
      </c>
      <c r="L4" s="5">
        <v>242</v>
      </c>
      <c r="M4" s="39">
        <f t="shared" ref="M4:M8" si="0">L4/(K4+L4)</f>
        <v>0.491869918699187</v>
      </c>
    </row>
    <row r="5" spans="1:13">
      <c r="A5" s="28">
        <v>2</v>
      </c>
      <c r="B5" s="38">
        <v>107</v>
      </c>
      <c r="C5" s="5">
        <v>118</v>
      </c>
      <c r="D5" s="39">
        <f t="shared" ref="D5:D8" si="1">C5/(B5+C5)</f>
        <v>0.524444444444444</v>
      </c>
      <c r="E5" s="38">
        <v>214</v>
      </c>
      <c r="F5" s="5">
        <v>144</v>
      </c>
      <c r="G5" s="39">
        <f t="shared" ref="G5:G8" si="2">F5/(E5+F5)</f>
        <v>0.402234636871508</v>
      </c>
      <c r="H5" s="38">
        <v>214</v>
      </c>
      <c r="I5" s="5">
        <v>101</v>
      </c>
      <c r="J5" s="39">
        <f t="shared" ref="J5:J8" si="3">I5/(H5+I5)</f>
        <v>0.320634920634921</v>
      </c>
      <c r="K5" s="38">
        <v>229</v>
      </c>
      <c r="L5" s="5">
        <v>223</v>
      </c>
      <c r="M5" s="39">
        <f t="shared" si="0"/>
        <v>0.493362831858407</v>
      </c>
    </row>
    <row r="6" spans="1:13">
      <c r="A6" s="28">
        <v>3</v>
      </c>
      <c r="B6" s="38">
        <v>103</v>
      </c>
      <c r="C6" s="5">
        <v>91</v>
      </c>
      <c r="D6" s="39">
        <f t="shared" si="1"/>
        <v>0.469072164948454</v>
      </c>
      <c r="E6" s="38">
        <v>167</v>
      </c>
      <c r="F6" s="5">
        <v>121</v>
      </c>
      <c r="G6" s="39">
        <f t="shared" si="2"/>
        <v>0.420138888888889</v>
      </c>
      <c r="H6" s="38">
        <v>266</v>
      </c>
      <c r="I6" s="5">
        <v>160</v>
      </c>
      <c r="J6" s="39">
        <f t="shared" si="3"/>
        <v>0.375586854460094</v>
      </c>
      <c r="K6" s="38">
        <v>249</v>
      </c>
      <c r="L6" s="5">
        <v>218</v>
      </c>
      <c r="M6" s="39">
        <f t="shared" si="0"/>
        <v>0.466809421841542</v>
      </c>
    </row>
    <row r="7" spans="1:13">
      <c r="A7" s="28">
        <v>4</v>
      </c>
      <c r="B7" s="38">
        <v>111</v>
      </c>
      <c r="C7" s="5">
        <v>74</v>
      </c>
      <c r="D7" s="39">
        <f t="shared" si="1"/>
        <v>0.4</v>
      </c>
      <c r="E7" s="38">
        <v>234</v>
      </c>
      <c r="F7" s="5">
        <v>126</v>
      </c>
      <c r="G7" s="39">
        <f t="shared" si="2"/>
        <v>0.35</v>
      </c>
      <c r="H7" s="38">
        <v>264</v>
      </c>
      <c r="I7" s="5">
        <v>123</v>
      </c>
      <c r="J7" s="39">
        <f t="shared" si="3"/>
        <v>0.317829457364341</v>
      </c>
      <c r="K7" s="38">
        <v>193</v>
      </c>
      <c r="L7" s="5">
        <v>163</v>
      </c>
      <c r="M7" s="39">
        <f t="shared" si="0"/>
        <v>0.457865168539326</v>
      </c>
    </row>
    <row r="8" ht="14.6" spans="1:13">
      <c r="A8" s="28">
        <v>5</v>
      </c>
      <c r="B8" s="40">
        <v>104</v>
      </c>
      <c r="C8" s="41">
        <v>118</v>
      </c>
      <c r="D8" s="42">
        <f t="shared" si="1"/>
        <v>0.531531531531532</v>
      </c>
      <c r="E8" s="40">
        <v>239</v>
      </c>
      <c r="F8" s="41">
        <v>129</v>
      </c>
      <c r="G8" s="42">
        <f t="shared" si="2"/>
        <v>0.35054347826087</v>
      </c>
      <c r="H8" s="40">
        <v>279</v>
      </c>
      <c r="I8" s="41">
        <v>166</v>
      </c>
      <c r="J8" s="42">
        <f t="shared" si="3"/>
        <v>0.373033707865169</v>
      </c>
      <c r="K8" s="40">
        <v>243</v>
      </c>
      <c r="L8" s="41">
        <v>210</v>
      </c>
      <c r="M8" s="42">
        <f t="shared" si="0"/>
        <v>0.463576158940397</v>
      </c>
    </row>
    <row r="9" spans="5:8">
      <c r="E9" s="12"/>
      <c r="F9" s="12"/>
      <c r="G9" s="12"/>
      <c r="H9" s="12"/>
    </row>
    <row r="11" spans="1:6">
      <c r="A11" s="9" t="s">
        <v>43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</row>
    <row r="12" spans="1:6">
      <c r="A12" s="9" t="s">
        <v>74</v>
      </c>
      <c r="B12" s="12">
        <v>0.08935</v>
      </c>
      <c r="C12" s="12" t="s">
        <v>75</v>
      </c>
      <c r="D12" s="12" t="s">
        <v>17</v>
      </c>
      <c r="E12" s="12" t="s">
        <v>76</v>
      </c>
      <c r="F12" s="12">
        <v>0.0098</v>
      </c>
    </row>
    <row r="13" spans="1:6">
      <c r="A13" s="9" t="s">
        <v>77</v>
      </c>
      <c r="B13" s="12">
        <v>0.1135</v>
      </c>
      <c r="C13" s="12" t="s">
        <v>78</v>
      </c>
      <c r="D13" s="12" t="s">
        <v>17</v>
      </c>
      <c r="E13" s="12" t="s">
        <v>76</v>
      </c>
      <c r="F13" s="12">
        <v>0.0013</v>
      </c>
    </row>
    <row r="14" spans="1:6">
      <c r="A14" s="9" t="s">
        <v>79</v>
      </c>
      <c r="B14" s="12">
        <v>-0.003973</v>
      </c>
      <c r="C14" s="12" t="s">
        <v>80</v>
      </c>
      <c r="D14" s="12" t="s">
        <v>52</v>
      </c>
      <c r="E14" s="12" t="s">
        <v>53</v>
      </c>
      <c r="F14" s="12">
        <v>0.9984</v>
      </c>
    </row>
    <row r="15" spans="1:6">
      <c r="A15" s="9" t="s">
        <v>81</v>
      </c>
      <c r="B15" s="12">
        <v>0.02415</v>
      </c>
      <c r="C15" s="12" t="s">
        <v>82</v>
      </c>
      <c r="D15" s="12" t="s">
        <v>52</v>
      </c>
      <c r="E15" s="12" t="s">
        <v>53</v>
      </c>
      <c r="F15" s="12">
        <v>0.7545</v>
      </c>
    </row>
    <row r="16" spans="1:6">
      <c r="A16" s="9" t="s">
        <v>83</v>
      </c>
      <c r="B16" s="12">
        <v>-0.09333</v>
      </c>
      <c r="C16" s="12" t="s">
        <v>84</v>
      </c>
      <c r="D16" s="12" t="s">
        <v>17</v>
      </c>
      <c r="E16" s="12" t="s">
        <v>76</v>
      </c>
      <c r="F16" s="12">
        <v>0.007</v>
      </c>
    </row>
    <row r="17" spans="1:6">
      <c r="A17" s="9" t="s">
        <v>85</v>
      </c>
      <c r="B17" s="12">
        <v>-0.1175</v>
      </c>
      <c r="C17" s="12" t="s">
        <v>86</v>
      </c>
      <c r="D17" s="12" t="s">
        <v>17</v>
      </c>
      <c r="E17" s="12" t="s">
        <v>87</v>
      </c>
      <c r="F17" s="12">
        <v>0.0009</v>
      </c>
    </row>
    <row r="18" spans="1:4">
      <c r="A18" s="15"/>
      <c r="B18" s="15"/>
      <c r="C18" s="15"/>
      <c r="D18" s="15"/>
    </row>
    <row r="19" spans="1:4">
      <c r="A19" s="10"/>
      <c r="B19" s="10"/>
      <c r="C19" s="10"/>
      <c r="D19" s="10"/>
    </row>
    <row r="20" spans="1:4">
      <c r="A20" s="11"/>
      <c r="B20" s="11"/>
      <c r="C20" s="11"/>
      <c r="D20" s="11"/>
    </row>
    <row r="21" spans="1:2">
      <c r="A21" s="9"/>
      <c r="B21" s="12"/>
    </row>
    <row r="25" spans="1:2">
      <c r="A25" s="9"/>
      <c r="B25" s="12"/>
    </row>
    <row r="26" spans="1:2">
      <c r="A26" s="9"/>
      <c r="B26" s="12"/>
    </row>
    <row r="27" spans="1:2">
      <c r="A27" s="9"/>
      <c r="B27" s="12"/>
    </row>
    <row r="28" spans="1:2">
      <c r="A28" s="9"/>
      <c r="B28" s="12"/>
    </row>
    <row r="29" spans="1:2">
      <c r="A29" s="9"/>
      <c r="B29" s="12"/>
    </row>
    <row r="30" spans="1:2">
      <c r="A30" s="9"/>
      <c r="B30" s="12"/>
    </row>
    <row r="31" spans="1:2">
      <c r="A31" s="9"/>
      <c r="B31" s="12"/>
    </row>
    <row r="32" spans="1:2">
      <c r="A32" s="9"/>
      <c r="B32" s="12"/>
    </row>
    <row r="38" spans="5:11">
      <c r="E38" s="9"/>
      <c r="F38" s="12"/>
      <c r="K38" s="9"/>
    </row>
    <row r="39" spans="2:12">
      <c r="B39" s="9"/>
      <c r="C39" s="12"/>
      <c r="E39" s="9"/>
      <c r="F39" s="12"/>
      <c r="K39" s="9"/>
      <c r="L39" s="12"/>
    </row>
    <row r="40" spans="2:12">
      <c r="B40" s="9"/>
      <c r="C40" s="12"/>
      <c r="E40" s="9"/>
      <c r="F40" s="11"/>
      <c r="K40" s="9"/>
      <c r="L40" s="11"/>
    </row>
    <row r="41" spans="2:12">
      <c r="B41" s="9"/>
      <c r="C41" s="11"/>
      <c r="E41" s="9"/>
      <c r="F41" s="11"/>
      <c r="K41" s="9"/>
      <c r="L41" s="11"/>
    </row>
    <row r="42" spans="2:12">
      <c r="B42" s="9"/>
      <c r="C42" s="11"/>
      <c r="E42" s="9"/>
      <c r="F42" s="11"/>
      <c r="K42" s="9"/>
      <c r="L42" s="11"/>
    </row>
    <row r="43" spans="2:12">
      <c r="B43" s="9"/>
      <c r="C43" s="11"/>
      <c r="E43" s="9"/>
      <c r="F43" s="12"/>
      <c r="K43" s="9"/>
      <c r="L43" s="12"/>
    </row>
    <row r="44" spans="2:12">
      <c r="B44" s="9"/>
      <c r="C44" s="12"/>
      <c r="E44" s="9"/>
      <c r="F44" s="12"/>
      <c r="K44" s="9"/>
      <c r="L44" s="12"/>
    </row>
    <row r="45" spans="2:12">
      <c r="B45" s="9"/>
      <c r="C45" s="12"/>
      <c r="E45" s="45"/>
      <c r="F45" s="44"/>
      <c r="K45" s="45"/>
      <c r="L45" s="44"/>
    </row>
    <row r="46" spans="2:12">
      <c r="B46" s="45"/>
      <c r="C46" s="44"/>
      <c r="E46" s="45"/>
      <c r="F46" s="44"/>
      <c r="K46" s="45"/>
      <c r="L46" s="44"/>
    </row>
    <row r="47" spans="2:12">
      <c r="B47" s="45"/>
      <c r="C47" s="44"/>
      <c r="E47" s="45"/>
      <c r="F47" s="44"/>
      <c r="K47" s="45"/>
      <c r="L47" s="44"/>
    </row>
    <row r="48" spans="2:12">
      <c r="B48" s="45"/>
      <c r="C48" s="44"/>
      <c r="E48" s="9"/>
      <c r="F48" s="12"/>
      <c r="K48" s="9"/>
      <c r="L48" s="12"/>
    </row>
    <row r="49" spans="2:12">
      <c r="B49" s="9"/>
      <c r="C49" s="12"/>
      <c r="E49" s="9"/>
      <c r="F49" s="12"/>
      <c r="K49" s="9"/>
      <c r="L49" s="12"/>
    </row>
    <row r="50" spans="2:12">
      <c r="B50" s="9"/>
      <c r="C50" s="12"/>
      <c r="E50" s="9"/>
      <c r="F50" s="12"/>
      <c r="K50" s="9"/>
      <c r="L50" s="12"/>
    </row>
    <row r="51" spans="2:12">
      <c r="B51" s="9"/>
      <c r="C51" s="12"/>
      <c r="E51" s="9"/>
      <c r="F51" s="12"/>
      <c r="K51" s="9"/>
      <c r="L51" s="12"/>
    </row>
    <row r="52" spans="2:12">
      <c r="B52" s="9"/>
      <c r="C52" s="12"/>
      <c r="E52" s="9"/>
      <c r="F52" s="12"/>
      <c r="K52" s="9"/>
      <c r="L52" s="12"/>
    </row>
    <row r="53" spans="2:12">
      <c r="B53" s="9"/>
      <c r="C53" s="12"/>
      <c r="E53" s="9"/>
      <c r="F53" s="12"/>
      <c r="K53" s="9"/>
      <c r="L53" s="12"/>
    </row>
    <row r="54" spans="2:12">
      <c r="B54" s="9"/>
      <c r="C54" s="12"/>
      <c r="E54" s="9"/>
      <c r="F54" s="12"/>
      <c r="K54" s="9"/>
      <c r="L54" s="12"/>
    </row>
    <row r="55" spans="2:12">
      <c r="B55" s="9"/>
      <c r="C55" s="12"/>
      <c r="E55" s="9"/>
      <c r="F55" s="12"/>
      <c r="K55" s="9"/>
      <c r="L55" s="12"/>
    </row>
    <row r="56" spans="2:12">
      <c r="B56" s="9"/>
      <c r="C56" s="12"/>
      <c r="E56" s="9"/>
      <c r="F56" s="12"/>
      <c r="K56" s="9"/>
      <c r="L56" s="12"/>
    </row>
    <row r="57" spans="2:12">
      <c r="B57" s="9"/>
      <c r="C57" s="12"/>
      <c r="E57" s="9"/>
      <c r="F57" s="12"/>
      <c r="K57" s="9"/>
      <c r="L57" s="12"/>
    </row>
    <row r="58" spans="2:12">
      <c r="B58" s="9"/>
      <c r="C58" s="12"/>
      <c r="E58" s="9"/>
      <c r="F58" s="12"/>
      <c r="K58" s="9"/>
      <c r="L58" s="12"/>
    </row>
    <row r="59" spans="2:3">
      <c r="B59" s="9"/>
      <c r="C59" s="12"/>
    </row>
  </sheetData>
  <mergeCells count="8">
    <mergeCell ref="B1:D1"/>
    <mergeCell ref="E1:G1"/>
    <mergeCell ref="H1:J1"/>
    <mergeCell ref="K1:M1"/>
    <mergeCell ref="B2:C2"/>
    <mergeCell ref="E2:F2"/>
    <mergeCell ref="H2:I2"/>
    <mergeCell ref="K2:L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workbookViewId="0">
      <selection activeCell="A25" sqref="A25"/>
    </sheetView>
  </sheetViews>
  <sheetFormatPr defaultColWidth="9" defaultRowHeight="13.85"/>
  <cols>
    <col min="1" max="1" width="31.6637168141593" customWidth="1"/>
  </cols>
  <sheetData>
    <row r="1" spans="1:13">
      <c r="A1" s="28"/>
      <c r="B1" s="29" t="s">
        <v>70</v>
      </c>
      <c r="C1" s="30"/>
      <c r="D1" s="31"/>
      <c r="E1" s="29" t="s">
        <v>88</v>
      </c>
      <c r="F1" s="30"/>
      <c r="G1" s="31"/>
      <c r="H1" s="29" t="s">
        <v>89</v>
      </c>
      <c r="I1" s="30"/>
      <c r="J1" s="31"/>
      <c r="K1" s="29" t="s">
        <v>90</v>
      </c>
      <c r="L1" s="30"/>
      <c r="M1" s="31"/>
    </row>
    <row r="2" spans="1:13">
      <c r="A2" s="28"/>
      <c r="B2" s="32" t="s">
        <v>37</v>
      </c>
      <c r="C2" s="33"/>
      <c r="D2" s="34" t="s">
        <v>38</v>
      </c>
      <c r="E2" s="32" t="s">
        <v>37</v>
      </c>
      <c r="F2" s="33"/>
      <c r="G2" s="34" t="s">
        <v>38</v>
      </c>
      <c r="H2" s="32" t="s">
        <v>37</v>
      </c>
      <c r="I2" s="33"/>
      <c r="J2" s="34" t="s">
        <v>38</v>
      </c>
      <c r="K2" s="32" t="s">
        <v>37</v>
      </c>
      <c r="L2" s="33"/>
      <c r="M2" s="34" t="s">
        <v>38</v>
      </c>
    </row>
    <row r="3" spans="1:13">
      <c r="A3" s="28" t="s">
        <v>39</v>
      </c>
      <c r="B3" s="35" t="s">
        <v>40</v>
      </c>
      <c r="C3" s="36" t="s">
        <v>41</v>
      </c>
      <c r="D3" s="37" t="s">
        <v>42</v>
      </c>
      <c r="E3" s="35" t="s">
        <v>40</v>
      </c>
      <c r="F3" s="36" t="s">
        <v>41</v>
      </c>
      <c r="G3" s="37" t="s">
        <v>42</v>
      </c>
      <c r="H3" s="35" t="s">
        <v>40</v>
      </c>
      <c r="I3" s="36" t="s">
        <v>41</v>
      </c>
      <c r="J3" s="37" t="s">
        <v>42</v>
      </c>
      <c r="K3" s="35" t="s">
        <v>40</v>
      </c>
      <c r="L3" s="36" t="s">
        <v>41</v>
      </c>
      <c r="M3" s="37" t="s">
        <v>42</v>
      </c>
    </row>
    <row r="4" spans="1:13">
      <c r="A4" s="28">
        <v>1</v>
      </c>
      <c r="B4" s="38">
        <v>167</v>
      </c>
      <c r="C4" s="5">
        <v>112</v>
      </c>
      <c r="D4" s="39">
        <f>C4/(B4+C4)</f>
        <v>0.401433691756272</v>
      </c>
      <c r="E4" s="38">
        <v>219</v>
      </c>
      <c r="F4" s="5">
        <v>101</v>
      </c>
      <c r="G4" s="39">
        <f>F4/(E4+F4)</f>
        <v>0.315625</v>
      </c>
      <c r="H4" s="38">
        <v>341</v>
      </c>
      <c r="I4" s="5">
        <v>96</v>
      </c>
      <c r="J4" s="39">
        <f>I4/(H4+I4)</f>
        <v>0.219679633867277</v>
      </c>
      <c r="K4" s="38">
        <v>319</v>
      </c>
      <c r="L4" s="5">
        <v>94</v>
      </c>
      <c r="M4" s="39">
        <f>L4/(K4+L4)</f>
        <v>0.227602905569007</v>
      </c>
    </row>
    <row r="5" spans="1:13">
      <c r="A5" s="28">
        <v>2</v>
      </c>
      <c r="B5" s="38">
        <v>163</v>
      </c>
      <c r="C5" s="5">
        <v>125</v>
      </c>
      <c r="D5" s="39">
        <f t="shared" ref="D5:D8" si="0">C5/(B5+C5)</f>
        <v>0.434027777777778</v>
      </c>
      <c r="E5" s="38">
        <v>223</v>
      </c>
      <c r="F5" s="5">
        <v>114</v>
      </c>
      <c r="G5" s="39">
        <f t="shared" ref="G5:G8" si="1">F5/(E5+F5)</f>
        <v>0.338278931750742</v>
      </c>
      <c r="H5" s="38">
        <v>355</v>
      </c>
      <c r="I5" s="5">
        <v>105</v>
      </c>
      <c r="J5" s="39">
        <f t="shared" ref="J5:J8" si="2">I5/(H5+I5)</f>
        <v>0.228260869565217</v>
      </c>
      <c r="K5" s="38">
        <v>316</v>
      </c>
      <c r="L5" s="5">
        <v>115</v>
      </c>
      <c r="M5" s="39">
        <f t="shared" ref="M5:M8" si="3">L5/(K5+L5)</f>
        <v>0.266821345707657</v>
      </c>
    </row>
    <row r="6" spans="1:13">
      <c r="A6" s="28">
        <v>3</v>
      </c>
      <c r="B6" s="38">
        <v>187</v>
      </c>
      <c r="C6" s="5">
        <v>169</v>
      </c>
      <c r="D6" s="39">
        <f t="shared" si="0"/>
        <v>0.474719101123595</v>
      </c>
      <c r="E6" s="38">
        <v>238</v>
      </c>
      <c r="F6" s="5">
        <v>143</v>
      </c>
      <c r="G6" s="39">
        <f t="shared" si="1"/>
        <v>0.375328083989501</v>
      </c>
      <c r="H6" s="38">
        <v>373</v>
      </c>
      <c r="I6" s="5">
        <v>111</v>
      </c>
      <c r="J6" s="39">
        <f t="shared" si="2"/>
        <v>0.229338842975207</v>
      </c>
      <c r="K6" s="38">
        <v>303</v>
      </c>
      <c r="L6" s="5">
        <v>110</v>
      </c>
      <c r="M6" s="39">
        <f t="shared" si="3"/>
        <v>0.26634382566586</v>
      </c>
    </row>
    <row r="7" spans="1:13">
      <c r="A7" s="28">
        <v>4</v>
      </c>
      <c r="B7" s="38">
        <v>152</v>
      </c>
      <c r="C7" s="5">
        <v>107</v>
      </c>
      <c r="D7" s="39">
        <f t="shared" si="0"/>
        <v>0.413127413127413</v>
      </c>
      <c r="E7" s="38">
        <v>214</v>
      </c>
      <c r="F7" s="5">
        <v>112</v>
      </c>
      <c r="G7" s="39">
        <f t="shared" si="1"/>
        <v>0.343558282208589</v>
      </c>
      <c r="H7" s="38">
        <v>319</v>
      </c>
      <c r="I7" s="5">
        <v>84</v>
      </c>
      <c r="J7" s="39">
        <f t="shared" si="2"/>
        <v>0.208436724565757</v>
      </c>
      <c r="K7" s="38">
        <v>305</v>
      </c>
      <c r="L7" s="5">
        <v>110</v>
      </c>
      <c r="M7" s="39">
        <f t="shared" si="3"/>
        <v>0.265060240963855</v>
      </c>
    </row>
    <row r="8" ht="14.6" spans="1:13">
      <c r="A8" s="28">
        <v>5</v>
      </c>
      <c r="B8" s="40">
        <v>226</v>
      </c>
      <c r="C8" s="41">
        <v>175</v>
      </c>
      <c r="D8" s="42">
        <f t="shared" si="0"/>
        <v>0.43640897755611</v>
      </c>
      <c r="E8" s="40">
        <v>250</v>
      </c>
      <c r="F8" s="41">
        <v>98</v>
      </c>
      <c r="G8" s="42">
        <f t="shared" si="1"/>
        <v>0.281609195402299</v>
      </c>
      <c r="H8" s="40">
        <v>337</v>
      </c>
      <c r="I8" s="41">
        <v>98</v>
      </c>
      <c r="J8" s="42">
        <f t="shared" si="2"/>
        <v>0.225287356321839</v>
      </c>
      <c r="K8" s="40">
        <v>370</v>
      </c>
      <c r="L8" s="41">
        <v>120</v>
      </c>
      <c r="M8" s="42">
        <f t="shared" si="3"/>
        <v>0.244897959183673</v>
      </c>
    </row>
    <row r="10" spans="1:6">
      <c r="A10" s="9" t="s">
        <v>43</v>
      </c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</row>
    <row r="11" spans="1:6">
      <c r="A11" s="9" t="s">
        <v>91</v>
      </c>
      <c r="B11" s="12">
        <v>0.08674</v>
      </c>
      <c r="C11" s="12" t="s">
        <v>92</v>
      </c>
      <c r="D11" s="12" t="s">
        <v>17</v>
      </c>
      <c r="E11" s="12" t="s">
        <v>18</v>
      </c>
      <c r="F11" s="12" t="s">
        <v>19</v>
      </c>
    </row>
    <row r="12" spans="1:6">
      <c r="A12" s="9" t="s">
        <v>74</v>
      </c>
      <c r="B12" s="12">
        <v>0.2097</v>
      </c>
      <c r="C12" s="12" t="s">
        <v>93</v>
      </c>
      <c r="D12" s="12" t="s">
        <v>17</v>
      </c>
      <c r="E12" s="12" t="s">
        <v>18</v>
      </c>
      <c r="F12" s="12" t="s">
        <v>19</v>
      </c>
    </row>
    <row r="13" spans="1:6">
      <c r="A13" s="9" t="s">
        <v>94</v>
      </c>
      <c r="B13" s="12">
        <v>0.1778</v>
      </c>
      <c r="C13" s="12" t="s">
        <v>95</v>
      </c>
      <c r="D13" s="12" t="s">
        <v>17</v>
      </c>
      <c r="E13" s="12" t="s">
        <v>18</v>
      </c>
      <c r="F13" s="12" t="s">
        <v>19</v>
      </c>
    </row>
    <row r="14" spans="1:6">
      <c r="A14" s="9" t="s">
        <v>96</v>
      </c>
      <c r="B14" s="12">
        <v>0.123</v>
      </c>
      <c r="C14" s="12" t="s">
        <v>97</v>
      </c>
      <c r="D14" s="12" t="s">
        <v>17</v>
      </c>
      <c r="E14" s="12" t="s">
        <v>18</v>
      </c>
      <c r="F14" s="12" t="s">
        <v>19</v>
      </c>
    </row>
    <row r="15" spans="1:6">
      <c r="A15" s="9" t="s">
        <v>98</v>
      </c>
      <c r="B15" s="12">
        <v>0.09106</v>
      </c>
      <c r="C15" s="12" t="s">
        <v>99</v>
      </c>
      <c r="D15" s="12" t="s">
        <v>17</v>
      </c>
      <c r="E15" s="12" t="s">
        <v>18</v>
      </c>
      <c r="F15" s="12" t="s">
        <v>19</v>
      </c>
    </row>
    <row r="16" spans="1:6">
      <c r="A16" s="9" t="s">
        <v>100</v>
      </c>
      <c r="B16" s="12">
        <v>-0.03194</v>
      </c>
      <c r="C16" s="12" t="s">
        <v>101</v>
      </c>
      <c r="D16" s="12" t="s">
        <v>52</v>
      </c>
      <c r="E16" s="12" t="s">
        <v>53</v>
      </c>
      <c r="F16" s="12">
        <v>0.0986</v>
      </c>
    </row>
    <row r="17" spans="1:4">
      <c r="A17" s="15"/>
      <c r="B17" s="15"/>
      <c r="C17" s="15"/>
      <c r="D17" s="15"/>
    </row>
    <row r="18" spans="1:5">
      <c r="A18" s="10"/>
      <c r="B18" s="10"/>
      <c r="C18" s="10"/>
      <c r="D18" s="10"/>
      <c r="E18" s="9"/>
    </row>
    <row r="19" spans="1:5">
      <c r="A19" s="11"/>
      <c r="B19" s="11"/>
      <c r="C19" s="11"/>
      <c r="D19" s="11"/>
      <c r="E19" s="12"/>
    </row>
    <row r="43" spans="5:5">
      <c r="E43" s="12"/>
    </row>
    <row r="44" spans="4:5">
      <c r="D44" s="9"/>
      <c r="E44" s="12"/>
    </row>
    <row r="45" spans="4:5">
      <c r="D45" s="9"/>
      <c r="E45" s="11"/>
    </row>
    <row r="46" spans="4:5">
      <c r="D46" s="9"/>
      <c r="E46" s="11"/>
    </row>
    <row r="47" spans="4:5">
      <c r="D47" s="9"/>
      <c r="E47" s="11"/>
    </row>
    <row r="48" spans="4:5">
      <c r="D48" s="9"/>
      <c r="E48" s="12"/>
    </row>
    <row r="49" spans="4:5">
      <c r="D49" s="9"/>
      <c r="E49" s="12"/>
    </row>
    <row r="50" spans="1:5">
      <c r="A50" s="43"/>
      <c r="D50" s="9"/>
      <c r="E50" s="44"/>
    </row>
    <row r="51" spans="1:5">
      <c r="A51" s="43"/>
      <c r="B51" s="43"/>
      <c r="C51" s="43"/>
      <c r="D51" s="45"/>
      <c r="E51" s="44"/>
    </row>
    <row r="52" spans="2:11">
      <c r="B52" s="45"/>
      <c r="C52" s="44"/>
      <c r="D52" s="43"/>
      <c r="E52" s="45"/>
      <c r="F52" s="44"/>
      <c r="G52" s="43"/>
      <c r="H52" s="43"/>
      <c r="I52" s="43"/>
      <c r="J52" s="45"/>
      <c r="K52" s="44"/>
    </row>
    <row r="53" spans="2:11">
      <c r="B53" s="45"/>
      <c r="C53" s="44"/>
      <c r="D53" s="43"/>
      <c r="E53" s="9"/>
      <c r="F53" s="12"/>
      <c r="H53" s="43"/>
      <c r="I53" s="43"/>
      <c r="J53" s="45"/>
      <c r="K53" s="12"/>
    </row>
    <row r="54" spans="2:11">
      <c r="B54" s="9"/>
      <c r="C54" s="12"/>
      <c r="E54" s="9"/>
      <c r="F54" s="12"/>
      <c r="J54" s="9"/>
      <c r="K54" s="12"/>
    </row>
    <row r="55" spans="2:11">
      <c r="B55" s="9"/>
      <c r="C55" s="12"/>
      <c r="E55" s="9"/>
      <c r="F55" s="12"/>
      <c r="J55" s="9"/>
      <c r="K55" s="12"/>
    </row>
    <row r="56" spans="2:11">
      <c r="B56" s="9"/>
      <c r="C56" s="12"/>
      <c r="E56" s="9"/>
      <c r="F56" s="12"/>
      <c r="J56" s="9"/>
      <c r="K56" s="12"/>
    </row>
    <row r="57" spans="2:11">
      <c r="B57" s="9"/>
      <c r="C57" s="12"/>
      <c r="E57" s="9"/>
      <c r="F57" s="12"/>
      <c r="J57" s="9"/>
      <c r="K57" s="12"/>
    </row>
    <row r="58" spans="2:11">
      <c r="B58" s="9"/>
      <c r="C58" s="12"/>
      <c r="E58" s="9"/>
      <c r="F58" s="12"/>
      <c r="J58" s="9"/>
      <c r="K58" s="12"/>
    </row>
    <row r="59" spans="2:11">
      <c r="B59" s="9"/>
      <c r="C59" s="12"/>
      <c r="E59" s="9"/>
      <c r="F59" s="12"/>
      <c r="J59" s="9"/>
      <c r="K59" s="12"/>
    </row>
    <row r="60" spans="2:11">
      <c r="B60" s="9"/>
      <c r="C60" s="12"/>
      <c r="E60" s="9"/>
      <c r="F60" s="12"/>
      <c r="J60" s="9"/>
      <c r="K60" s="12"/>
    </row>
    <row r="61" spans="2:11">
      <c r="B61" s="9"/>
      <c r="C61" s="12"/>
      <c r="E61" s="9"/>
      <c r="F61" s="12"/>
      <c r="J61" s="9"/>
      <c r="K61" s="12"/>
    </row>
    <row r="62" spans="2:11">
      <c r="B62" s="9"/>
      <c r="C62" s="12"/>
      <c r="E62" s="9"/>
      <c r="F62" s="12"/>
      <c r="J62" s="9"/>
      <c r="K62" s="12"/>
    </row>
    <row r="63" spans="2:11">
      <c r="B63" s="9"/>
      <c r="C63" s="12"/>
      <c r="E63" s="9"/>
      <c r="F63" s="12"/>
      <c r="J63" s="9"/>
      <c r="K63" s="12"/>
    </row>
    <row r="64" spans="2:11">
      <c r="B64" s="9"/>
      <c r="C64" s="12"/>
      <c r="E64" s="9"/>
      <c r="F64" s="12"/>
      <c r="J64" s="9"/>
      <c r="K64" s="12"/>
    </row>
    <row r="65" spans="2:10">
      <c r="B65" s="9"/>
      <c r="C65" s="12"/>
      <c r="J65" s="9"/>
    </row>
  </sheetData>
  <mergeCells count="8">
    <mergeCell ref="B1:D1"/>
    <mergeCell ref="E1:G1"/>
    <mergeCell ref="H1:J1"/>
    <mergeCell ref="K1:M1"/>
    <mergeCell ref="B2:C2"/>
    <mergeCell ref="E2:F2"/>
    <mergeCell ref="H2:I2"/>
    <mergeCell ref="K2:L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6" workbookViewId="0">
      <selection activeCell="A1" sqref="$A1:$XFD1048576"/>
    </sheetView>
  </sheetViews>
  <sheetFormatPr defaultColWidth="9" defaultRowHeight="13.85"/>
  <sheetData>
    <row r="1" spans="1:7">
      <c r="A1" s="6" t="s">
        <v>102</v>
      </c>
      <c r="B1" s="7" t="s">
        <v>1</v>
      </c>
      <c r="C1" s="7" t="s">
        <v>103</v>
      </c>
      <c r="D1" s="27"/>
      <c r="E1" s="6" t="s">
        <v>104</v>
      </c>
      <c r="F1" s="7" t="s">
        <v>1</v>
      </c>
      <c r="G1" s="7" t="s">
        <v>103</v>
      </c>
    </row>
    <row r="2" spans="1:7">
      <c r="A2" s="6"/>
      <c r="B2" s="7" t="s">
        <v>105</v>
      </c>
      <c r="C2" s="7" t="s">
        <v>25</v>
      </c>
      <c r="D2" s="27"/>
      <c r="E2" s="6"/>
      <c r="F2" s="7" t="s">
        <v>105</v>
      </c>
      <c r="G2" s="7" t="s">
        <v>25</v>
      </c>
    </row>
    <row r="3" spans="1:7">
      <c r="A3" s="6"/>
      <c r="B3" s="8">
        <v>18.577</v>
      </c>
      <c r="C3" s="8">
        <v>9.708</v>
      </c>
      <c r="D3" s="12"/>
      <c r="E3" s="6"/>
      <c r="F3" s="5">
        <f t="shared" ref="F3:G19" si="0">B3/$B$28</f>
        <v>0.962286630142663</v>
      </c>
      <c r="G3" s="5">
        <f t="shared" si="0"/>
        <v>0.50287337058863</v>
      </c>
    </row>
    <row r="4" spans="1:7">
      <c r="A4" s="6"/>
      <c r="B4" s="8">
        <v>18.401</v>
      </c>
      <c r="C4" s="8">
        <v>23.029</v>
      </c>
      <c r="D4" s="12"/>
      <c r="E4" s="6"/>
      <c r="F4" s="5">
        <f t="shared" si="0"/>
        <v>0.953169848805251</v>
      </c>
      <c r="G4" s="5">
        <f t="shared" si="0"/>
        <v>1.19289975806402</v>
      </c>
    </row>
    <row r="5" spans="1:7">
      <c r="A5" s="6"/>
      <c r="B5" s="8">
        <v>11.578</v>
      </c>
      <c r="C5" s="8">
        <v>15.996</v>
      </c>
      <c r="D5" s="12"/>
      <c r="E5" s="6"/>
      <c r="F5" s="5">
        <f t="shared" si="0"/>
        <v>0.599739172298635</v>
      </c>
      <c r="G5" s="5">
        <f t="shared" si="0"/>
        <v>0.82859110382527</v>
      </c>
    </row>
    <row r="6" spans="1:7">
      <c r="A6" s="6"/>
      <c r="B6" s="8">
        <v>13.829</v>
      </c>
      <c r="C6" s="8">
        <v>20.494</v>
      </c>
      <c r="D6" s="12"/>
      <c r="E6" s="6"/>
      <c r="F6" s="5">
        <f t="shared" si="0"/>
        <v>0.716340733608381</v>
      </c>
      <c r="G6" s="5">
        <f t="shared" si="0"/>
        <v>1.06158702686891</v>
      </c>
    </row>
    <row r="7" spans="1:7">
      <c r="A7" s="6"/>
      <c r="B7" s="8">
        <v>19.471</v>
      </c>
      <c r="C7" s="8">
        <v>21.071</v>
      </c>
      <c r="D7" s="12"/>
      <c r="E7" s="6"/>
      <c r="F7" s="5">
        <f t="shared" si="0"/>
        <v>1.0085957353452</v>
      </c>
      <c r="G7" s="5">
        <f t="shared" si="0"/>
        <v>1.09147556568531</v>
      </c>
    </row>
    <row r="8" spans="1:7">
      <c r="A8" s="6"/>
      <c r="B8" s="8">
        <v>22.07</v>
      </c>
      <c r="C8" s="8">
        <v>14.187</v>
      </c>
      <c r="D8" s="12"/>
      <c r="E8" s="6"/>
      <c r="F8" s="5">
        <f t="shared" si="0"/>
        <v>1.14322365975392</v>
      </c>
      <c r="G8" s="5">
        <f t="shared" si="0"/>
        <v>0.734885095646981</v>
      </c>
    </row>
    <row r="9" spans="1:7">
      <c r="A9" s="6"/>
      <c r="B9" s="8">
        <v>18.437</v>
      </c>
      <c r="C9" s="8">
        <v>14.288</v>
      </c>
      <c r="D9" s="12"/>
      <c r="E9" s="6"/>
      <c r="F9" s="5">
        <f t="shared" si="0"/>
        <v>0.955034644987903</v>
      </c>
      <c r="G9" s="5">
        <f t="shared" si="0"/>
        <v>0.7401168849372</v>
      </c>
    </row>
    <row r="10" spans="1:7">
      <c r="A10" s="6"/>
      <c r="B10" s="8">
        <v>16.346</v>
      </c>
      <c r="C10" s="8">
        <v>14.733</v>
      </c>
      <c r="D10" s="12"/>
      <c r="E10" s="6"/>
      <c r="F10" s="5">
        <f t="shared" si="0"/>
        <v>0.846721066712169</v>
      </c>
      <c r="G10" s="5">
        <f t="shared" si="0"/>
        <v>0.763167837750544</v>
      </c>
    </row>
    <row r="11" spans="1:7">
      <c r="A11" s="6"/>
      <c r="B11" s="8">
        <v>24.212</v>
      </c>
      <c r="C11" s="8">
        <v>23.319</v>
      </c>
      <c r="D11" s="12"/>
      <c r="E11" s="6"/>
      <c r="F11" s="5">
        <f t="shared" si="0"/>
        <v>1.25417903262175</v>
      </c>
      <c r="G11" s="5">
        <f t="shared" si="0"/>
        <v>1.20792172731317</v>
      </c>
    </row>
    <row r="12" spans="1:7">
      <c r="A12" s="6"/>
      <c r="B12" s="8">
        <v>19.782</v>
      </c>
      <c r="C12" s="8">
        <v>14.606</v>
      </c>
      <c r="D12" s="12"/>
      <c r="E12" s="6"/>
      <c r="F12" s="5">
        <f t="shared" si="0"/>
        <v>1.02470550236756</v>
      </c>
      <c r="G12" s="5">
        <f t="shared" si="0"/>
        <v>0.756589251217298</v>
      </c>
    </row>
    <row r="13" spans="1:7">
      <c r="A13" s="6"/>
      <c r="B13" s="8">
        <v>16.891</v>
      </c>
      <c r="C13" s="8">
        <v>22.603</v>
      </c>
      <c r="D13" s="12"/>
      <c r="E13" s="6"/>
      <c r="F13" s="5">
        <f t="shared" si="0"/>
        <v>0.87495200892177</v>
      </c>
      <c r="G13" s="5">
        <f t="shared" si="0"/>
        <v>1.17083300323597</v>
      </c>
    </row>
    <row r="14" spans="1:7">
      <c r="A14" s="6"/>
      <c r="B14" s="8">
        <v>16.858</v>
      </c>
      <c r="C14" s="8">
        <v>31.852</v>
      </c>
      <c r="D14" s="12"/>
      <c r="E14" s="6"/>
      <c r="F14" s="5">
        <f t="shared" si="0"/>
        <v>0.873242612421005</v>
      </c>
      <c r="G14" s="5">
        <f t="shared" si="0"/>
        <v>1.64993022249578</v>
      </c>
    </row>
    <row r="15" spans="1:7">
      <c r="A15" s="6"/>
      <c r="B15" s="8">
        <v>17.757</v>
      </c>
      <c r="C15" s="8">
        <v>24.926</v>
      </c>
      <c r="D15" s="12"/>
      <c r="E15" s="6"/>
      <c r="F15" s="5">
        <f t="shared" si="0"/>
        <v>0.919810717093356</v>
      </c>
      <c r="G15" s="5">
        <f t="shared" si="0"/>
        <v>1.29116415691102</v>
      </c>
    </row>
    <row r="16" spans="1:7">
      <c r="A16" s="6"/>
      <c r="B16" s="8">
        <v>20.878</v>
      </c>
      <c r="C16" s="8">
        <v>12.793</v>
      </c>
      <c r="D16" s="12"/>
      <c r="E16" s="6"/>
      <c r="F16" s="5">
        <f t="shared" si="0"/>
        <v>1.08147818615054</v>
      </c>
      <c r="G16" s="5">
        <f t="shared" si="0"/>
        <v>0.662676043463158</v>
      </c>
    </row>
    <row r="17" spans="1:7">
      <c r="A17" s="6"/>
      <c r="B17" s="8">
        <v>26.325</v>
      </c>
      <c r="C17" s="8">
        <v>25.03</v>
      </c>
      <c r="D17" s="12"/>
      <c r="E17" s="6"/>
      <c r="F17" s="5">
        <f t="shared" si="0"/>
        <v>1.36363220856466</v>
      </c>
      <c r="G17" s="5">
        <f t="shared" si="0"/>
        <v>1.29655134588313</v>
      </c>
    </row>
    <row r="18" spans="1:7">
      <c r="A18" s="6"/>
      <c r="B18" s="8">
        <v>26.904</v>
      </c>
      <c r="C18" s="8">
        <v>24.158</v>
      </c>
      <c r="D18" s="12"/>
      <c r="E18" s="6"/>
      <c r="F18" s="5">
        <f t="shared" si="0"/>
        <v>1.39362434716898</v>
      </c>
      <c r="G18" s="5">
        <f t="shared" si="0"/>
        <v>1.25138183834777</v>
      </c>
    </row>
    <row r="19" spans="1:7">
      <c r="A19" s="6"/>
      <c r="B19" s="8">
        <v>19.87</v>
      </c>
      <c r="C19" s="8">
        <v>19.21</v>
      </c>
      <c r="D19" s="12"/>
      <c r="E19" s="6"/>
      <c r="F19" s="5">
        <f t="shared" si="0"/>
        <v>1.02926389303627</v>
      </c>
      <c r="G19" s="5">
        <f t="shared" si="0"/>
        <v>0.99507596302097</v>
      </c>
    </row>
    <row r="20" spans="1:7">
      <c r="A20" s="6"/>
      <c r="B20" s="8"/>
      <c r="C20" s="8">
        <v>12.409</v>
      </c>
      <c r="D20" s="12"/>
      <c r="E20" s="6"/>
      <c r="F20" s="5"/>
      <c r="G20" s="5">
        <f t="shared" ref="G20:G26" si="1">C20/$B$28</f>
        <v>0.642784884181531</v>
      </c>
    </row>
    <row r="21" spans="1:7">
      <c r="A21" s="6"/>
      <c r="B21" s="8"/>
      <c r="C21" s="8">
        <v>12.615</v>
      </c>
      <c r="D21" s="12"/>
      <c r="E21" s="6"/>
      <c r="F21" s="5"/>
      <c r="G21" s="5">
        <f t="shared" si="1"/>
        <v>0.653455662337821</v>
      </c>
    </row>
    <row r="22" spans="1:7">
      <c r="A22" s="6"/>
      <c r="B22" s="8"/>
      <c r="C22" s="8">
        <v>22.26</v>
      </c>
      <c r="D22" s="12"/>
      <c r="E22" s="6"/>
      <c r="F22" s="5"/>
      <c r="G22" s="5">
        <f t="shared" si="1"/>
        <v>1.15306563960681</v>
      </c>
    </row>
    <row r="23" spans="1:7">
      <c r="A23" s="6"/>
      <c r="B23" s="8"/>
      <c r="C23" s="8">
        <v>28.416</v>
      </c>
      <c r="D23" s="12"/>
      <c r="E23" s="6"/>
      <c r="F23" s="5"/>
      <c r="G23" s="5">
        <f t="shared" si="1"/>
        <v>1.47194578684039</v>
      </c>
    </row>
    <row r="24" spans="1:7">
      <c r="A24" s="6"/>
      <c r="B24" s="8"/>
      <c r="C24" s="8">
        <v>28.773</v>
      </c>
      <c r="D24" s="12"/>
      <c r="E24" s="6"/>
      <c r="F24" s="5"/>
      <c r="G24" s="5">
        <f t="shared" si="1"/>
        <v>1.49043834898503</v>
      </c>
    </row>
    <row r="25" spans="1:7">
      <c r="A25" s="6"/>
      <c r="B25" s="8"/>
      <c r="C25" s="8">
        <v>28.532</v>
      </c>
      <c r="D25" s="12"/>
      <c r="E25" s="6"/>
      <c r="F25" s="5"/>
      <c r="G25" s="5">
        <f t="shared" si="1"/>
        <v>1.47795457454005</v>
      </c>
    </row>
    <row r="26" spans="1:7">
      <c r="A26" s="6"/>
      <c r="B26" s="8"/>
      <c r="C26" s="8">
        <v>23.209</v>
      </c>
      <c r="D26" s="12"/>
      <c r="E26" s="6"/>
      <c r="F26" s="5"/>
      <c r="G26" s="5">
        <f t="shared" si="1"/>
        <v>1.20222373897729</v>
      </c>
    </row>
    <row r="27" spans="2:9">
      <c r="B27" t="s">
        <v>26</v>
      </c>
      <c r="F27" s="10" t="s">
        <v>27</v>
      </c>
      <c r="G27" s="10" t="s">
        <v>28</v>
      </c>
      <c r="H27" s="10" t="s">
        <v>29</v>
      </c>
      <c r="I27" s="10" t="s">
        <v>30</v>
      </c>
    </row>
    <row r="28" spans="2:9">
      <c r="B28">
        <f>AVERAGE(B3:B19)</f>
        <v>19.3050588235294</v>
      </c>
      <c r="C28">
        <f>AVERAGE(C3:C26)</f>
        <v>20.342375</v>
      </c>
      <c r="F28" s="11" t="s">
        <v>106</v>
      </c>
      <c r="G28" s="11">
        <v>0.5477</v>
      </c>
      <c r="H28" s="11" t="s">
        <v>53</v>
      </c>
      <c r="I28" s="11" t="s">
        <v>52</v>
      </c>
    </row>
  </sheetData>
  <mergeCells count="2">
    <mergeCell ref="A1:A26"/>
    <mergeCell ref="E1:E2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1" sqref="$A1:$XFD1048576"/>
    </sheetView>
  </sheetViews>
  <sheetFormatPr defaultColWidth="9" defaultRowHeight="13.85"/>
  <sheetData>
    <row r="1" spans="1:10">
      <c r="A1" s="6" t="s">
        <v>102</v>
      </c>
      <c r="B1" s="7" t="s">
        <v>1</v>
      </c>
      <c r="C1" s="7" t="s">
        <v>107</v>
      </c>
      <c r="D1" s="27"/>
      <c r="E1" s="6" t="s">
        <v>104</v>
      </c>
      <c r="F1" s="7" t="s">
        <v>1</v>
      </c>
      <c r="G1" s="7" t="s">
        <v>107</v>
      </c>
      <c r="I1" s="9"/>
      <c r="J1" s="12"/>
    </row>
    <row r="2" spans="1:10">
      <c r="A2" s="6"/>
      <c r="B2" s="7" t="s">
        <v>105</v>
      </c>
      <c r="C2" s="7" t="s">
        <v>108</v>
      </c>
      <c r="D2" s="27"/>
      <c r="E2" s="6"/>
      <c r="F2" s="7" t="s">
        <v>105</v>
      </c>
      <c r="G2" s="7" t="s">
        <v>108</v>
      </c>
      <c r="I2" s="9"/>
      <c r="J2" s="12"/>
    </row>
    <row r="3" spans="1:10">
      <c r="A3" s="6"/>
      <c r="B3" s="8">
        <v>18.577</v>
      </c>
      <c r="C3" s="8">
        <v>10.588</v>
      </c>
      <c r="D3" s="12"/>
      <c r="E3" s="6"/>
      <c r="F3" s="5">
        <f t="shared" ref="F3:G14" si="0">B3/$B$21</f>
        <v>0.962286630142663</v>
      </c>
      <c r="G3" s="5">
        <f t="shared" si="0"/>
        <v>0.548457277275691</v>
      </c>
      <c r="I3" s="10"/>
      <c r="J3" s="11"/>
    </row>
    <row r="4" spans="1:10">
      <c r="A4" s="6"/>
      <c r="B4" s="8">
        <v>18.401</v>
      </c>
      <c r="C4" s="8">
        <v>20.354</v>
      </c>
      <c r="D4" s="12"/>
      <c r="E4" s="6"/>
      <c r="F4" s="5">
        <f t="shared" si="0"/>
        <v>0.953169848805251</v>
      </c>
      <c r="G4" s="5">
        <f t="shared" si="0"/>
        <v>1.05433504171415</v>
      </c>
      <c r="I4" s="10"/>
      <c r="J4" s="11"/>
    </row>
    <row r="5" spans="1:10">
      <c r="A5" s="6"/>
      <c r="B5" s="8">
        <v>11.578</v>
      </c>
      <c r="C5" s="8">
        <v>34.811</v>
      </c>
      <c r="D5" s="12"/>
      <c r="E5" s="6"/>
      <c r="F5" s="5">
        <f t="shared" si="0"/>
        <v>0.599739172298635</v>
      </c>
      <c r="G5" s="5">
        <f t="shared" si="0"/>
        <v>1.80320610873102</v>
      </c>
      <c r="I5" s="10"/>
      <c r="J5" s="11"/>
    </row>
    <row r="6" spans="1:10">
      <c r="A6" s="6"/>
      <c r="B6" s="8">
        <v>13.829</v>
      </c>
      <c r="C6" s="8">
        <v>15.348</v>
      </c>
      <c r="D6" s="12"/>
      <c r="E6" s="6"/>
      <c r="F6" s="5">
        <f t="shared" si="0"/>
        <v>0.716340733608381</v>
      </c>
      <c r="G6" s="5">
        <f t="shared" si="0"/>
        <v>0.795024772537525</v>
      </c>
      <c r="I6" s="9"/>
      <c r="J6" s="12"/>
    </row>
    <row r="7" spans="1:10">
      <c r="A7" s="6"/>
      <c r="B7" s="8">
        <v>19.471</v>
      </c>
      <c r="C7" s="8">
        <v>24.042</v>
      </c>
      <c r="D7" s="12"/>
      <c r="E7" s="6"/>
      <c r="F7" s="5">
        <f t="shared" si="0"/>
        <v>1.0085957353452</v>
      </c>
      <c r="G7" s="5">
        <f t="shared" si="0"/>
        <v>1.24537305064811</v>
      </c>
      <c r="I7" s="9"/>
      <c r="J7" s="12"/>
    </row>
    <row r="8" spans="1:10">
      <c r="A8" s="6"/>
      <c r="B8" s="8">
        <v>22.07</v>
      </c>
      <c r="C8" s="8">
        <v>20.705</v>
      </c>
      <c r="D8" s="12"/>
      <c r="E8" s="6"/>
      <c r="F8" s="5">
        <f t="shared" si="0"/>
        <v>1.14322365975392</v>
      </c>
      <c r="G8" s="5">
        <f t="shared" si="0"/>
        <v>1.07251680449501</v>
      </c>
      <c r="I8" s="13"/>
      <c r="J8" s="14"/>
    </row>
    <row r="9" spans="1:10">
      <c r="A9" s="6"/>
      <c r="B9" s="8">
        <v>18.437</v>
      </c>
      <c r="C9" s="8">
        <v>20.929</v>
      </c>
      <c r="D9" s="12"/>
      <c r="E9" s="6"/>
      <c r="F9" s="5">
        <f t="shared" si="0"/>
        <v>0.955034644987903</v>
      </c>
      <c r="G9" s="5">
        <f t="shared" si="0"/>
        <v>1.08411998074263</v>
      </c>
      <c r="I9" s="13"/>
      <c r="J9" s="14"/>
    </row>
    <row r="10" spans="1:10">
      <c r="A10" s="6"/>
      <c r="B10" s="8">
        <v>16.346</v>
      </c>
      <c r="C10" s="8">
        <v>56.305</v>
      </c>
      <c r="D10" s="12"/>
      <c r="E10" s="6"/>
      <c r="F10" s="5">
        <f t="shared" si="0"/>
        <v>0.846721066712169</v>
      </c>
      <c r="G10" s="5">
        <f t="shared" si="0"/>
        <v>2.9165930295625</v>
      </c>
      <c r="I10" s="13"/>
      <c r="J10" s="14"/>
    </row>
    <row r="11" spans="1:10">
      <c r="A11" s="6"/>
      <c r="B11" s="8">
        <v>24.212</v>
      </c>
      <c r="C11" s="8">
        <v>22.719</v>
      </c>
      <c r="D11" s="12"/>
      <c r="E11" s="6"/>
      <c r="F11" s="5">
        <f t="shared" si="0"/>
        <v>1.25417903262175</v>
      </c>
      <c r="G11" s="5">
        <f t="shared" si="0"/>
        <v>1.17684179093563</v>
      </c>
      <c r="I11" s="9"/>
      <c r="J11" s="12"/>
    </row>
    <row r="12" spans="1:10">
      <c r="A12" s="6"/>
      <c r="B12" s="8">
        <v>19.782</v>
      </c>
      <c r="C12" s="8">
        <v>22.574</v>
      </c>
      <c r="D12" s="12"/>
      <c r="E12" s="6"/>
      <c r="F12" s="5">
        <f t="shared" si="0"/>
        <v>1.02470550236756</v>
      </c>
      <c r="G12" s="5">
        <f t="shared" si="0"/>
        <v>1.16933080631106</v>
      </c>
      <c r="I12" s="9"/>
      <c r="J12" s="12"/>
    </row>
    <row r="13" spans="1:10">
      <c r="A13" s="6"/>
      <c r="B13" s="8">
        <v>16.891</v>
      </c>
      <c r="C13" s="8">
        <v>23.088</v>
      </c>
      <c r="D13" s="12"/>
      <c r="E13" s="6"/>
      <c r="F13" s="5">
        <f t="shared" si="0"/>
        <v>0.87495200892177</v>
      </c>
      <c r="G13" s="5">
        <f t="shared" si="0"/>
        <v>1.19595595180782</v>
      </c>
      <c r="I13" s="9"/>
      <c r="J13" s="12"/>
    </row>
    <row r="14" spans="1:10">
      <c r="A14" s="6"/>
      <c r="B14" s="8">
        <v>16.858</v>
      </c>
      <c r="C14" s="8">
        <v>16.418</v>
      </c>
      <c r="D14" s="12"/>
      <c r="E14" s="6"/>
      <c r="F14" s="5">
        <f t="shared" si="0"/>
        <v>0.873242612421005</v>
      </c>
      <c r="G14" s="5">
        <f t="shared" si="0"/>
        <v>0.850450659077474</v>
      </c>
      <c r="I14" s="9"/>
      <c r="J14" s="12"/>
    </row>
    <row r="15" spans="1:10">
      <c r="A15" s="6"/>
      <c r="B15" s="8">
        <v>17.757</v>
      </c>
      <c r="C15" s="8"/>
      <c r="D15" s="12"/>
      <c r="E15" s="6"/>
      <c r="F15" s="5">
        <f>B15/$B$21</f>
        <v>0.919810717093356</v>
      </c>
      <c r="G15" s="5"/>
      <c r="I15" s="9"/>
      <c r="J15" s="12"/>
    </row>
    <row r="16" spans="1:10">
      <c r="A16" s="6"/>
      <c r="B16" s="8">
        <v>20.878</v>
      </c>
      <c r="C16" s="8"/>
      <c r="D16" s="12"/>
      <c r="E16" s="6"/>
      <c r="F16" s="5">
        <f>B16/$B$21</f>
        <v>1.08147818615054</v>
      </c>
      <c r="G16" s="5"/>
      <c r="I16" s="9"/>
      <c r="J16" s="12"/>
    </row>
    <row r="17" spans="1:10">
      <c r="A17" s="6"/>
      <c r="B17" s="8">
        <v>26.325</v>
      </c>
      <c r="C17" s="8"/>
      <c r="D17" s="12"/>
      <c r="E17" s="6"/>
      <c r="F17" s="5">
        <f>B17/$B$21</f>
        <v>1.36363220856466</v>
      </c>
      <c r="G17" s="5"/>
      <c r="I17" s="9"/>
      <c r="J17" s="12"/>
    </row>
    <row r="18" spans="1:10">
      <c r="A18" s="6"/>
      <c r="B18" s="8">
        <v>26.904</v>
      </c>
      <c r="C18" s="8"/>
      <c r="D18" s="12"/>
      <c r="E18" s="6"/>
      <c r="F18" s="5">
        <f>B18/$B$21</f>
        <v>1.39362434716898</v>
      </c>
      <c r="G18" s="5"/>
      <c r="I18" s="9"/>
      <c r="J18" s="12"/>
    </row>
    <row r="19" spans="1:10">
      <c r="A19" s="6"/>
      <c r="B19" s="8">
        <v>19.87</v>
      </c>
      <c r="C19" s="8"/>
      <c r="D19" s="12"/>
      <c r="E19" s="6"/>
      <c r="F19" s="5">
        <f>B19/$B$21</f>
        <v>1.02926389303627</v>
      </c>
      <c r="G19" s="5"/>
      <c r="I19" s="9"/>
      <c r="J19" s="12"/>
    </row>
    <row r="20" spans="2:10">
      <c r="B20" t="s">
        <v>26</v>
      </c>
      <c r="D20" s="12"/>
      <c r="F20" s="10" t="s">
        <v>27</v>
      </c>
      <c r="G20" s="10" t="s">
        <v>28</v>
      </c>
      <c r="H20" s="10" t="s">
        <v>29</v>
      </c>
      <c r="I20" s="10" t="s">
        <v>30</v>
      </c>
      <c r="J20" s="12"/>
    </row>
    <row r="21" spans="2:10">
      <c r="B21">
        <f>AVERAGE(B3:B19)</f>
        <v>19.3050588235294</v>
      </c>
      <c r="C21">
        <f>AVERAGE(C3:C14)</f>
        <v>23.9900833333333</v>
      </c>
      <c r="F21" s="11" t="s">
        <v>109</v>
      </c>
      <c r="G21" s="11">
        <v>0.1362</v>
      </c>
      <c r="H21" s="11" t="s">
        <v>53</v>
      </c>
      <c r="I21" s="11" t="s">
        <v>52</v>
      </c>
      <c r="J21" s="12"/>
    </row>
    <row r="22" spans="9:10">
      <c r="I22" s="9"/>
      <c r="J22" s="12"/>
    </row>
    <row r="23" spans="9:10">
      <c r="I23" s="9"/>
      <c r="J23" s="12"/>
    </row>
    <row r="24" spans="9:10">
      <c r="I24" s="9"/>
      <c r="J24" s="12"/>
    </row>
    <row r="25" spans="9:10">
      <c r="I25" s="9"/>
      <c r="J25" s="12"/>
    </row>
    <row r="26" spans="9:10">
      <c r="I26" s="9"/>
      <c r="J26" s="12"/>
    </row>
    <row r="27" spans="9:10">
      <c r="I27" s="9"/>
      <c r="J27" s="12"/>
    </row>
    <row r="28" spans="9:10">
      <c r="I28" s="9"/>
      <c r="J28" s="12"/>
    </row>
    <row r="29" spans="9:10">
      <c r="I29" s="9"/>
      <c r="J29" s="12"/>
    </row>
  </sheetData>
  <mergeCells count="2">
    <mergeCell ref="A1:A19"/>
    <mergeCell ref="E1:E1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J20" sqref="J20"/>
    </sheetView>
  </sheetViews>
  <sheetFormatPr defaultColWidth="9" defaultRowHeight="13.85" outlineLevelRow="6" outlineLevelCol="4"/>
  <sheetData>
    <row r="1" spans="2:3">
      <c r="B1" s="27" t="s">
        <v>110</v>
      </c>
      <c r="C1" s="27" t="s">
        <v>111</v>
      </c>
    </row>
    <row r="2" spans="1:3">
      <c r="A2">
        <v>1</v>
      </c>
      <c r="B2" s="12">
        <v>1.014948</v>
      </c>
      <c r="C2" s="12">
        <v>1.19273842701483</v>
      </c>
    </row>
    <row r="3" spans="1:3">
      <c r="A3">
        <v>2</v>
      </c>
      <c r="B3" s="12">
        <v>0.99656</v>
      </c>
      <c r="C3" s="12">
        <v>1.19036757053842</v>
      </c>
    </row>
    <row r="4" spans="1:3">
      <c r="A4">
        <v>3</v>
      </c>
      <c r="B4" s="12">
        <v>0.961986</v>
      </c>
      <c r="C4" s="12">
        <v>1.24335727875148</v>
      </c>
    </row>
    <row r="6" spans="2:5">
      <c r="B6" s="10" t="s">
        <v>27</v>
      </c>
      <c r="C6" s="10" t="s">
        <v>28</v>
      </c>
      <c r="D6" s="10" t="s">
        <v>29</v>
      </c>
      <c r="E6" s="10" t="s">
        <v>30</v>
      </c>
    </row>
    <row r="7" spans="2:5">
      <c r="B7" s="11" t="s">
        <v>112</v>
      </c>
      <c r="C7" s="11">
        <v>0.0007</v>
      </c>
      <c r="D7" s="11" t="s">
        <v>87</v>
      </c>
      <c r="E7" s="11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Figure 2A</vt:lpstr>
      <vt:lpstr>Figure 2B</vt:lpstr>
      <vt:lpstr>Figure 2C</vt:lpstr>
      <vt:lpstr>Figure 2D</vt:lpstr>
      <vt:lpstr>Figure 2F</vt:lpstr>
      <vt:lpstr>Figure 2G</vt:lpstr>
      <vt:lpstr>Figure 2-figure supplement 1-A</vt:lpstr>
      <vt:lpstr>Figure 2-figure supplement 1-B</vt:lpstr>
      <vt:lpstr>Figure 2-figure supplement 1-C</vt:lpstr>
      <vt:lpstr>Figure 2-figure supplement 1-F</vt:lpstr>
      <vt:lpstr>Figure 2-figure supplement 1-G</vt:lpstr>
      <vt:lpstr>Figure 2-figure supplement 1-H</vt:lpstr>
      <vt:lpstr>Figure 2-figure supplement 2-A</vt:lpstr>
      <vt:lpstr>Figure 2-figure supplement 2-B</vt:lpstr>
      <vt:lpstr>Figure 2-figure supplement 2-C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南岛不周</cp:lastModifiedBy>
  <dcterms:created xsi:type="dcterms:W3CDTF">2015-06-05T18:19:00Z</dcterms:created>
  <dcterms:modified xsi:type="dcterms:W3CDTF">2024-08-02T14:22:03Z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18C4DD23B8FE4F74AB2AA4A3E8B483FF_12</vt:lpwstr>
  </property>
  <property fmtid="{D5CDD505-2E9C-101B-9397-08002B2CF9AE}" pid="3" name="KSOProductBuildVer">
    <vt:lpwstr>2052-12.1.0.15336</vt:lpwstr>
  </property>
</Properties>
</file>