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55" firstSheet="5" activeTab="9"/>
  </bookViews>
  <sheets>
    <sheet name="Figure 4B" sheetId="32" r:id="rId1"/>
    <sheet name="Figure 4C" sheetId="33" r:id="rId2"/>
    <sheet name="Figure 4D" sheetId="34" r:id="rId3"/>
    <sheet name="Figure 4E" sheetId="35" r:id="rId4"/>
    <sheet name="Figure 4H" sheetId="36" r:id="rId5"/>
    <sheet name="Figure 4I" sheetId="37" r:id="rId6"/>
    <sheet name="Figure 4J" sheetId="38" r:id="rId7"/>
    <sheet name="Figure 4K" sheetId="39" r:id="rId8"/>
    <sheet name="Figure 4-figure supplement 1-A" sheetId="40" r:id="rId9"/>
    <sheet name="Figure 4-figure supplement 1-B" sheetId="41" r:id="rId10"/>
    <sheet name="Figure 4-figure supplement 1-C" sheetId="42" r:id="rId11"/>
    <sheet name="Figure 4-figure supplement 1-D" sheetId="43" r:id="rId12"/>
    <sheet name="Figure 4-figure supplement 1-E" sheetId="44" r:id="rId13"/>
  </sheets>
  <calcPr calcId="144525"/>
</workbook>
</file>

<file path=xl/sharedStrings.xml><?xml version="1.0" encoding="utf-8"?>
<sst xmlns="http://schemas.openxmlformats.org/spreadsheetml/2006/main" count="650" uniqueCount="199">
  <si>
    <t>replicate</t>
  </si>
  <si>
    <t>K12</t>
  </si>
  <si>
    <t>HK-K12</t>
  </si>
  <si>
    <t>HK-yfbR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</si>
  <si>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</si>
  <si>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</si>
  <si>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</si>
  <si>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</si>
  <si>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</si>
  <si>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</si>
  <si>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Live-K12 vs. HK-K12</t>
  </si>
  <si>
    <t>-0.06814 to 0.08058</t>
  </si>
  <si>
    <t>No</t>
  </si>
  <si>
    <t>ns</t>
  </si>
  <si>
    <t>Live-K12 vs. HK-yfbR</t>
  </si>
  <si>
    <t>-0.1726 to -0.02391</t>
  </si>
  <si>
    <t>Yes</t>
  </si>
  <si>
    <t>**</t>
  </si>
  <si>
    <t>HK-K12 vs. HK-yfbR</t>
  </si>
  <si>
    <t>-0.1789 to -0.03013</t>
  </si>
  <si>
    <t>HK-OP50/EV</t>
  </si>
  <si>
    <r>
      <rPr>
        <sz val="10"/>
        <rFont val="Arial"/>
        <charset val="134"/>
      </rPr>
      <t>HK-OP50/RNAi(</t>
    </r>
    <r>
      <rPr>
        <i/>
        <sz val="10"/>
        <rFont val="Arial"/>
        <charset val="134"/>
      </rPr>
      <t>Y39G8B.1; E03H4.3; dhgd-1</t>
    </r>
    <r>
      <rPr>
        <sz val="10"/>
        <rFont val="Arial"/>
        <charset val="134"/>
      </rPr>
      <t>)</t>
    </r>
  </si>
  <si>
    <t>HK-OP50+D-GlcA/EV</t>
  </si>
  <si>
    <r>
      <rPr>
        <sz val="10"/>
        <rFont val="Arial"/>
        <charset val="134"/>
      </rPr>
      <t>HK-OP50+D-GlcA/RNAi(</t>
    </r>
    <r>
      <rPr>
        <i/>
        <sz val="10"/>
        <rFont val="Arial"/>
        <charset val="134"/>
      </rPr>
      <t>Y39G8B.1; E03H4.3; dhgd-1</t>
    </r>
    <r>
      <rPr>
        <sz val="10"/>
        <rFont val="Arial"/>
        <charset val="134"/>
      </rPr>
      <t>)</t>
    </r>
  </si>
  <si>
    <t>HK-OP50/EV vs. HK-OP50/RNAi(Y39G8B.1; E03H4.3; dhgd-1)</t>
  </si>
  <si>
    <t>0.04230 to 0.07827</t>
  </si>
  <si>
    <t>****</t>
  </si>
  <si>
    <t>&lt;0.0001</t>
  </si>
  <si>
    <t>HK-OP50/EV vs. HK-OP50+D-GlcA/EV</t>
  </si>
  <si>
    <t>-0.06644 to -0.03046</t>
  </si>
  <si>
    <t>HK-OP50/EV vs. HK-OP50+D-GlcA/RNAi(Y39G8B.1; E03H4.3; dhgd-1)</t>
  </si>
  <si>
    <t>0.04820 to 0.08417</t>
  </si>
  <si>
    <t>HK-OP50/RNAi(Y39G8B.1; E03H4.3; dhgd-1) vs. HK-OP50+D-GlcA/EV</t>
  </si>
  <si>
    <t>-0.1267 to -0.09075</t>
  </si>
  <si>
    <t>HK-OP50/RNAi(Y39G8B.1; E03H4.3; dhgd-1) vs. HK-OP50+D-GlcA/RNAi(Y39G8B.1; E03H4.3; dhgd-1)</t>
  </si>
  <si>
    <t>-0.01209 to 0.02389</t>
  </si>
  <si>
    <t>HK-OP50+D-GlcA/EV vs. Column D</t>
  </si>
  <si>
    <t>0.09665 to 0.1326</t>
  </si>
  <si>
    <t>Original fluorenscence</t>
  </si>
  <si>
    <t>relative fluorenscence intensity</t>
  </si>
  <si>
    <t>Dunnett's multiple comparisons test</t>
  </si>
  <si>
    <t>HK-OP50</t>
  </si>
  <si>
    <t>HK-OP50+
D-GlcA</t>
  </si>
  <si>
    <t>HK-OP50+
VC</t>
  </si>
  <si>
    <t>HK-OP50 vs. HK-OP50+ D-GlcA</t>
  </si>
  <si>
    <t>0.1822 to 0.8072</t>
  </si>
  <si>
    <t>n=44</t>
  </si>
  <si>
    <t>n=20</t>
  </si>
  <si>
    <t>n=22</t>
  </si>
  <si>
    <t>HK-OP50 vs. HK-OP50+ VC</t>
  </si>
  <si>
    <t>0.4071 to 1.012</t>
  </si>
  <si>
    <t>average:</t>
  </si>
  <si>
    <t>n=34</t>
  </si>
  <si>
    <t>n=55</t>
  </si>
  <si>
    <t>HK-OP50 vs. Column B</t>
  </si>
  <si>
    <t>0.0009781 to 0.4573</t>
  </si>
  <si>
    <t>*</t>
  </si>
  <si>
    <t>HK-OP50 vs. Column C</t>
  </si>
  <si>
    <t>0.1793 to 0.5897</t>
  </si>
  <si>
    <t>***</t>
  </si>
  <si>
    <t>HK-OP50+D-GlcA</t>
  </si>
  <si>
    <t>HK-OP50+VC</t>
  </si>
  <si>
    <t>worm number</t>
  </si>
  <si>
    <t>aversion index</t>
  </si>
  <si>
    <t>in lawn</t>
  </si>
  <si>
    <t>out  plawn</t>
  </si>
  <si>
    <t>out/(in+out)</t>
  </si>
  <si>
    <t>Column B vs. HK-OP50</t>
  </si>
  <si>
    <t>-0.05744 to -0.01512</t>
  </si>
  <si>
    <t>Column C vs. HK-OP50</t>
  </si>
  <si>
    <t>-0.08733 to -0.04501</t>
  </si>
  <si>
    <t>Predicted (LS) mean diff.</t>
  </si>
  <si>
    <t>RNAi (EV)</t>
  </si>
  <si>
    <r>
      <rPr>
        <sz val="10"/>
        <rFont val="Arial"/>
        <charset val="134"/>
      </rPr>
      <t>RNAi (</t>
    </r>
    <r>
      <rPr>
        <i/>
        <sz val="10"/>
        <rFont val="Arial"/>
        <charset val="134"/>
      </rPr>
      <t>dhgd-1; 
E03H4.3; Y39G8B.1</t>
    </r>
    <r>
      <rPr>
        <sz val="10"/>
        <rFont val="Arial"/>
        <charset val="134"/>
      </rPr>
      <t>)</t>
    </r>
  </si>
  <si>
    <t>n=61</t>
  </si>
  <si>
    <t>n=46</t>
  </si>
  <si>
    <t>n=48</t>
  </si>
  <si>
    <t>n=42</t>
  </si>
  <si>
    <t>n=63</t>
  </si>
  <si>
    <t>n=49</t>
  </si>
  <si>
    <t>EV:HK-OP50 vs. EV:HK-OP50+D-GlcA</t>
  </si>
  <si>
    <t>0.09325 to 0.3208</t>
  </si>
  <si>
    <t>EV:HK-OP50 vs. EV:HK-OP50+VC</t>
  </si>
  <si>
    <t>0.1419 to 0.3532</t>
  </si>
  <si>
    <t>EV:HK-OP50 vs. RNAi :HK-OP50</t>
  </si>
  <si>
    <t>-0.1139 to 0.1178</t>
  </si>
  <si>
    <t>&gt;0.9999</t>
  </si>
  <si>
    <t>EV:HK-OP50+D-GlcA vs. RNAi :HK-OP50+D-GlcA</t>
  </si>
  <si>
    <t>-0.2506 to -0.0003664</t>
  </si>
  <si>
    <t>EV:HK-OP50+D-GlcA vs. RNAi :HK-OP50+VC</t>
  </si>
  <si>
    <t>-0.06365 to 0.1746</t>
  </si>
  <si>
    <t>EV:HK-OP50+VC vs. RNAi :HK-OP50+VC</t>
  </si>
  <si>
    <t>-0.09806 to 0.1279</t>
  </si>
  <si>
    <t>EV:HK-OP50+D-GlcA vs. EV:HK-OP50+VC</t>
  </si>
  <si>
    <t>-0.07251 to 0.1535</t>
  </si>
  <si>
    <t>RNAi （EV）</t>
  </si>
  <si>
    <r>
      <rPr>
        <sz val="10"/>
        <rFont val="Arial"/>
        <charset val="134"/>
      </rPr>
      <t>RNAi (</t>
    </r>
    <r>
      <rPr>
        <i/>
        <sz val="10"/>
        <rFont val="Arial"/>
        <charset val="134"/>
      </rPr>
      <t>dhgd-1;
E03H4.3; Y39G8B.1</t>
    </r>
    <r>
      <rPr>
        <sz val="10"/>
        <rFont val="Arial"/>
        <charset val="134"/>
      </rPr>
      <t>)</t>
    </r>
  </si>
  <si>
    <t>RNAi (dhgd-1;
E03H4.3; Y39G8B.1)</t>
  </si>
  <si>
    <t>n=64</t>
  </si>
  <si>
    <t>n=79</t>
  </si>
  <si>
    <t>n=93</t>
  </si>
  <si>
    <t>n=62</t>
  </si>
  <si>
    <t>n=76</t>
  </si>
  <si>
    <t>0.08848 to 0.3392</t>
  </si>
  <si>
    <t>0.02950 to 0.2791</t>
  </si>
  <si>
    <t>EV:HK-OP50 vs. RNAi:HK-OP50</t>
  </si>
  <si>
    <t>-0.1637 to 0.08255</t>
  </si>
  <si>
    <t>EV:HK-OP50+D-GlcA vs. RNAi:HK-OP50+D-GlcA</t>
  </si>
  <si>
    <t>-0.2510 to -0.009697</t>
  </si>
  <si>
    <t>EV:HK-OP50+D-GlcA vs. RNAi:HK-OP50+VC</t>
  </si>
  <si>
    <t>-0.2428 to 0.007175</t>
  </si>
  <si>
    <t>EV:HK-OP50+VC vs. RNAi:HK-OP50+VC</t>
  </si>
  <si>
    <t>-0.1835 to 0.06702</t>
  </si>
  <si>
    <t>-0.1858 to 0.06675</t>
  </si>
  <si>
    <t>0.009396 to 0.1459</t>
  </si>
  <si>
    <t>0.05273 to 0.1892</t>
  </si>
  <si>
    <t>-0.1327 to 0.003756</t>
  </si>
  <si>
    <t>-0.1685 to -0.03200</t>
  </si>
  <si>
    <t>-0.04122 to 0.09527</t>
  </si>
  <si>
    <t>-0.08455 to 0.05193</t>
  </si>
  <si>
    <t>-0.02491 to 0.1116</t>
  </si>
  <si>
    <t>K12 vs. HK-K12</t>
  </si>
  <si>
    <t>-0.01382 to 0.01087</t>
  </si>
  <si>
    <t>K12 vs. HK-yfbR</t>
  </si>
  <si>
    <t>-0.01935 to 0.005339</t>
  </si>
  <si>
    <t>-0.01787 to 0.006816</t>
  </si>
  <si>
    <r>
      <rPr>
        <sz val="10"/>
        <rFont val="Arial"/>
        <charset val="134"/>
      </rPr>
      <t>HK-OP50/RNAi
(</t>
    </r>
    <r>
      <rPr>
        <i/>
        <sz val="10"/>
        <rFont val="Arial"/>
        <charset val="134"/>
      </rPr>
      <t>Y39G8B.1; E03H4.3; dhgd-1</t>
    </r>
    <r>
      <rPr>
        <sz val="10"/>
        <rFont val="Arial"/>
        <charset val="134"/>
      </rPr>
      <t>)</t>
    </r>
  </si>
  <si>
    <t>HK-OP50+D-Glc/EV</t>
  </si>
  <si>
    <r>
      <rPr>
        <sz val="10"/>
        <rFont val="Arial"/>
        <charset val="134"/>
      </rPr>
      <t>HK-OP50+D-Glc/RNAi
(</t>
    </r>
    <r>
      <rPr>
        <i/>
        <sz val="10"/>
        <rFont val="Arial"/>
        <charset val="134"/>
      </rPr>
      <t>Y39G8B.1; E03H4.3; dhgd-1</t>
    </r>
    <r>
      <rPr>
        <sz val="10"/>
        <rFont val="Arial"/>
        <charset val="134"/>
      </rPr>
      <t>)</t>
    </r>
  </si>
  <si>
    <t>HK-OP50/EV vs. HK-OP50/RNAi (Y39G8B.1; E03H4.3; dhgd-1)</t>
  </si>
  <si>
    <t>0.0006116 to 0.02085</t>
  </si>
  <si>
    <t>HK-OP50/EV vs. HK-OP50+D-Glc/EV</t>
  </si>
  <si>
    <t>-0.02079 to -0.0005496</t>
  </si>
  <si>
    <t>HK-OP50/EV vs. HK-OP50+D-Glc/RNAi (Y39G8B.1; E03H4.3; dhgd-1)</t>
  </si>
  <si>
    <t>0.007332 to 0.02757</t>
  </si>
  <si>
    <t>HK-OP50/RNAi (Y39G8B.1; E03H4.3; dhgd-1) vs. HK-OP50+D-Glc/EV</t>
  </si>
  <si>
    <t>-0.03152 to -0.01128</t>
  </si>
  <si>
    <t>HK-OP50/RNAi (Y39G8B.1; E03H4.3; dhgd-1)vs. HK-OP50+D-Glc/RNAi (Y39G8B.1; E03H4.3; dhgd-1)</t>
  </si>
  <si>
    <t>-0.003399 to 0.01684</t>
  </si>
  <si>
    <t>HK-OP50+D-Glc/EV vs. Column D</t>
  </si>
  <si>
    <t>0.01800 to 0.03824</t>
  </si>
  <si>
    <t>original fluorescence</t>
  </si>
  <si>
    <t>relative fluorescence intensity</t>
  </si>
  <si>
    <t>n=60</t>
  </si>
  <si>
    <t>HK-OP50 vs. HK-OP50+D-GlcA</t>
  </si>
  <si>
    <t>0.1938 to 0.5002</t>
  </si>
  <si>
    <t>HK-OP50 vs. HK-OP50+VC</t>
  </si>
  <si>
    <t>0.2375 to 0.5534</t>
  </si>
  <si>
    <r>
      <rPr>
        <sz val="10"/>
        <rFont val="Arial"/>
        <charset val="134"/>
      </rPr>
      <t>RNAi(</t>
    </r>
    <r>
      <rPr>
        <i/>
        <sz val="10"/>
        <rFont val="Arial"/>
        <charset val="134"/>
      </rPr>
      <t>dhgd-1;
E03H4.3; Y39G8B.1</t>
    </r>
    <r>
      <rPr>
        <sz val="10"/>
        <rFont val="Arial"/>
        <charset val="134"/>
      </rPr>
      <t>)</t>
    </r>
  </si>
  <si>
    <t>Column F</t>
  </si>
  <si>
    <r>
      <rPr>
        <b/>
        <sz val="10"/>
        <rFont val="Arial"/>
        <charset val="134"/>
      </rPr>
      <t>HK-OP50+D-VC/RNAi(</t>
    </r>
    <r>
      <rPr>
        <b/>
        <i/>
        <sz val="10"/>
        <rFont val="Arial"/>
        <charset val="134"/>
      </rPr>
      <t>dhgd-1;
E03H4.3; Y39G8B.1</t>
    </r>
    <r>
      <rPr>
        <b/>
        <sz val="10"/>
        <rFont val="Arial"/>
        <charset val="134"/>
      </rPr>
      <t>)</t>
    </r>
  </si>
  <si>
    <t>n=56</t>
  </si>
  <si>
    <t>n=57</t>
  </si>
  <si>
    <t>n=66</t>
  </si>
  <si>
    <t>0.1848 to 0.5654</t>
  </si>
  <si>
    <t>0.2366 to 0.6259</t>
  </si>
  <si>
    <t>vs.</t>
  </si>
  <si>
    <t>-0.3475 to 0.02761</t>
  </si>
  <si>
    <t>Column A</t>
  </si>
  <si>
    <r>
      <rPr>
        <b/>
        <sz val="10"/>
        <rFont val="Arial"/>
        <charset val="134"/>
      </rPr>
      <t xml:space="preserve">HK-OP50/RNAi </t>
    </r>
    <r>
      <rPr>
        <b/>
        <sz val="10"/>
        <rFont val="微软雅黑"/>
        <charset val="134"/>
      </rPr>
      <t>（</t>
    </r>
    <r>
      <rPr>
        <b/>
        <sz val="10"/>
        <rFont val="Arial"/>
        <charset val="134"/>
      </rPr>
      <t>EV</t>
    </r>
    <r>
      <rPr>
        <b/>
        <sz val="10"/>
        <rFont val="微软雅黑"/>
        <charset val="134"/>
      </rPr>
      <t>）</t>
    </r>
  </si>
  <si>
    <t>-0.4188 to -0.04028</t>
  </si>
  <si>
    <t>-0.2514 to 0.1256</t>
  </si>
  <si>
    <t>t` test</t>
  </si>
  <si>
    <t>HK-OP50+D-VC/RNAi(dhgd-1;
E03H4.3; Y39G8B.1)  vs. HK-OP50/RNAi （EV）</t>
  </si>
  <si>
    <t>-0.3063 to 0.06831</t>
  </si>
  <si>
    <t>P value</t>
  </si>
  <si>
    <t>-0.1416 to 0.2537</t>
  </si>
  <si>
    <t>P value summary</t>
  </si>
  <si>
    <t>Significantly different (P &lt; 0.05)?</t>
  </si>
  <si>
    <t>One- or two-tailed P value?</t>
  </si>
  <si>
    <t>Two-tailed</t>
  </si>
  <si>
    <t>t, df</t>
  </si>
  <si>
    <t>t=4.913, df=129</t>
  </si>
  <si>
    <t>How big is the difference?</t>
  </si>
  <si>
    <t>Mean of column A</t>
  </si>
  <si>
    <t>Mean of column F</t>
  </si>
  <si>
    <t>Difference between means (F - A) ± SEM</t>
  </si>
  <si>
    <t>-8.403 ± 1.710</t>
  </si>
  <si>
    <t>95% confidence interval</t>
  </si>
  <si>
    <t>-11.79 to -5.019</t>
  </si>
  <si>
    <t>R squared (eta squared)</t>
  </si>
  <si>
    <t>F test to compare variances</t>
  </si>
  <si>
    <t>F, DFn, Dfd</t>
  </si>
  <si>
    <t>1.833, 64, 65</t>
  </si>
  <si>
    <t>Data analyzed</t>
  </si>
  <si>
    <t>Sample size, column A</t>
  </si>
  <si>
    <t>Sample size, column F</t>
  </si>
  <si>
    <t>EV</t>
  </si>
  <si>
    <t>RNAi (dhgd-1; E03H4.3; Y39G8B.1)</t>
  </si>
  <si>
    <t>Sidak's multiple comparisons test</t>
  </si>
  <si>
    <t>Selection index</t>
  </si>
  <si>
    <t>Bacterial lawn area</t>
  </si>
  <si>
    <t>HK-OP50 - HK-OP50+D-GlcA</t>
  </si>
  <si>
    <t>-0.09758 to -0.005216</t>
  </si>
  <si>
    <t>-0.07448 to 0.01789</t>
  </si>
  <si>
    <t>HK-OP50+D-VC</t>
  </si>
  <si>
    <t>HK-OP50 - HK-OP50+VC</t>
  </si>
  <si>
    <t>-0.1472 to -0.06123</t>
  </si>
  <si>
    <t>-0.08638 to -0.0004411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</si>
</sst>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0"/>
      <name val="Arial"/>
      <charset val="134"/>
    </font>
    <font>
      <b/>
      <i/>
      <sz val="10"/>
      <name val="Arial"/>
      <charset val="134"/>
    </font>
    <font>
      <b/>
      <sz val="1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10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3" borderId="7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3" borderId="8" xfId="0" applyFont="1" applyFill="1" applyBorder="1"/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0" xfId="0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0" fillId="4" borderId="4" xfId="0" applyFill="1" applyBorder="1"/>
    <xf numFmtId="0" fontId="0" fillId="4" borderId="5" xfId="0" applyFill="1" applyBorder="1"/>
    <xf numFmtId="0" fontId="0" fillId="5" borderId="5" xfId="0" applyFill="1" applyBorder="1"/>
    <xf numFmtId="0" fontId="0" fillId="5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8" xfId="0" applyFill="1" applyBorder="1"/>
    <xf numFmtId="0" fontId="0" fillId="5" borderId="9" xfId="0" applyFill="1" applyBorder="1"/>
    <xf numFmtId="0" fontId="2" fillId="6" borderId="0" xfId="0" applyFont="1" applyFill="1" applyAlignment="1">
      <alignment horizontal="left"/>
    </xf>
    <xf numFmtId="0" fontId="0" fillId="7" borderId="10" xfId="0" applyFill="1" applyBorder="1"/>
    <xf numFmtId="0" fontId="0" fillId="8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0" fillId="8" borderId="4" xfId="0" applyFill="1" applyBorder="1"/>
    <xf numFmtId="0" fontId="0" fillId="8" borderId="7" xfId="0" applyFill="1" applyBorder="1"/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5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8" fillId="8" borderId="5" xfId="0" applyFont="1" applyFill="1" applyBorder="1" applyAlignment="1">
      <alignment horizontal="left"/>
    </xf>
    <xf numFmtId="0" fontId="9" fillId="8" borderId="6" xfId="0" applyFont="1" applyFill="1" applyBorder="1" applyAlignment="1">
      <alignment horizontal="left"/>
    </xf>
    <xf numFmtId="0" fontId="0" fillId="8" borderId="5" xfId="0" applyFill="1" applyBorder="1"/>
    <xf numFmtId="0" fontId="0" fillId="8" borderId="6" xfId="0" applyFill="1" applyBorder="1"/>
    <xf numFmtId="0" fontId="0" fillId="8" borderId="8" xfId="0" applyFill="1" applyBorder="1"/>
    <xf numFmtId="0" fontId="0" fillId="8" borderId="9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A1" sqref="$A1:$XFD1048576"/>
    </sheetView>
  </sheetViews>
  <sheetFormatPr defaultColWidth="9" defaultRowHeight="13.85"/>
  <cols>
    <col min="6" max="6" width="18.3982300884956" customWidth="1"/>
  </cols>
  <sheetData>
    <row r="1" spans="1:5">
      <c r="A1" t="s">
        <v>0</v>
      </c>
      <c r="B1" s="42" t="s">
        <v>1</v>
      </c>
      <c r="C1" s="42" t="s">
        <v>2</v>
      </c>
      <c r="D1" s="42" t="s">
        <v>3</v>
      </c>
      <c r="E1" s="42"/>
    </row>
    <row r="2" spans="1:5">
      <c r="A2">
        <v>1</v>
      </c>
      <c r="B2" s="26">
        <v>0.219775649</v>
      </c>
      <c r="C2" s="26">
        <v>0.232819544</v>
      </c>
      <c r="D2" s="26">
        <v>0.359186722</v>
      </c>
      <c r="E2" s="26"/>
    </row>
    <row r="3" spans="1:5">
      <c r="A3">
        <v>2</v>
      </c>
      <c r="B3" s="26">
        <v>0.189076073</v>
      </c>
      <c r="C3" s="26">
        <v>0.155616275</v>
      </c>
      <c r="D3" s="26">
        <v>0.361726141</v>
      </c>
      <c r="E3" s="26"/>
    </row>
    <row r="4" spans="1:5">
      <c r="A4">
        <v>3</v>
      </c>
      <c r="B4" s="26">
        <v>0.246548536</v>
      </c>
      <c r="C4" s="26">
        <v>0.24238747</v>
      </c>
      <c r="D4" s="26">
        <v>0.258879668</v>
      </c>
      <c r="E4" s="26"/>
    </row>
    <row r="5" spans="1:5">
      <c r="A5">
        <v>4</v>
      </c>
      <c r="B5" s="26">
        <v>0.183007552</v>
      </c>
      <c r="C5" s="26">
        <v>0.241397685</v>
      </c>
      <c r="D5" s="26">
        <v>0.274962656</v>
      </c>
      <c r="E5" s="26"/>
    </row>
    <row r="6" spans="1:5">
      <c r="A6">
        <v>5</v>
      </c>
      <c r="B6" s="26">
        <v>0.163731074</v>
      </c>
      <c r="C6" s="26">
        <v>0.157265918</v>
      </c>
      <c r="D6" s="26">
        <v>0.24406639</v>
      </c>
      <c r="E6" s="26"/>
    </row>
    <row r="7" spans="1:5">
      <c r="A7">
        <v>6</v>
      </c>
      <c r="B7" s="26">
        <v>0.165515933</v>
      </c>
      <c r="C7" s="26">
        <v>0.100848144</v>
      </c>
      <c r="D7" s="26">
        <v>0.258456432</v>
      </c>
      <c r="E7" s="26"/>
    </row>
    <row r="8" spans="2:5">
      <c r="B8" s="26"/>
      <c r="C8" s="26"/>
      <c r="D8" s="26"/>
      <c r="E8" s="26"/>
    </row>
    <row r="9" spans="1:6">
      <c r="A9" s="27" t="s">
        <v>4</v>
      </c>
      <c r="B9" s="26" t="s">
        <v>5</v>
      </c>
      <c r="C9" s="26" t="s">
        <v>6</v>
      </c>
      <c r="D9" s="26" t="s">
        <v>7</v>
      </c>
      <c r="E9" s="26" t="s">
        <v>8</v>
      </c>
      <c r="F9" s="26" t="s">
        <v>9</v>
      </c>
    </row>
    <row r="10" spans="1:6">
      <c r="A10" s="27" t="s">
        <v>10</v>
      </c>
      <c r="B10" s="26">
        <v>0.00622</v>
      </c>
      <c r="C10" s="26" t="s">
        <v>11</v>
      </c>
      <c r="D10" s="26" t="s">
        <v>12</v>
      </c>
      <c r="E10" s="26" t="s">
        <v>13</v>
      </c>
      <c r="F10" s="26">
        <v>0.9744</v>
      </c>
    </row>
    <row r="11" spans="1:6">
      <c r="A11" s="27" t="s">
        <v>14</v>
      </c>
      <c r="B11" s="26">
        <v>-0.09827</v>
      </c>
      <c r="C11" s="26" t="s">
        <v>15</v>
      </c>
      <c r="D11" s="26" t="s">
        <v>16</v>
      </c>
      <c r="E11" s="26" t="s">
        <v>17</v>
      </c>
      <c r="F11" s="26">
        <v>0.0097</v>
      </c>
    </row>
    <row r="12" spans="1:6">
      <c r="A12" s="27" t="s">
        <v>18</v>
      </c>
      <c r="B12" s="26">
        <v>-0.1045</v>
      </c>
      <c r="C12" s="26" t="s">
        <v>19</v>
      </c>
      <c r="D12" s="26" t="s">
        <v>16</v>
      </c>
      <c r="E12" s="26" t="s">
        <v>17</v>
      </c>
      <c r="F12" s="26">
        <v>0.0063</v>
      </c>
    </row>
    <row r="13" spans="2:5">
      <c r="B13" s="35"/>
      <c r="C13" s="35"/>
      <c r="D13" s="35"/>
      <c r="E13" s="35"/>
    </row>
    <row r="14" spans="2:5">
      <c r="B14" s="34"/>
      <c r="C14" s="34"/>
      <c r="D14" s="34"/>
      <c r="E14" s="34"/>
    </row>
    <row r="15" spans="2:5">
      <c r="B15" s="33"/>
      <c r="C15" s="33"/>
      <c r="D15" s="33"/>
      <c r="E15" s="33"/>
    </row>
    <row r="16" spans="2:5">
      <c r="B16" s="35"/>
      <c r="C16" s="35"/>
      <c r="D16" s="35"/>
      <c r="E16" s="35"/>
    </row>
    <row r="17" spans="2:5">
      <c r="B17" s="34"/>
      <c r="C17" s="34"/>
      <c r="D17" s="34"/>
      <c r="E17" s="34"/>
    </row>
    <row r="18" spans="2:5">
      <c r="B18" s="33"/>
      <c r="C18" s="33"/>
      <c r="D18" s="33"/>
      <c r="E18" s="33"/>
    </row>
    <row r="19" spans="2:9">
      <c r="B19" s="40"/>
      <c r="C19" s="37"/>
      <c r="D19" s="38"/>
      <c r="E19" s="40"/>
      <c r="F19" s="37"/>
      <c r="G19" s="38"/>
      <c r="H19" s="40"/>
      <c r="I19" s="37"/>
    </row>
    <row r="20" spans="2:9">
      <c r="B20" s="40"/>
      <c r="C20" s="37"/>
      <c r="D20" s="38"/>
      <c r="E20" s="40"/>
      <c r="F20" s="37"/>
      <c r="G20" s="38"/>
      <c r="H20" s="40"/>
      <c r="I20" s="37"/>
    </row>
    <row r="21" spans="2:9">
      <c r="B21" s="40"/>
      <c r="C21" s="37"/>
      <c r="D21" s="38"/>
      <c r="E21" s="40"/>
      <c r="F21" s="37"/>
      <c r="G21" s="38"/>
      <c r="H21" s="40"/>
      <c r="I21" s="37"/>
    </row>
    <row r="22" spans="2:9">
      <c r="B22" s="27"/>
      <c r="C22" s="26"/>
      <c r="E22" s="27"/>
      <c r="F22" s="26"/>
      <c r="H22" s="27"/>
      <c r="I22" s="26"/>
    </row>
    <row r="23" spans="2:9">
      <c r="B23" s="27"/>
      <c r="C23" s="26"/>
      <c r="E23" s="27"/>
      <c r="F23" s="26"/>
      <c r="H23" s="27"/>
      <c r="I23" s="26"/>
    </row>
    <row r="24" spans="2:9">
      <c r="B24" s="27"/>
      <c r="C24" s="26"/>
      <c r="E24" s="27"/>
      <c r="F24" s="26"/>
      <c r="H24" s="27"/>
      <c r="I24" s="26"/>
    </row>
    <row r="25" spans="2:9">
      <c r="B25" s="27"/>
      <c r="C25" s="26"/>
      <c r="E25" s="27"/>
      <c r="F25" s="26"/>
      <c r="H25" s="27"/>
      <c r="I25" s="26"/>
    </row>
    <row r="26" spans="2:9">
      <c r="B26" s="27"/>
      <c r="C26" s="26"/>
      <c r="E26" s="27"/>
      <c r="F26" s="26"/>
      <c r="H26" s="27"/>
      <c r="I26" s="26"/>
    </row>
    <row r="27" spans="2:9">
      <c r="B27" s="27"/>
      <c r="C27" s="26"/>
      <c r="E27" s="27"/>
      <c r="F27" s="26"/>
      <c r="H27" s="27"/>
      <c r="I27" s="26"/>
    </row>
    <row r="28" spans="2:9">
      <c r="B28" s="27"/>
      <c r="C28" s="26"/>
      <c r="E28" s="27"/>
      <c r="F28" s="26"/>
      <c r="H28" s="27"/>
      <c r="I28" s="26"/>
    </row>
    <row r="29" spans="2:9">
      <c r="B29" s="27"/>
      <c r="C29" s="26"/>
      <c r="E29" s="27"/>
      <c r="F29" s="26"/>
      <c r="H29" s="27"/>
      <c r="I29" s="26"/>
    </row>
    <row r="30" spans="2:9">
      <c r="B30" s="27"/>
      <c r="C30" s="26"/>
      <c r="E30" s="27"/>
      <c r="F30" s="26"/>
      <c r="H30" s="27"/>
      <c r="I30" s="26"/>
    </row>
    <row r="31" spans="2:9">
      <c r="B31" s="27"/>
      <c r="C31" s="26"/>
      <c r="E31" s="27"/>
      <c r="F31" s="26"/>
      <c r="H31" s="27"/>
      <c r="I31" s="26"/>
    </row>
    <row r="32" spans="2:9">
      <c r="B32" s="27"/>
      <c r="C32" s="26"/>
      <c r="E32" s="27"/>
      <c r="F32" s="26"/>
      <c r="H32" s="27"/>
      <c r="I32" s="26"/>
    </row>
    <row r="33" spans="2:9">
      <c r="B33" s="27"/>
      <c r="C33" s="26"/>
      <c r="E33" s="27"/>
      <c r="F33" s="26"/>
      <c r="H33" s="27"/>
      <c r="I33" s="26"/>
    </row>
    <row r="34" spans="2:9">
      <c r="B34" s="27"/>
      <c r="C34" s="26"/>
      <c r="E34" s="27"/>
      <c r="F34" s="26"/>
      <c r="H34" s="27"/>
      <c r="I34" s="26"/>
    </row>
    <row r="35" spans="2:9">
      <c r="B35" s="27"/>
      <c r="C35" s="26"/>
      <c r="E35" s="27"/>
      <c r="F35" s="26"/>
      <c r="H35" s="27"/>
      <c r="I35" s="26"/>
    </row>
    <row r="36" spans="2:9">
      <c r="B36" s="27"/>
      <c r="C36" s="26"/>
      <c r="E36" s="27"/>
      <c r="F36" s="26"/>
      <c r="H36" s="27"/>
      <c r="I36" s="26"/>
    </row>
    <row r="37" spans="2:9">
      <c r="B37" s="27"/>
      <c r="C37" s="26"/>
      <c r="E37" s="27"/>
      <c r="F37" s="26"/>
      <c r="H37" s="27"/>
      <c r="I37" s="26"/>
    </row>
    <row r="38" spans="2:9">
      <c r="B38" s="27"/>
      <c r="C38" s="26"/>
      <c r="E38" s="27"/>
      <c r="F38" s="26"/>
      <c r="H38" s="27"/>
      <c r="I38" s="26"/>
    </row>
    <row r="39" spans="2:9">
      <c r="B39" s="27"/>
      <c r="C39" s="26"/>
      <c r="E39" s="27"/>
      <c r="F39" s="26"/>
      <c r="H39" s="27"/>
      <c r="I39" s="26"/>
    </row>
    <row r="40" spans="2:9">
      <c r="B40" s="27"/>
      <c r="C40" s="26"/>
      <c r="E40" s="27"/>
      <c r="F40" s="26"/>
      <c r="H40" s="27"/>
      <c r="I40" s="26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D23" sqref="D23"/>
    </sheetView>
  </sheetViews>
  <sheetFormatPr defaultColWidth="9" defaultRowHeight="13.85"/>
  <cols>
    <col min="1" max="1" width="27.4690265486726" customWidth="1"/>
    <col min="2" max="5" width="17.2654867256637" customWidth="1"/>
  </cols>
  <sheetData>
    <row r="1" ht="51" spans="1:12">
      <c r="A1" t="s">
        <v>0</v>
      </c>
      <c r="B1" s="42" t="s">
        <v>20</v>
      </c>
      <c r="C1" s="43" t="s">
        <v>126</v>
      </c>
      <c r="D1" s="42" t="s">
        <v>127</v>
      </c>
      <c r="E1" s="43" t="s">
        <v>128</v>
      </c>
      <c r="I1" s="34"/>
      <c r="J1" s="34"/>
      <c r="K1" s="34"/>
      <c r="L1" s="34"/>
    </row>
    <row r="2" spans="1:12">
      <c r="A2">
        <v>1</v>
      </c>
      <c r="B2" s="26">
        <v>0.025803956</v>
      </c>
      <c r="C2" s="26">
        <v>0.017207002</v>
      </c>
      <c r="D2" s="26">
        <v>0.034351261</v>
      </c>
      <c r="E2" s="26">
        <v>0.011823253</v>
      </c>
      <c r="I2" s="33"/>
      <c r="J2" s="33"/>
      <c r="K2" s="33"/>
      <c r="L2" s="33"/>
    </row>
    <row r="3" spans="1:12">
      <c r="A3">
        <v>2</v>
      </c>
      <c r="B3" s="26">
        <v>0.033913771</v>
      </c>
      <c r="C3" s="26">
        <v>0.022614916</v>
      </c>
      <c r="D3" s="26">
        <v>0.045147372</v>
      </c>
      <c r="E3" s="26">
        <v>0.015539132</v>
      </c>
      <c r="I3" s="35"/>
      <c r="J3" s="35"/>
      <c r="K3" s="35"/>
      <c r="L3" s="35"/>
    </row>
    <row r="4" spans="1:12">
      <c r="A4">
        <v>3</v>
      </c>
      <c r="B4" s="26">
        <v>0.021011793</v>
      </c>
      <c r="C4" s="26">
        <v>0.014011416</v>
      </c>
      <c r="D4" s="26">
        <v>0.027971741</v>
      </c>
      <c r="E4" s="26">
        <v>0.009627506</v>
      </c>
      <c r="I4" s="34"/>
      <c r="J4" s="34"/>
      <c r="K4" s="34"/>
      <c r="L4" s="34"/>
    </row>
    <row r="5" spans="1:12">
      <c r="A5">
        <v>4</v>
      </c>
      <c r="B5" s="26">
        <v>0.028384352</v>
      </c>
      <c r="C5" s="26">
        <v>0.018927702</v>
      </c>
      <c r="D5" s="26">
        <v>0.037786387</v>
      </c>
      <c r="E5" s="26">
        <v>0.013005578</v>
      </c>
      <c r="I5" s="33"/>
      <c r="J5" s="33"/>
      <c r="K5" s="33"/>
      <c r="L5" s="33"/>
    </row>
    <row r="6" spans="1:12">
      <c r="A6">
        <v>5</v>
      </c>
      <c r="B6" s="26">
        <v>0.041654958</v>
      </c>
      <c r="C6" s="26">
        <v>0.027777017</v>
      </c>
      <c r="D6" s="26">
        <v>0.05545275</v>
      </c>
      <c r="E6" s="26">
        <v>0.019086108</v>
      </c>
      <c r="I6" s="35"/>
      <c r="J6" s="35"/>
      <c r="K6" s="35"/>
      <c r="L6" s="35"/>
    </row>
    <row r="7" spans="1:12">
      <c r="A7">
        <v>6</v>
      </c>
      <c r="B7" s="26">
        <v>0.04497261</v>
      </c>
      <c r="C7" s="26">
        <v>0.029989346</v>
      </c>
      <c r="D7" s="26">
        <v>0.059869341</v>
      </c>
      <c r="E7" s="26">
        <v>0.02060624</v>
      </c>
      <c r="I7" s="34"/>
      <c r="J7" s="34"/>
      <c r="K7" s="34"/>
      <c r="L7" s="34"/>
    </row>
    <row r="8" spans="1:12">
      <c r="A8">
        <v>7</v>
      </c>
      <c r="B8" s="26">
        <v>0.02875298</v>
      </c>
      <c r="C8" s="26">
        <v>0.019173516</v>
      </c>
      <c r="D8" s="26">
        <v>0.038277119</v>
      </c>
      <c r="E8" s="26">
        <v>0.013174481</v>
      </c>
      <c r="I8" s="33"/>
      <c r="J8" s="33"/>
      <c r="K8" s="33"/>
      <c r="L8" s="33"/>
    </row>
    <row r="9" spans="1:12">
      <c r="A9">
        <v>8</v>
      </c>
      <c r="B9" s="26">
        <v>0.033176515</v>
      </c>
      <c r="C9" s="26">
        <v>0.022123288</v>
      </c>
      <c r="D9" s="26">
        <v>0.044165907</v>
      </c>
      <c r="E9" s="26">
        <v>0.015201325</v>
      </c>
      <c r="I9" s="35"/>
      <c r="J9" s="35"/>
      <c r="K9" s="35"/>
      <c r="L9" s="35"/>
    </row>
    <row r="13" spans="1:6">
      <c r="A13" s="27" t="s">
        <v>4</v>
      </c>
      <c r="B13" s="26" t="s">
        <v>5</v>
      </c>
      <c r="C13" s="26" t="s">
        <v>6</v>
      </c>
      <c r="D13" s="26" t="s">
        <v>7</v>
      </c>
      <c r="E13" s="26" t="s">
        <v>8</v>
      </c>
      <c r="F13" s="26" t="s">
        <v>9</v>
      </c>
    </row>
    <row r="14" spans="1:6">
      <c r="A14" s="27" t="s">
        <v>129</v>
      </c>
      <c r="B14" s="26">
        <v>0.01073</v>
      </c>
      <c r="C14" s="26" t="s">
        <v>130</v>
      </c>
      <c r="D14" s="26" t="s">
        <v>16</v>
      </c>
      <c r="E14" s="26" t="s">
        <v>56</v>
      </c>
      <c r="F14" s="26">
        <v>0.0345</v>
      </c>
    </row>
    <row r="15" spans="1:6">
      <c r="A15" s="27" t="s">
        <v>131</v>
      </c>
      <c r="B15" s="26">
        <v>-0.01067</v>
      </c>
      <c r="C15" s="26" t="s">
        <v>132</v>
      </c>
      <c r="D15" s="26" t="s">
        <v>16</v>
      </c>
      <c r="E15" s="26" t="s">
        <v>56</v>
      </c>
      <c r="F15" s="26">
        <v>0.0359</v>
      </c>
    </row>
    <row r="16" spans="1:6">
      <c r="A16" s="27" t="s">
        <v>133</v>
      </c>
      <c r="B16" s="26">
        <v>0.01745</v>
      </c>
      <c r="C16" s="26" t="s">
        <v>134</v>
      </c>
      <c r="D16" s="26" t="s">
        <v>16</v>
      </c>
      <c r="E16" s="26" t="s">
        <v>59</v>
      </c>
      <c r="F16" s="26">
        <v>0.0003</v>
      </c>
    </row>
    <row r="17" spans="1:6">
      <c r="A17" s="27" t="s">
        <v>135</v>
      </c>
      <c r="B17" s="26">
        <v>-0.0214</v>
      </c>
      <c r="C17" s="26" t="s">
        <v>136</v>
      </c>
      <c r="D17" s="26" t="s">
        <v>16</v>
      </c>
      <c r="E17" s="26" t="s">
        <v>26</v>
      </c>
      <c r="F17" s="26" t="s">
        <v>27</v>
      </c>
    </row>
    <row r="18" spans="1:6">
      <c r="A18" s="27" t="s">
        <v>137</v>
      </c>
      <c r="B18" s="26">
        <v>0.00672</v>
      </c>
      <c r="C18" s="26" t="s">
        <v>138</v>
      </c>
      <c r="D18" s="26" t="s">
        <v>12</v>
      </c>
      <c r="E18" s="26" t="s">
        <v>13</v>
      </c>
      <c r="F18" s="26">
        <v>0.2885</v>
      </c>
    </row>
    <row r="19" spans="1:6">
      <c r="A19" s="27" t="s">
        <v>139</v>
      </c>
      <c r="B19" s="26">
        <v>0.02812</v>
      </c>
      <c r="C19" s="26" t="s">
        <v>140</v>
      </c>
      <c r="D19" s="26" t="s">
        <v>16</v>
      </c>
      <c r="E19" s="26" t="s">
        <v>26</v>
      </c>
      <c r="F19" s="26" t="s">
        <v>27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workbookViewId="0">
      <selection activeCell="A1" sqref="$A1:$XFD1048576"/>
    </sheetView>
  </sheetViews>
  <sheetFormatPr defaultColWidth="9" defaultRowHeight="13.85"/>
  <cols>
    <col min="11" max="11" width="27.8672566371681" customWidth="1"/>
  </cols>
  <sheetData>
    <row r="1" ht="38.25" spans="1:17">
      <c r="A1" s="29" t="s">
        <v>141</v>
      </c>
      <c r="B1" s="30" t="s">
        <v>41</v>
      </c>
      <c r="C1" s="30" t="s">
        <v>42</v>
      </c>
      <c r="D1" s="30" t="s">
        <v>43</v>
      </c>
      <c r="F1" s="29" t="s">
        <v>142</v>
      </c>
      <c r="G1" s="30" t="s">
        <v>41</v>
      </c>
      <c r="H1" s="41" t="s">
        <v>42</v>
      </c>
      <c r="I1" s="41" t="s">
        <v>43</v>
      </c>
      <c r="K1" s="27" t="s">
        <v>40</v>
      </c>
      <c r="L1" s="26" t="s">
        <v>5</v>
      </c>
      <c r="M1" s="26" t="s">
        <v>6</v>
      </c>
      <c r="N1" s="26" t="s">
        <v>7</v>
      </c>
      <c r="O1" s="26" t="s">
        <v>8</v>
      </c>
      <c r="P1" s="26" t="s">
        <v>9</v>
      </c>
      <c r="Q1" s="26"/>
    </row>
    <row r="2" spans="1:17">
      <c r="A2" s="29"/>
      <c r="B2" s="31" t="s">
        <v>143</v>
      </c>
      <c r="C2" s="32" t="s">
        <v>101</v>
      </c>
      <c r="D2" s="31" t="s">
        <v>53</v>
      </c>
      <c r="F2" s="29"/>
      <c r="G2" s="31" t="s">
        <v>143</v>
      </c>
      <c r="H2" s="32" t="s">
        <v>101</v>
      </c>
      <c r="I2" s="31" t="s">
        <v>53</v>
      </c>
      <c r="K2" s="27" t="s">
        <v>144</v>
      </c>
      <c r="L2" s="26">
        <v>0.347</v>
      </c>
      <c r="M2" s="26" t="s">
        <v>145</v>
      </c>
      <c r="N2" s="26" t="s">
        <v>16</v>
      </c>
      <c r="O2" s="26" t="s">
        <v>26</v>
      </c>
      <c r="P2" s="26" t="s">
        <v>27</v>
      </c>
      <c r="Q2" s="26"/>
    </row>
    <row r="3" spans="1:17">
      <c r="A3" s="29"/>
      <c r="B3" s="32">
        <v>149.48</v>
      </c>
      <c r="C3" s="32">
        <v>4.428</v>
      </c>
      <c r="D3" s="32">
        <v>44.705</v>
      </c>
      <c r="F3" s="29"/>
      <c r="G3" s="31">
        <f t="shared" ref="G3:I34" si="0">B3/$B$66</f>
        <v>2.0045204967853</v>
      </c>
      <c r="H3" s="31">
        <f t="shared" si="0"/>
        <v>0.0593792932818123</v>
      </c>
      <c r="I3" s="31">
        <f t="shared" si="0"/>
        <v>0.599492164896888</v>
      </c>
      <c r="K3" s="27" t="s">
        <v>146</v>
      </c>
      <c r="L3" s="26">
        <v>0.3954</v>
      </c>
      <c r="M3" s="26" t="s">
        <v>147</v>
      </c>
      <c r="N3" s="26" t="s">
        <v>16</v>
      </c>
      <c r="O3" s="26" t="s">
        <v>26</v>
      </c>
      <c r="P3" s="26" t="s">
        <v>27</v>
      </c>
      <c r="Q3" s="33"/>
    </row>
    <row r="4" spans="1:17">
      <c r="A4" s="29"/>
      <c r="B4" s="32">
        <v>47.414</v>
      </c>
      <c r="C4" s="32">
        <v>76.531</v>
      </c>
      <c r="D4" s="32">
        <v>23.742</v>
      </c>
      <c r="F4" s="29"/>
      <c r="G4" s="31">
        <f t="shared" si="0"/>
        <v>0.635819740664825</v>
      </c>
      <c r="H4" s="31">
        <f t="shared" si="0"/>
        <v>1.02627748287046</v>
      </c>
      <c r="I4" s="31">
        <f t="shared" si="0"/>
        <v>0.318379218856546</v>
      </c>
      <c r="L4" s="34"/>
      <c r="M4" s="33"/>
      <c r="N4" s="39"/>
      <c r="O4" s="39"/>
      <c r="P4" s="34"/>
      <c r="Q4" s="33"/>
    </row>
    <row r="5" spans="1:17">
      <c r="A5" s="29"/>
      <c r="B5" s="32">
        <v>79.149</v>
      </c>
      <c r="C5" s="32">
        <v>28.579</v>
      </c>
      <c r="D5" s="32">
        <v>25.349</v>
      </c>
      <c r="F5" s="29"/>
      <c r="G5" s="31">
        <f t="shared" si="0"/>
        <v>1.06138475247565</v>
      </c>
      <c r="H5" s="31">
        <f t="shared" si="0"/>
        <v>0.383243184891805</v>
      </c>
      <c r="I5" s="31">
        <f t="shared" si="0"/>
        <v>0.339929021093193</v>
      </c>
      <c r="L5" s="34"/>
      <c r="M5" s="33"/>
      <c r="N5" s="39"/>
      <c r="O5" s="39"/>
      <c r="P5" s="34"/>
      <c r="Q5" s="33"/>
    </row>
    <row r="6" spans="1:17">
      <c r="A6" s="29"/>
      <c r="B6" s="32">
        <v>39.032</v>
      </c>
      <c r="C6" s="32">
        <v>20.605</v>
      </c>
      <c r="D6" s="32">
        <v>44.232</v>
      </c>
      <c r="F6" s="29"/>
      <c r="G6" s="31">
        <f t="shared" si="0"/>
        <v>0.523417474113753</v>
      </c>
      <c r="H6" s="31">
        <f t="shared" si="0"/>
        <v>0.276312181136346</v>
      </c>
      <c r="I6" s="31">
        <f t="shared" si="0"/>
        <v>0.593149254842168</v>
      </c>
      <c r="L6" s="27"/>
      <c r="M6" s="26"/>
      <c r="P6" s="27"/>
      <c r="Q6" s="26"/>
    </row>
    <row r="7" spans="1:17">
      <c r="A7" s="29"/>
      <c r="B7" s="32">
        <v>34.117</v>
      </c>
      <c r="C7" s="32">
        <v>51.478</v>
      </c>
      <c r="D7" s="32">
        <v>79.075</v>
      </c>
      <c r="F7" s="29"/>
      <c r="G7" s="31">
        <f t="shared" si="0"/>
        <v>0.457507531367568</v>
      </c>
      <c r="H7" s="31">
        <f t="shared" si="0"/>
        <v>0.690317809295649</v>
      </c>
      <c r="I7" s="31">
        <f t="shared" si="0"/>
        <v>1.06039241559605</v>
      </c>
      <c r="L7" s="27"/>
      <c r="M7" s="36"/>
      <c r="P7" s="27"/>
      <c r="Q7" s="36"/>
    </row>
    <row r="8" spans="1:17">
      <c r="A8" s="29"/>
      <c r="B8" s="32">
        <v>60.143</v>
      </c>
      <c r="C8" s="32">
        <v>39.678</v>
      </c>
      <c r="D8" s="32">
        <v>56.1</v>
      </c>
      <c r="F8" s="29"/>
      <c r="G8" s="31">
        <f t="shared" si="0"/>
        <v>0.806515093913287</v>
      </c>
      <c r="H8" s="31">
        <f t="shared" si="0"/>
        <v>0.532080306873475</v>
      </c>
      <c r="I8" s="31">
        <f t="shared" si="0"/>
        <v>0.752298634396944</v>
      </c>
      <c r="L8" s="40"/>
      <c r="M8" s="37"/>
      <c r="N8" s="38"/>
      <c r="O8" s="38"/>
      <c r="P8" s="40"/>
      <c r="Q8" s="37"/>
    </row>
    <row r="9" spans="1:17">
      <c r="A9" s="29"/>
      <c r="B9" s="32">
        <v>90.855</v>
      </c>
      <c r="C9" s="32">
        <v>25.779</v>
      </c>
      <c r="D9" s="32">
        <v>88.089</v>
      </c>
      <c r="F9" s="29"/>
      <c r="G9" s="31">
        <f t="shared" si="0"/>
        <v>1.21836171886158</v>
      </c>
      <c r="H9" s="31">
        <f t="shared" si="0"/>
        <v>0.34569530296112</v>
      </c>
      <c r="I9" s="31">
        <f t="shared" si="0"/>
        <v>1.18126977549719</v>
      </c>
      <c r="L9" s="40"/>
      <c r="M9" s="37"/>
      <c r="N9" s="38"/>
      <c r="O9" s="38"/>
      <c r="P9" s="40"/>
      <c r="Q9" s="37"/>
    </row>
    <row r="10" spans="1:17">
      <c r="A10" s="29"/>
      <c r="B10" s="32">
        <v>48.526</v>
      </c>
      <c r="C10" s="32">
        <v>40.198</v>
      </c>
      <c r="D10" s="32">
        <v>46.287</v>
      </c>
      <c r="F10" s="29"/>
      <c r="G10" s="31">
        <f t="shared" si="0"/>
        <v>0.650731613774441</v>
      </c>
      <c r="H10" s="31">
        <f t="shared" si="0"/>
        <v>0.539053484946317</v>
      </c>
      <c r="I10" s="31">
        <f t="shared" si="0"/>
        <v>0.620706718187725</v>
      </c>
      <c r="L10" s="40"/>
      <c r="M10" s="37"/>
      <c r="N10" s="38"/>
      <c r="O10" s="38"/>
      <c r="P10" s="40"/>
      <c r="Q10" s="37"/>
    </row>
    <row r="11" spans="1:17">
      <c r="A11" s="29"/>
      <c r="B11" s="32">
        <v>107.291</v>
      </c>
      <c r="C11" s="32">
        <v>73.865</v>
      </c>
      <c r="D11" s="32">
        <v>61.322</v>
      </c>
      <c r="F11" s="29"/>
      <c r="G11" s="31">
        <f t="shared" si="0"/>
        <v>1.4387677857947</v>
      </c>
      <c r="H11" s="31">
        <f t="shared" si="0"/>
        <v>0.99052653528931</v>
      </c>
      <c r="I11" s="31">
        <f t="shared" si="0"/>
        <v>0.822325434197672</v>
      </c>
      <c r="L11" s="27"/>
      <c r="M11" s="26"/>
      <c r="P11" s="27"/>
      <c r="Q11" s="26"/>
    </row>
    <row r="12" spans="1:17">
      <c r="A12" s="29"/>
      <c r="B12" s="32">
        <v>76.613</v>
      </c>
      <c r="C12" s="32">
        <v>40.217</v>
      </c>
      <c r="D12" s="32">
        <v>65.816</v>
      </c>
      <c r="F12" s="29"/>
      <c r="G12" s="31">
        <f t="shared" si="0"/>
        <v>1.02737709941271</v>
      </c>
      <c r="H12" s="31">
        <f t="shared" si="0"/>
        <v>0.539308274145132</v>
      </c>
      <c r="I12" s="31">
        <f t="shared" si="0"/>
        <v>0.882589784696422</v>
      </c>
      <c r="L12" s="27"/>
      <c r="M12" s="26"/>
      <c r="P12" s="27"/>
      <c r="Q12" s="26"/>
    </row>
    <row r="13" spans="1:17">
      <c r="A13" s="29"/>
      <c r="B13" s="32">
        <v>71.358</v>
      </c>
      <c r="C13" s="32">
        <v>33.642</v>
      </c>
      <c r="D13" s="32">
        <v>20.001</v>
      </c>
      <c r="F13" s="29"/>
      <c r="G13" s="31">
        <f t="shared" si="0"/>
        <v>0.956907771003514</v>
      </c>
      <c r="H13" s="31">
        <f t="shared" si="0"/>
        <v>0.451137801397184</v>
      </c>
      <c r="I13" s="31">
        <f t="shared" si="0"/>
        <v>0.268212566605584</v>
      </c>
      <c r="L13" s="27"/>
      <c r="M13" s="26"/>
      <c r="P13" s="27"/>
      <c r="Q13" s="26"/>
    </row>
    <row r="14" spans="1:17">
      <c r="A14" s="29"/>
      <c r="B14" s="32">
        <v>111.35</v>
      </c>
      <c r="C14" s="32">
        <v>36.457</v>
      </c>
      <c r="D14" s="32">
        <v>5.368</v>
      </c>
      <c r="F14" s="29"/>
      <c r="G14" s="31">
        <f t="shared" si="0"/>
        <v>1.49319880463636</v>
      </c>
      <c r="H14" s="31">
        <f t="shared" si="0"/>
        <v>0.488886832695355</v>
      </c>
      <c r="I14" s="31">
        <f t="shared" si="0"/>
        <v>0.0719846536442566</v>
      </c>
      <c r="L14" s="27"/>
      <c r="M14" s="26"/>
      <c r="P14" s="27"/>
      <c r="Q14" s="26"/>
    </row>
    <row r="15" spans="1:17">
      <c r="A15" s="29"/>
      <c r="B15" s="32">
        <v>91.936</v>
      </c>
      <c r="C15" s="32">
        <v>48.159</v>
      </c>
      <c r="D15" s="32">
        <v>51.063</v>
      </c>
      <c r="F15" s="29"/>
      <c r="G15" s="31">
        <f t="shared" si="0"/>
        <v>1.23285788327839</v>
      </c>
      <c r="H15" s="31">
        <f t="shared" si="0"/>
        <v>0.645810159249954</v>
      </c>
      <c r="I15" s="31">
        <f t="shared" si="0"/>
        <v>0.684752676795208</v>
      </c>
      <c r="L15" s="27"/>
      <c r="M15" s="26"/>
      <c r="P15" s="27"/>
      <c r="Q15" s="26"/>
    </row>
    <row r="16" spans="1:17">
      <c r="A16" s="29"/>
      <c r="B16" s="32">
        <v>57.862</v>
      </c>
      <c r="C16" s="32">
        <v>137.773</v>
      </c>
      <c r="D16" s="32">
        <v>9.288</v>
      </c>
      <c r="F16" s="29"/>
      <c r="G16" s="31">
        <f t="shared" si="0"/>
        <v>0.775926980097611</v>
      </c>
      <c r="H16" s="31">
        <f t="shared" si="0"/>
        <v>1.84753012044154</v>
      </c>
      <c r="I16" s="31">
        <f t="shared" si="0"/>
        <v>0.124551688347216</v>
      </c>
      <c r="L16" s="27"/>
      <c r="M16" s="26"/>
      <c r="P16" s="27"/>
      <c r="Q16" s="26"/>
    </row>
    <row r="17" spans="1:17">
      <c r="A17" s="29"/>
      <c r="B17" s="32">
        <v>16.646</v>
      </c>
      <c r="C17" s="32">
        <v>120.033</v>
      </c>
      <c r="D17" s="32">
        <v>52.923</v>
      </c>
      <c r="F17" s="29"/>
      <c r="G17" s="31">
        <f t="shared" si="0"/>
        <v>0.223222158077924</v>
      </c>
      <c r="H17" s="31">
        <f t="shared" si="0"/>
        <v>1.60963746849498</v>
      </c>
      <c r="I17" s="31">
        <f t="shared" si="0"/>
        <v>0.709695198363449</v>
      </c>
      <c r="L17" s="27"/>
      <c r="M17" s="26"/>
      <c r="P17" s="27"/>
      <c r="Q17" s="26"/>
    </row>
    <row r="18" spans="1:17">
      <c r="A18" s="29"/>
      <c r="B18" s="32">
        <v>38.015</v>
      </c>
      <c r="C18" s="32">
        <v>57.933</v>
      </c>
      <c r="D18" s="32">
        <v>42.008</v>
      </c>
      <c r="F18" s="29"/>
      <c r="G18" s="31">
        <f t="shared" si="0"/>
        <v>0.509779546998214</v>
      </c>
      <c r="H18" s="31">
        <f t="shared" si="0"/>
        <v>0.776879087103711</v>
      </c>
      <c r="I18" s="31">
        <f t="shared" si="0"/>
        <v>0.563325508622938</v>
      </c>
      <c r="L18" s="27"/>
      <c r="M18" s="26"/>
      <c r="P18" s="27"/>
      <c r="Q18" s="26"/>
    </row>
    <row r="19" spans="1:17">
      <c r="A19" s="29"/>
      <c r="B19" s="32">
        <v>54.19</v>
      </c>
      <c r="C19" s="32">
        <v>47.281</v>
      </c>
      <c r="D19" s="32">
        <v>72.771</v>
      </c>
      <c r="F19" s="29"/>
      <c r="G19" s="31">
        <f t="shared" si="0"/>
        <v>0.726685614937084</v>
      </c>
      <c r="H19" s="31">
        <f t="shared" si="0"/>
        <v>0.634036216273118</v>
      </c>
      <c r="I19" s="31">
        <f t="shared" si="0"/>
        <v>0.975856041420678</v>
      </c>
      <c r="L19" s="27"/>
      <c r="M19" s="26"/>
      <c r="P19" s="27"/>
      <c r="Q19" s="26"/>
    </row>
    <row r="20" spans="1:17">
      <c r="A20" s="29"/>
      <c r="B20" s="32">
        <v>100.232</v>
      </c>
      <c r="C20" s="32">
        <v>79.447</v>
      </c>
      <c r="D20" s="32">
        <v>35.097</v>
      </c>
      <c r="F20" s="29"/>
      <c r="G20" s="31">
        <f t="shared" si="0"/>
        <v>1.34410689345587</v>
      </c>
      <c r="H20" s="31">
        <f t="shared" si="0"/>
        <v>1.0653809199097</v>
      </c>
      <c r="I20" s="31">
        <f t="shared" si="0"/>
        <v>0.470649290043307</v>
      </c>
      <c r="L20" s="27"/>
      <c r="M20" s="26"/>
      <c r="P20" s="27"/>
      <c r="Q20" s="26"/>
    </row>
    <row r="21" spans="1:17">
      <c r="A21" s="29"/>
      <c r="B21" s="32">
        <v>36.497</v>
      </c>
      <c r="C21" s="32">
        <v>25.506</v>
      </c>
      <c r="D21" s="32">
        <v>44.986</v>
      </c>
      <c r="F21" s="29"/>
      <c r="G21" s="31">
        <f t="shared" si="0"/>
        <v>0.48942323100865</v>
      </c>
      <c r="H21" s="31">
        <f t="shared" si="0"/>
        <v>0.342034384472878</v>
      </c>
      <c r="I21" s="31">
        <f t="shared" si="0"/>
        <v>0.603260363047788</v>
      </c>
      <c r="L21" s="27"/>
      <c r="M21" s="26"/>
      <c r="P21" s="27"/>
      <c r="Q21" s="26"/>
    </row>
    <row r="22" spans="1:17">
      <c r="A22" s="29"/>
      <c r="B22" s="32">
        <v>73.633</v>
      </c>
      <c r="C22" s="32">
        <v>3.214</v>
      </c>
      <c r="D22" s="32">
        <v>30.473</v>
      </c>
      <c r="F22" s="29"/>
      <c r="G22" s="31">
        <f t="shared" si="0"/>
        <v>0.987415425072196</v>
      </c>
      <c r="H22" s="31">
        <f t="shared" si="0"/>
        <v>0.0430996044732937</v>
      </c>
      <c r="I22" s="31">
        <f t="shared" si="0"/>
        <v>0.408641645026347</v>
      </c>
      <c r="L22" s="27"/>
      <c r="M22" s="26"/>
      <c r="P22" s="27"/>
      <c r="Q22" s="26"/>
    </row>
    <row r="23" spans="1:17">
      <c r="A23" s="29"/>
      <c r="B23" s="32">
        <v>44.374</v>
      </c>
      <c r="C23" s="32">
        <v>21.324</v>
      </c>
      <c r="D23" s="32">
        <v>81.045</v>
      </c>
      <c r="F23" s="29"/>
      <c r="G23" s="31">
        <f t="shared" si="0"/>
        <v>0.595053468854367</v>
      </c>
      <c r="H23" s="31">
        <f t="shared" si="0"/>
        <v>0.285953940817833</v>
      </c>
      <c r="I23" s="31">
        <f t="shared" si="0"/>
        <v>1.08681003252585</v>
      </c>
      <c r="L23" s="27"/>
      <c r="M23" s="26"/>
      <c r="P23" s="27"/>
      <c r="Q23" s="26"/>
    </row>
    <row r="24" spans="1:17">
      <c r="A24" s="29"/>
      <c r="B24" s="32">
        <v>85.667</v>
      </c>
      <c r="C24" s="32">
        <v>50.283</v>
      </c>
      <c r="D24" s="32">
        <v>33.499</v>
      </c>
      <c r="F24" s="29"/>
      <c r="G24" s="31">
        <f t="shared" si="0"/>
        <v>1.14879085762715</v>
      </c>
      <c r="H24" s="31">
        <f t="shared" si="0"/>
        <v>0.674292909685946</v>
      </c>
      <c r="I24" s="31">
        <f t="shared" si="0"/>
        <v>0.449220177427152</v>
      </c>
      <c r="L24" s="27"/>
      <c r="M24" s="26"/>
      <c r="P24" s="27"/>
      <c r="Q24" s="26"/>
    </row>
    <row r="25" spans="1:17">
      <c r="A25" s="29"/>
      <c r="B25" s="32">
        <v>97.232</v>
      </c>
      <c r="C25" s="32">
        <v>79.19</v>
      </c>
      <c r="D25" s="32">
        <v>61.472</v>
      </c>
      <c r="F25" s="29"/>
      <c r="G25" s="31">
        <f t="shared" si="0"/>
        <v>1.30387701995871</v>
      </c>
      <c r="H25" s="31">
        <f t="shared" si="0"/>
        <v>1.06193456074677</v>
      </c>
      <c r="I25" s="31">
        <f t="shared" si="0"/>
        <v>0.82433692787253</v>
      </c>
      <c r="L25" s="27"/>
      <c r="M25" s="26"/>
      <c r="P25" s="27"/>
      <c r="Q25" s="26"/>
    </row>
    <row r="26" spans="1:17">
      <c r="A26" s="29"/>
      <c r="B26" s="32">
        <v>58.203</v>
      </c>
      <c r="C26" s="32">
        <v>71.505</v>
      </c>
      <c r="D26" s="32">
        <v>74.749</v>
      </c>
      <c r="F26" s="29"/>
      <c r="G26" s="31">
        <f t="shared" si="0"/>
        <v>0.780499775718455</v>
      </c>
      <c r="H26" s="31">
        <f t="shared" si="0"/>
        <v>0.958879034804875</v>
      </c>
      <c r="I26" s="31">
        <f t="shared" si="0"/>
        <v>1.00238093801314</v>
      </c>
      <c r="L26" s="27"/>
      <c r="M26" s="26"/>
      <c r="P26" s="27"/>
      <c r="Q26" s="26"/>
    </row>
    <row r="27" spans="1:17">
      <c r="A27" s="29"/>
      <c r="B27" s="32">
        <v>96.131</v>
      </c>
      <c r="C27" s="32">
        <v>71.402</v>
      </c>
      <c r="D27" s="32">
        <v>58.874</v>
      </c>
      <c r="F27" s="29"/>
      <c r="G27" s="31">
        <f t="shared" si="0"/>
        <v>1.28911265638525</v>
      </c>
      <c r="H27" s="31">
        <f t="shared" si="0"/>
        <v>0.957497809148139</v>
      </c>
      <c r="I27" s="31">
        <f t="shared" si="0"/>
        <v>0.789497857423987</v>
      </c>
      <c r="L27" s="27"/>
      <c r="M27" s="26"/>
      <c r="P27" s="27"/>
      <c r="Q27" s="26"/>
    </row>
    <row r="28" spans="1:17">
      <c r="A28" s="29"/>
      <c r="B28" s="32">
        <v>92.176</v>
      </c>
      <c r="C28" s="32">
        <v>51.872</v>
      </c>
      <c r="D28" s="32">
        <v>25.78</v>
      </c>
      <c r="F28" s="29"/>
      <c r="G28" s="31">
        <f t="shared" si="0"/>
        <v>1.23607627315816</v>
      </c>
      <c r="H28" s="31">
        <f t="shared" si="0"/>
        <v>0.695601332681609</v>
      </c>
      <c r="I28" s="31">
        <f t="shared" si="0"/>
        <v>0.345708712918952</v>
      </c>
      <c r="L28" s="27"/>
      <c r="M28" s="26"/>
      <c r="P28" s="27"/>
      <c r="Q28" s="26"/>
    </row>
    <row r="29" spans="1:17">
      <c r="A29" s="29"/>
      <c r="B29" s="32">
        <v>18.51</v>
      </c>
      <c r="C29" s="32">
        <v>48.995</v>
      </c>
      <c r="D29" s="32">
        <v>59.041</v>
      </c>
      <c r="F29" s="29"/>
      <c r="G29" s="31">
        <f t="shared" si="0"/>
        <v>0.248218319477494</v>
      </c>
      <c r="H29" s="31">
        <f t="shared" si="0"/>
        <v>0.65702088399783</v>
      </c>
      <c r="I29" s="31">
        <f t="shared" si="0"/>
        <v>0.791737320381996</v>
      </c>
      <c r="L29" s="27"/>
      <c r="M29" s="26"/>
      <c r="P29" s="27"/>
      <c r="Q29" s="26"/>
    </row>
    <row r="30" spans="1:9">
      <c r="A30" s="29"/>
      <c r="B30" s="32">
        <v>47.596</v>
      </c>
      <c r="C30" s="32">
        <v>44.501</v>
      </c>
      <c r="D30" s="32">
        <v>86.199</v>
      </c>
      <c r="F30" s="29"/>
      <c r="G30" s="31">
        <f t="shared" si="0"/>
        <v>0.63826035299032</v>
      </c>
      <c r="H30" s="31">
        <f t="shared" si="0"/>
        <v>0.59675653349908</v>
      </c>
      <c r="I30" s="31">
        <f t="shared" si="0"/>
        <v>1.15592495519398</v>
      </c>
    </row>
    <row r="31" spans="1:9">
      <c r="A31" s="29"/>
      <c r="B31" s="32">
        <v>82.242</v>
      </c>
      <c r="C31" s="32">
        <v>49.914</v>
      </c>
      <c r="D31" s="32">
        <v>14.726</v>
      </c>
      <c r="F31" s="29"/>
      <c r="G31" s="31">
        <f t="shared" si="0"/>
        <v>1.10286175205122</v>
      </c>
      <c r="H31" s="31">
        <f t="shared" si="0"/>
        <v>0.669344635245794</v>
      </c>
      <c r="I31" s="31">
        <f t="shared" si="0"/>
        <v>0.19747503903974</v>
      </c>
    </row>
    <row r="32" spans="1:9">
      <c r="A32" s="29"/>
      <c r="B32" s="32">
        <v>97.124</v>
      </c>
      <c r="C32" s="32">
        <v>1.739</v>
      </c>
      <c r="D32" s="32">
        <v>10.134</v>
      </c>
      <c r="F32" s="29"/>
      <c r="G32" s="31">
        <f t="shared" si="0"/>
        <v>1.30242874451281</v>
      </c>
      <c r="H32" s="31">
        <f t="shared" si="0"/>
        <v>0.023319916670522</v>
      </c>
      <c r="I32" s="31">
        <f t="shared" si="0"/>
        <v>0.135896512673416</v>
      </c>
    </row>
    <row r="33" spans="1:14">
      <c r="A33" s="29"/>
      <c r="B33" s="32">
        <v>36.916</v>
      </c>
      <c r="C33" s="32">
        <v>90.444</v>
      </c>
      <c r="D33" s="32">
        <v>96.5</v>
      </c>
      <c r="F33" s="29"/>
      <c r="G33" s="31">
        <f t="shared" si="0"/>
        <v>0.49504200334042</v>
      </c>
      <c r="H33" s="31">
        <f t="shared" si="0"/>
        <v>1.21285022619246</v>
      </c>
      <c r="I33" s="31">
        <f t="shared" si="0"/>
        <v>1.2940609308254</v>
      </c>
      <c r="K33" s="34"/>
      <c r="L33" s="34"/>
      <c r="M33" s="34"/>
      <c r="N33" s="34"/>
    </row>
    <row r="34" spans="1:14">
      <c r="A34" s="29"/>
      <c r="B34" s="32">
        <v>70.497</v>
      </c>
      <c r="C34" s="32">
        <v>38.895</v>
      </c>
      <c r="D34" s="32">
        <v>64.381</v>
      </c>
      <c r="F34" s="29"/>
      <c r="G34" s="31">
        <f t="shared" si="0"/>
        <v>0.945361797309828</v>
      </c>
      <c r="H34" s="31">
        <f t="shared" si="0"/>
        <v>0.521580309890716</v>
      </c>
      <c r="I34" s="31">
        <f t="shared" si="0"/>
        <v>0.863346495206946</v>
      </c>
      <c r="K34" s="33"/>
      <c r="L34" s="33"/>
      <c r="M34" s="33"/>
      <c r="N34" s="33"/>
    </row>
    <row r="35" spans="1:14">
      <c r="A35" s="29"/>
      <c r="B35" s="32">
        <v>116.59</v>
      </c>
      <c r="C35" s="32">
        <v>37.755</v>
      </c>
      <c r="D35" s="32">
        <v>50.748</v>
      </c>
      <c r="F35" s="29"/>
      <c r="G35" s="31">
        <f t="shared" ref="G35:I57" si="1">B35/$B$66</f>
        <v>1.56346698367807</v>
      </c>
      <c r="H35" s="31">
        <f t="shared" si="1"/>
        <v>0.506292957961794</v>
      </c>
      <c r="I35" s="31">
        <f t="shared" si="1"/>
        <v>0.680528540078006</v>
      </c>
      <c r="K35" s="35"/>
      <c r="L35" s="35"/>
      <c r="M35" s="35"/>
      <c r="N35" s="35"/>
    </row>
    <row r="36" spans="1:14">
      <c r="A36" s="29"/>
      <c r="B36" s="32">
        <v>133.331</v>
      </c>
      <c r="C36" s="32">
        <v>9.456</v>
      </c>
      <c r="D36" s="32">
        <v>19.086</v>
      </c>
      <c r="F36" s="29"/>
      <c r="G36" s="31">
        <f t="shared" si="1"/>
        <v>1.78796308775007</v>
      </c>
      <c r="H36" s="31">
        <f t="shared" si="1"/>
        <v>0.126804561263057</v>
      </c>
      <c r="I36" s="31">
        <f t="shared" si="1"/>
        <v>0.25594245518895</v>
      </c>
      <c r="K36" s="35"/>
      <c r="L36" s="35"/>
      <c r="M36" s="35"/>
      <c r="N36" s="35"/>
    </row>
    <row r="37" spans="1:14">
      <c r="A37" s="29"/>
      <c r="B37" s="32">
        <v>29.968</v>
      </c>
      <c r="C37" s="32">
        <v>27.654</v>
      </c>
      <c r="D37" s="32">
        <v>26.589</v>
      </c>
      <c r="F37" s="29"/>
      <c r="G37" s="31">
        <f t="shared" si="1"/>
        <v>0.401869616320991</v>
      </c>
      <c r="H37" s="31">
        <f t="shared" si="1"/>
        <v>0.370838973896847</v>
      </c>
      <c r="I37" s="31">
        <f t="shared" si="1"/>
        <v>0.356557368805354</v>
      </c>
      <c r="K37" s="34"/>
      <c r="L37" s="34"/>
      <c r="M37" s="34"/>
      <c r="N37" s="34"/>
    </row>
    <row r="38" spans="1:14">
      <c r="A38" s="29"/>
      <c r="B38" s="32">
        <v>26.683</v>
      </c>
      <c r="C38" s="32">
        <v>22.005</v>
      </c>
      <c r="D38" s="32">
        <v>49.557</v>
      </c>
      <c r="F38" s="29"/>
      <c r="G38" s="31">
        <f t="shared" si="1"/>
        <v>0.357817904841598</v>
      </c>
      <c r="H38" s="31">
        <f t="shared" si="1"/>
        <v>0.295086122101689</v>
      </c>
      <c r="I38" s="31">
        <f t="shared" si="1"/>
        <v>0.664557280299632</v>
      </c>
      <c r="K38" s="33"/>
      <c r="L38" s="33"/>
      <c r="M38" s="33"/>
      <c r="N38" s="33"/>
    </row>
    <row r="39" spans="1:9">
      <c r="A39" s="29"/>
      <c r="B39" s="32">
        <v>58.617</v>
      </c>
      <c r="C39" s="32">
        <v>69.951</v>
      </c>
      <c r="D39" s="32">
        <v>31.152</v>
      </c>
      <c r="F39" s="29"/>
      <c r="G39" s="31">
        <f t="shared" si="1"/>
        <v>0.786051498261064</v>
      </c>
      <c r="H39" s="31">
        <f t="shared" si="1"/>
        <v>0.938039960333345</v>
      </c>
      <c r="I39" s="31">
        <f t="shared" si="1"/>
        <v>0.417747006394538</v>
      </c>
    </row>
    <row r="40" spans="1:9">
      <c r="A40" s="29"/>
      <c r="B40" s="32">
        <v>79.656</v>
      </c>
      <c r="C40" s="32">
        <v>59.112</v>
      </c>
      <c r="D40" s="32">
        <v>39.816</v>
      </c>
      <c r="F40" s="29"/>
      <c r="G40" s="31">
        <f t="shared" si="1"/>
        <v>1.06818360109667</v>
      </c>
      <c r="H40" s="31">
        <f t="shared" si="1"/>
        <v>0.792689427388096</v>
      </c>
      <c r="I40" s="31">
        <f t="shared" si="1"/>
        <v>0.533930881054345</v>
      </c>
    </row>
    <row r="41" spans="1:9">
      <c r="A41" s="29"/>
      <c r="B41" s="32">
        <v>98.475</v>
      </c>
      <c r="C41" s="32">
        <v>35.358</v>
      </c>
      <c r="D41" s="32">
        <v>64.706</v>
      </c>
      <c r="F41" s="29"/>
      <c r="G41" s="31">
        <f t="shared" si="1"/>
        <v>1.32054559754437</v>
      </c>
      <c r="H41" s="31">
        <f t="shared" si="1"/>
        <v>0.474149289037561</v>
      </c>
      <c r="I41" s="31">
        <f t="shared" si="1"/>
        <v>0.867704731502472</v>
      </c>
    </row>
    <row r="42" spans="1:9">
      <c r="A42" s="29"/>
      <c r="B42" s="32">
        <v>105.594</v>
      </c>
      <c r="C42" s="32">
        <v>26.365</v>
      </c>
      <c r="D42" s="32">
        <v>22.601</v>
      </c>
      <c r="F42" s="29"/>
      <c r="G42" s="31">
        <f t="shared" si="1"/>
        <v>1.41601108735314</v>
      </c>
      <c r="H42" s="31">
        <f t="shared" si="1"/>
        <v>0.353553538250899</v>
      </c>
      <c r="I42" s="31">
        <f t="shared" si="1"/>
        <v>0.303078456969792</v>
      </c>
    </row>
    <row r="43" spans="1:9">
      <c r="A43" s="29"/>
      <c r="B43" s="32">
        <v>110.578</v>
      </c>
      <c r="C43" s="32">
        <v>91.33</v>
      </c>
      <c r="D43" s="32">
        <v>18.776</v>
      </c>
      <c r="F43" s="29"/>
      <c r="G43" s="31">
        <f t="shared" si="1"/>
        <v>1.48284631718976</v>
      </c>
      <c r="H43" s="31">
        <f t="shared" si="1"/>
        <v>1.22473144883196</v>
      </c>
      <c r="I43" s="31">
        <f t="shared" si="1"/>
        <v>0.25178536826091</v>
      </c>
    </row>
    <row r="44" spans="1:9">
      <c r="A44" s="29"/>
      <c r="B44" s="32">
        <v>81.054</v>
      </c>
      <c r="C44" s="32">
        <v>31.687</v>
      </c>
      <c r="D44" s="32">
        <v>71.729</v>
      </c>
      <c r="F44" s="29"/>
      <c r="G44" s="31">
        <f t="shared" si="1"/>
        <v>1.08693072214634</v>
      </c>
      <c r="H44" s="31">
        <f t="shared" si="1"/>
        <v>0.424921333834866</v>
      </c>
      <c r="I44" s="31">
        <f t="shared" si="1"/>
        <v>0.96188286535933</v>
      </c>
    </row>
    <row r="45" spans="1:9">
      <c r="A45" s="29"/>
      <c r="B45" s="32">
        <v>124.664</v>
      </c>
      <c r="C45" s="32">
        <v>42.21</v>
      </c>
      <c r="D45" s="32">
        <v>8.853</v>
      </c>
      <c r="F45" s="29"/>
      <c r="G45" s="31">
        <f t="shared" si="1"/>
        <v>1.67173898321677</v>
      </c>
      <c r="H45" s="31">
        <f t="shared" si="1"/>
        <v>0.56603432010508</v>
      </c>
      <c r="I45" s="31">
        <f t="shared" si="1"/>
        <v>0.118718356690127</v>
      </c>
    </row>
    <row r="46" spans="1:9">
      <c r="A46" s="29"/>
      <c r="B46" s="32">
        <v>105.052</v>
      </c>
      <c r="C46" s="32">
        <v>65.955</v>
      </c>
      <c r="D46" s="32">
        <v>17.494</v>
      </c>
      <c r="F46" s="29"/>
      <c r="G46" s="31">
        <f t="shared" si="1"/>
        <v>1.40874289020798</v>
      </c>
      <c r="H46" s="31">
        <f t="shared" si="1"/>
        <v>0.884453768835124</v>
      </c>
      <c r="I46" s="31">
        <f t="shared" si="1"/>
        <v>0.234593802319789</v>
      </c>
    </row>
    <row r="47" spans="1:9">
      <c r="A47" s="29"/>
      <c r="B47" s="32">
        <v>27.664</v>
      </c>
      <c r="C47" s="32">
        <v>78.602</v>
      </c>
      <c r="D47" s="32">
        <v>14.734</v>
      </c>
      <c r="F47" s="29"/>
      <c r="G47" s="31">
        <f t="shared" si="1"/>
        <v>0.370973073475171</v>
      </c>
      <c r="H47" s="31">
        <f t="shared" si="1"/>
        <v>1.05404950554133</v>
      </c>
      <c r="I47" s="31">
        <f t="shared" si="1"/>
        <v>0.197582318702399</v>
      </c>
    </row>
    <row r="48" spans="1:9">
      <c r="A48" s="29"/>
      <c r="B48" s="32">
        <v>68.276</v>
      </c>
      <c r="C48" s="32">
        <v>67.789</v>
      </c>
      <c r="D48" s="32">
        <v>87.976</v>
      </c>
      <c r="F48" s="29"/>
      <c r="G48" s="31">
        <f t="shared" si="1"/>
        <v>0.915578280964095</v>
      </c>
      <c r="H48" s="31">
        <f t="shared" si="1"/>
        <v>0.909047631499723</v>
      </c>
      <c r="I48" s="31">
        <f t="shared" si="1"/>
        <v>1.17975445026213</v>
      </c>
    </row>
    <row r="49" spans="1:9">
      <c r="A49" s="29"/>
      <c r="B49" s="32">
        <v>93.866</v>
      </c>
      <c r="C49" s="32">
        <v>26.556</v>
      </c>
      <c r="D49" s="32">
        <v>77.503</v>
      </c>
      <c r="F49" s="29"/>
      <c r="G49" s="31">
        <f t="shared" si="1"/>
        <v>1.25873910189489</v>
      </c>
      <c r="H49" s="31">
        <f t="shared" si="1"/>
        <v>0.356114840196885</v>
      </c>
      <c r="I49" s="31">
        <f t="shared" si="1"/>
        <v>1.03931196188354</v>
      </c>
    </row>
    <row r="50" spans="1:9">
      <c r="A50" s="29"/>
      <c r="B50" s="32">
        <v>86.385</v>
      </c>
      <c r="C50" s="32">
        <v>23.072</v>
      </c>
      <c r="D50" s="32">
        <v>70.669</v>
      </c>
      <c r="F50" s="29"/>
      <c r="G50" s="31">
        <f t="shared" si="1"/>
        <v>1.1584192073508</v>
      </c>
      <c r="H50" s="31">
        <f t="shared" si="1"/>
        <v>0.309394547108847</v>
      </c>
      <c r="I50" s="31">
        <f t="shared" si="1"/>
        <v>0.947668310056999</v>
      </c>
    </row>
    <row r="51" spans="1:9">
      <c r="A51" s="29"/>
      <c r="B51" s="32">
        <v>56.664</v>
      </c>
      <c r="C51" s="32">
        <v>89.196</v>
      </c>
      <c r="D51" s="32">
        <v>17.818</v>
      </c>
      <c r="F51" s="29"/>
      <c r="G51" s="31">
        <f t="shared" si="1"/>
        <v>0.759861850614411</v>
      </c>
      <c r="H51" s="31">
        <f t="shared" si="1"/>
        <v>1.19611459881764</v>
      </c>
      <c r="I51" s="31">
        <f t="shared" si="1"/>
        <v>0.238938628657482</v>
      </c>
    </row>
    <row r="52" spans="1:9">
      <c r="A52" s="29"/>
      <c r="B52" s="32">
        <v>46.746</v>
      </c>
      <c r="C52" s="32">
        <v>47.028</v>
      </c>
      <c r="D52" s="32">
        <v>59.526</v>
      </c>
      <c r="F52" s="29"/>
      <c r="G52" s="31">
        <f t="shared" si="1"/>
        <v>0.626861888832791</v>
      </c>
      <c r="H52" s="31">
        <f t="shared" si="1"/>
        <v>0.630643496941524</v>
      </c>
      <c r="I52" s="31">
        <f t="shared" si="1"/>
        <v>0.798241149930704</v>
      </c>
    </row>
    <row r="53" spans="1:9">
      <c r="A53" s="29"/>
      <c r="B53" s="32">
        <v>93.485</v>
      </c>
      <c r="C53" s="32">
        <v>94.398</v>
      </c>
      <c r="D53" s="32">
        <v>38.617</v>
      </c>
      <c r="F53" s="29"/>
      <c r="G53" s="31">
        <f t="shared" si="1"/>
        <v>1.25362990796075</v>
      </c>
      <c r="H53" s="31">
        <f t="shared" si="1"/>
        <v>1.26587319946172</v>
      </c>
      <c r="I53" s="31">
        <f t="shared" si="1"/>
        <v>0.517852341613312</v>
      </c>
    </row>
    <row r="54" spans="1:9">
      <c r="A54" s="29"/>
      <c r="B54" s="32">
        <v>66.105</v>
      </c>
      <c r="C54" s="32">
        <v>23.676</v>
      </c>
      <c r="D54" s="32">
        <v>46.862</v>
      </c>
      <c r="F54" s="29"/>
      <c r="G54" s="31">
        <f t="shared" si="1"/>
        <v>0.886465262509982</v>
      </c>
      <c r="H54" s="31">
        <f t="shared" si="1"/>
        <v>0.317494161639609</v>
      </c>
      <c r="I54" s="31">
        <f t="shared" si="1"/>
        <v>0.628417443941348</v>
      </c>
    </row>
    <row r="55" spans="1:9">
      <c r="A55" s="29"/>
      <c r="B55" s="32">
        <v>102.233</v>
      </c>
      <c r="C55" s="32">
        <v>32.206</v>
      </c>
      <c r="D55" s="32">
        <v>24.836</v>
      </c>
      <c r="F55" s="29"/>
      <c r="G55" s="31">
        <f t="shared" si="1"/>
        <v>1.37094021907848</v>
      </c>
      <c r="H55" s="31">
        <f t="shared" si="1"/>
        <v>0.431881101949875</v>
      </c>
      <c r="I55" s="31">
        <f t="shared" si="1"/>
        <v>0.333049712725178</v>
      </c>
    </row>
    <row r="56" spans="1:9">
      <c r="A56" s="29"/>
      <c r="B56" s="32">
        <v>64.709</v>
      </c>
      <c r="C56" s="32">
        <v>73.715</v>
      </c>
      <c r="D56" s="32">
        <v>17.886</v>
      </c>
      <c r="F56" s="29"/>
      <c r="G56" s="31">
        <f t="shared" si="1"/>
        <v>0.867744961375969</v>
      </c>
      <c r="H56" s="31">
        <f t="shared" si="1"/>
        <v>0.988515041614452</v>
      </c>
      <c r="I56" s="31">
        <f t="shared" si="1"/>
        <v>0.239850505790085</v>
      </c>
    </row>
    <row r="57" spans="1:9">
      <c r="A57" s="29"/>
      <c r="B57" s="32">
        <v>40.142</v>
      </c>
      <c r="C57" s="32">
        <v>24.851</v>
      </c>
      <c r="D57" s="32">
        <v>37.009</v>
      </c>
      <c r="F57" s="29"/>
      <c r="G57" s="31">
        <f t="shared" si="1"/>
        <v>0.538302527307703</v>
      </c>
      <c r="H57" s="31">
        <f t="shared" si="1"/>
        <v>0.333250862092664</v>
      </c>
      <c r="I57" s="31">
        <f t="shared" si="1"/>
        <v>0.496289129418833</v>
      </c>
    </row>
    <row r="58" spans="1:9">
      <c r="A58" s="29"/>
      <c r="B58" s="32">
        <v>96.884</v>
      </c>
      <c r="C58" s="32">
        <v>50.545</v>
      </c>
      <c r="D58" s="32"/>
      <c r="F58" s="29"/>
      <c r="G58" s="31">
        <f t="shared" ref="G58:H62" si="2">B58/$B$66</f>
        <v>1.29921035463304</v>
      </c>
      <c r="H58" s="31">
        <f t="shared" si="2"/>
        <v>0.677806318638031</v>
      </c>
      <c r="I58" s="31"/>
    </row>
    <row r="59" spans="1:9">
      <c r="A59" s="29"/>
      <c r="B59" s="32">
        <v>126.287</v>
      </c>
      <c r="C59" s="32">
        <v>19.043</v>
      </c>
      <c r="D59" s="32"/>
      <c r="F59" s="29"/>
      <c r="G59" s="31">
        <f t="shared" si="2"/>
        <v>1.69350334477873</v>
      </c>
      <c r="H59" s="31">
        <f t="shared" si="2"/>
        <v>0.255365827002157</v>
      </c>
      <c r="I59" s="31"/>
    </row>
    <row r="60" spans="1:9">
      <c r="A60" s="29"/>
      <c r="B60" s="32">
        <v>82.342</v>
      </c>
      <c r="C60" s="32">
        <v>29.809</v>
      </c>
      <c r="D60" s="32"/>
      <c r="F60" s="29"/>
      <c r="G60" s="31">
        <f t="shared" si="2"/>
        <v>1.10420274783446</v>
      </c>
      <c r="H60" s="31">
        <f t="shared" si="2"/>
        <v>0.399737433025642</v>
      </c>
      <c r="I60" s="31"/>
    </row>
    <row r="61" spans="1:9">
      <c r="A61" s="29"/>
      <c r="B61" s="32">
        <v>45.214</v>
      </c>
      <c r="C61" s="32">
        <v>22.143</v>
      </c>
      <c r="D61" s="32"/>
      <c r="F61" s="29"/>
      <c r="G61" s="31">
        <f t="shared" si="2"/>
        <v>0.606317833433573</v>
      </c>
      <c r="H61" s="31">
        <f t="shared" si="2"/>
        <v>0.296936696282559</v>
      </c>
      <c r="I61" s="31"/>
    </row>
    <row r="62" spans="1:9">
      <c r="A62" s="29"/>
      <c r="B62" s="32">
        <v>96.016</v>
      </c>
      <c r="C62" s="32">
        <v>65.399</v>
      </c>
      <c r="D62" s="32"/>
      <c r="F62" s="29"/>
      <c r="G62" s="31">
        <f t="shared" si="2"/>
        <v>1.28757051123453</v>
      </c>
      <c r="H62" s="31">
        <f t="shared" si="2"/>
        <v>0.876997832280316</v>
      </c>
      <c r="I62" s="31"/>
    </row>
    <row r="63" spans="1:9">
      <c r="A63" s="29"/>
      <c r="B63" s="32"/>
      <c r="C63" s="32">
        <v>11.625</v>
      </c>
      <c r="D63" s="32"/>
      <c r="F63" s="29"/>
      <c r="G63" s="31"/>
      <c r="H63" s="31">
        <f>C63/$B$66</f>
        <v>0.155890759801506</v>
      </c>
      <c r="I63" s="31"/>
    </row>
    <row r="64" spans="1:9">
      <c r="A64" s="29"/>
      <c r="B64" s="32"/>
      <c r="C64" s="32">
        <v>109.659</v>
      </c>
      <c r="D64" s="32"/>
      <c r="F64" s="29"/>
      <c r="G64" s="31"/>
      <c r="H64" s="31">
        <f>C64/$B$66</f>
        <v>1.47052256594179</v>
      </c>
      <c r="I64" s="31"/>
    </row>
    <row r="65" spans="2:2">
      <c r="B65" t="s">
        <v>51</v>
      </c>
    </row>
    <row r="66" spans="2:4">
      <c r="B66">
        <f>AVERAGE(B3:B62)</f>
        <v>74.57145</v>
      </c>
      <c r="C66">
        <f>AVERAGE(C3:C64)</f>
        <v>48.6938225806452</v>
      </c>
      <c r="D66">
        <f>AVERAGE(D3:D57)</f>
        <v>45.0843272727273</v>
      </c>
    </row>
  </sheetData>
  <mergeCells count="2">
    <mergeCell ref="A1:A64"/>
    <mergeCell ref="F1:F64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71"/>
  <sheetViews>
    <sheetView topLeftCell="A46" workbookViewId="0">
      <selection activeCell="A1" sqref="$A1:$XFD1048576"/>
    </sheetView>
  </sheetViews>
  <sheetFormatPr defaultColWidth="9" defaultRowHeight="13.85"/>
  <cols>
    <col min="18" max="18" width="54.2654867256637" customWidth="1"/>
  </cols>
  <sheetData>
    <row r="1" spans="1:34">
      <c r="A1" s="29" t="s">
        <v>141</v>
      </c>
      <c r="B1" s="30" t="s">
        <v>41</v>
      </c>
      <c r="C1" s="30"/>
      <c r="D1" s="30" t="s">
        <v>42</v>
      </c>
      <c r="E1" s="30"/>
      <c r="F1" s="30" t="s">
        <v>43</v>
      </c>
      <c r="G1" s="30"/>
      <c r="I1" s="29" t="s">
        <v>142</v>
      </c>
      <c r="J1" s="30" t="s">
        <v>41</v>
      </c>
      <c r="K1" s="30"/>
      <c r="L1" s="30" t="s">
        <v>42</v>
      </c>
      <c r="M1" s="30"/>
      <c r="N1" s="30" t="s">
        <v>43</v>
      </c>
      <c r="O1" s="30"/>
      <c r="R1" s="27" t="s">
        <v>4</v>
      </c>
      <c r="S1" s="26" t="s">
        <v>71</v>
      </c>
      <c r="T1" s="26" t="s">
        <v>6</v>
      </c>
      <c r="U1" s="26" t="s">
        <v>7</v>
      </c>
      <c r="V1" s="26" t="s">
        <v>8</v>
      </c>
      <c r="W1" s="26" t="s">
        <v>9</v>
      </c>
      <c r="X1" s="26"/>
      <c r="AA1" s="27"/>
      <c r="AB1" s="26"/>
      <c r="AG1" s="27"/>
      <c r="AH1" s="26"/>
    </row>
    <row r="2" spans="1:44">
      <c r="A2" s="29"/>
      <c r="B2" s="30" t="s">
        <v>95</v>
      </c>
      <c r="C2" s="30" t="s">
        <v>148</v>
      </c>
      <c r="D2" s="30" t="s">
        <v>95</v>
      </c>
      <c r="E2" s="30" t="s">
        <v>148</v>
      </c>
      <c r="F2" s="30" t="s">
        <v>95</v>
      </c>
      <c r="G2" s="30" t="s">
        <v>148</v>
      </c>
      <c r="I2" s="29"/>
      <c r="J2" s="30" t="s">
        <v>95</v>
      </c>
      <c r="K2" s="30" t="s">
        <v>148</v>
      </c>
      <c r="L2" s="30" t="s">
        <v>95</v>
      </c>
      <c r="M2" s="30" t="s">
        <v>148</v>
      </c>
      <c r="N2" s="30" t="s">
        <v>95</v>
      </c>
      <c r="O2" s="30" t="s">
        <v>148</v>
      </c>
      <c r="R2" s="27"/>
      <c r="S2" s="26"/>
      <c r="T2" s="26"/>
      <c r="U2" s="26"/>
      <c r="V2" s="26"/>
      <c r="W2" s="26"/>
      <c r="X2" s="33"/>
      <c r="Y2" s="39"/>
      <c r="Z2" s="39"/>
      <c r="AA2" s="34"/>
      <c r="AB2" s="33"/>
      <c r="AC2" s="39"/>
      <c r="AD2" s="39"/>
      <c r="AE2" s="39"/>
      <c r="AF2" s="39"/>
      <c r="AG2" s="34"/>
      <c r="AH2" s="33"/>
      <c r="AI2" s="39"/>
      <c r="AJ2" s="39"/>
      <c r="AK2" s="39"/>
      <c r="AL2" s="39"/>
      <c r="AM2" s="34"/>
      <c r="AN2" s="33"/>
      <c r="AO2" s="39"/>
      <c r="AP2" s="39"/>
      <c r="AQ2" s="34" t="s">
        <v>149</v>
      </c>
      <c r="AR2" s="33" t="s">
        <v>150</v>
      </c>
    </row>
    <row r="3" spans="1:44">
      <c r="A3" s="29"/>
      <c r="B3" s="31" t="s">
        <v>98</v>
      </c>
      <c r="C3" s="31" t="s">
        <v>151</v>
      </c>
      <c r="D3" s="31" t="s">
        <v>143</v>
      </c>
      <c r="E3" s="31" t="s">
        <v>152</v>
      </c>
      <c r="F3" s="31" t="s">
        <v>53</v>
      </c>
      <c r="G3" s="31" t="s">
        <v>153</v>
      </c>
      <c r="I3" s="29"/>
      <c r="J3" s="31" t="s">
        <v>98</v>
      </c>
      <c r="K3" s="31" t="s">
        <v>151</v>
      </c>
      <c r="L3" s="31" t="s">
        <v>143</v>
      </c>
      <c r="M3" s="31" t="s">
        <v>152</v>
      </c>
      <c r="N3" s="31" t="s">
        <v>53</v>
      </c>
      <c r="O3" s="31" t="s">
        <v>153</v>
      </c>
      <c r="R3" s="27" t="s">
        <v>80</v>
      </c>
      <c r="S3" s="26">
        <v>0.3751</v>
      </c>
      <c r="T3" s="26" t="s">
        <v>154</v>
      </c>
      <c r="U3" s="26" t="s">
        <v>16</v>
      </c>
      <c r="V3" s="26" t="s">
        <v>26</v>
      </c>
      <c r="W3" s="26" t="s">
        <v>27</v>
      </c>
      <c r="X3" s="33"/>
      <c r="Y3" s="39"/>
      <c r="Z3" s="39"/>
      <c r="AA3" s="34"/>
      <c r="AB3" s="33"/>
      <c r="AC3" s="39"/>
      <c r="AD3" s="39"/>
      <c r="AE3" s="39"/>
      <c r="AF3" s="39"/>
      <c r="AG3" s="34"/>
      <c r="AH3" s="33"/>
      <c r="AI3" s="39"/>
      <c r="AJ3" s="39"/>
      <c r="AK3" s="39"/>
      <c r="AL3" s="39"/>
      <c r="AM3" s="34"/>
      <c r="AN3" s="33"/>
      <c r="AO3" s="39"/>
      <c r="AP3" s="39"/>
      <c r="AQ3" s="34"/>
      <c r="AR3" s="33"/>
    </row>
    <row r="4" spans="1:44">
      <c r="A4" s="29"/>
      <c r="B4" s="32">
        <v>21.27</v>
      </c>
      <c r="C4" s="32">
        <v>17.763</v>
      </c>
      <c r="D4" s="32">
        <v>25.343</v>
      </c>
      <c r="E4" s="32">
        <v>10.309</v>
      </c>
      <c r="F4" s="32">
        <v>20.935</v>
      </c>
      <c r="G4" s="32">
        <v>6.953</v>
      </c>
      <c r="I4" s="29"/>
      <c r="J4" s="31">
        <f t="shared" ref="J4:O35" si="0">B4/$B$71</f>
        <v>0.76142063836547</v>
      </c>
      <c r="K4" s="31">
        <f t="shared" si="0"/>
        <v>0.635877517596889</v>
      </c>
      <c r="L4" s="31">
        <f t="shared" si="0"/>
        <v>0.907225352049652</v>
      </c>
      <c r="M4" s="31">
        <f t="shared" si="0"/>
        <v>0.369040214429225</v>
      </c>
      <c r="N4" s="31">
        <f t="shared" si="0"/>
        <v>0.749428352805882</v>
      </c>
      <c r="O4" s="31">
        <f t="shared" si="0"/>
        <v>0.248902571629295</v>
      </c>
      <c r="Q4" s="34"/>
      <c r="R4" s="27" t="s">
        <v>82</v>
      </c>
      <c r="S4" s="26">
        <v>0.4312</v>
      </c>
      <c r="T4" s="26" t="s">
        <v>155</v>
      </c>
      <c r="U4" s="26" t="s">
        <v>16</v>
      </c>
      <c r="V4" s="26" t="s">
        <v>26</v>
      </c>
      <c r="W4" s="26" t="s">
        <v>27</v>
      </c>
      <c r="X4" s="33"/>
      <c r="Y4" s="39"/>
      <c r="Z4" s="39"/>
      <c r="AA4" s="34"/>
      <c r="AB4" s="33"/>
      <c r="AC4" s="39"/>
      <c r="AD4" s="39"/>
      <c r="AE4" s="39"/>
      <c r="AF4" s="39"/>
      <c r="AG4" s="34"/>
      <c r="AH4" s="33"/>
      <c r="AI4" s="39"/>
      <c r="AJ4" s="39"/>
      <c r="AK4" s="39"/>
      <c r="AL4" s="39"/>
      <c r="AM4" s="34"/>
      <c r="AN4" s="33"/>
      <c r="AO4" s="39"/>
      <c r="AP4" s="39"/>
      <c r="AQ4" s="34" t="s">
        <v>156</v>
      </c>
      <c r="AR4" s="33" t="s">
        <v>156</v>
      </c>
    </row>
    <row r="5" ht="14.65" spans="1:44">
      <c r="A5" s="29"/>
      <c r="B5" s="32">
        <v>14.797</v>
      </c>
      <c r="C5" s="32">
        <v>15.157</v>
      </c>
      <c r="D5" s="32">
        <v>17.322</v>
      </c>
      <c r="E5" s="32">
        <v>22.913</v>
      </c>
      <c r="F5" s="32">
        <v>19.737</v>
      </c>
      <c r="G5" s="32">
        <v>7.868</v>
      </c>
      <c r="I5" s="29"/>
      <c r="J5" s="31">
        <f t="shared" si="0"/>
        <v>0.52970104306036</v>
      </c>
      <c r="K5" s="31">
        <f t="shared" si="0"/>
        <v>0.542588275303499</v>
      </c>
      <c r="L5" s="31">
        <f t="shared" si="0"/>
        <v>0.620090658099044</v>
      </c>
      <c r="M5" s="31">
        <f t="shared" si="0"/>
        <v>0.820236534408463</v>
      </c>
      <c r="N5" s="31">
        <f t="shared" si="0"/>
        <v>0.706542507730102</v>
      </c>
      <c r="O5" s="31">
        <f t="shared" si="0"/>
        <v>0.281657620247274</v>
      </c>
      <c r="Q5" s="33"/>
      <c r="R5" s="27" t="s">
        <v>105</v>
      </c>
      <c r="S5" s="26">
        <v>-0.1599</v>
      </c>
      <c r="T5" s="26" t="s">
        <v>157</v>
      </c>
      <c r="U5" s="26" t="s">
        <v>12</v>
      </c>
      <c r="V5" s="26" t="s">
        <v>13</v>
      </c>
      <c r="W5" s="26">
        <v>0.1425</v>
      </c>
      <c r="X5" s="33"/>
      <c r="Y5" s="39"/>
      <c r="Z5" s="39"/>
      <c r="AA5" s="34"/>
      <c r="AB5" s="33"/>
      <c r="AC5" s="39"/>
      <c r="AD5" s="39"/>
      <c r="AE5" s="39"/>
      <c r="AF5" s="39"/>
      <c r="AG5" s="34"/>
      <c r="AH5" s="33"/>
      <c r="AI5" s="39"/>
      <c r="AJ5" s="39"/>
      <c r="AK5" s="39"/>
      <c r="AL5" s="39"/>
      <c r="AM5" s="34"/>
      <c r="AN5" s="33"/>
      <c r="AO5" s="39"/>
      <c r="AP5" s="39"/>
      <c r="AQ5" s="34" t="s">
        <v>158</v>
      </c>
      <c r="AR5" s="33" t="s">
        <v>159</v>
      </c>
    </row>
    <row r="6" spans="1:44">
      <c r="A6" s="29"/>
      <c r="B6" s="32">
        <v>33.772</v>
      </c>
      <c r="C6" s="32">
        <v>59.616</v>
      </c>
      <c r="D6" s="32">
        <v>9.345</v>
      </c>
      <c r="E6" s="32">
        <v>22.305</v>
      </c>
      <c r="F6" s="32">
        <v>17.574</v>
      </c>
      <c r="G6" s="32">
        <v>21.132</v>
      </c>
      <c r="I6" s="29"/>
      <c r="J6" s="31">
        <f t="shared" si="0"/>
        <v>1.20896557587582</v>
      </c>
      <c r="K6" s="31">
        <f t="shared" si="0"/>
        <v>2.13412565946384</v>
      </c>
      <c r="L6" s="31">
        <f t="shared" si="0"/>
        <v>0.334531070311486</v>
      </c>
      <c r="M6" s="31">
        <f t="shared" si="0"/>
        <v>0.798471431064494</v>
      </c>
      <c r="N6" s="31">
        <f t="shared" si="0"/>
        <v>0.629111720669241</v>
      </c>
      <c r="O6" s="31">
        <f t="shared" si="0"/>
        <v>0.756480532672266</v>
      </c>
      <c r="Q6" s="35"/>
      <c r="R6" s="27" t="s">
        <v>107</v>
      </c>
      <c r="S6" s="26">
        <v>-0.2296</v>
      </c>
      <c r="T6" s="26" t="s">
        <v>160</v>
      </c>
      <c r="U6" s="26" t="s">
        <v>16</v>
      </c>
      <c r="V6" s="26" t="s">
        <v>17</v>
      </c>
      <c r="W6" s="26">
        <v>0.0079</v>
      </c>
      <c r="X6" s="26"/>
      <c r="AA6" s="27"/>
      <c r="AB6" s="26"/>
      <c r="AG6" s="27"/>
      <c r="AH6" s="26"/>
      <c r="AM6" s="27"/>
      <c r="AN6" s="26"/>
      <c r="AQ6" s="27"/>
      <c r="AR6" s="26"/>
    </row>
    <row r="7" ht="23.25" customHeight="1" spans="1:44">
      <c r="A7" s="29"/>
      <c r="B7" s="32">
        <v>21.383</v>
      </c>
      <c r="C7" s="32">
        <v>35.568</v>
      </c>
      <c r="D7" s="32">
        <v>13.999</v>
      </c>
      <c r="E7" s="32">
        <v>15.502</v>
      </c>
      <c r="F7" s="32">
        <v>12.733</v>
      </c>
      <c r="G7" s="32">
        <v>17.109</v>
      </c>
      <c r="I7" s="29"/>
      <c r="J7" s="31">
        <f t="shared" si="0"/>
        <v>0.765465797375122</v>
      </c>
      <c r="K7" s="31">
        <f t="shared" si="0"/>
        <v>1.27325854562214</v>
      </c>
      <c r="L7" s="31">
        <f t="shared" si="0"/>
        <v>0.501134344921401</v>
      </c>
      <c r="M7" s="31">
        <f t="shared" si="0"/>
        <v>0.554938539536507</v>
      </c>
      <c r="N7" s="31">
        <f t="shared" si="0"/>
        <v>0.455814244866362</v>
      </c>
      <c r="O7" s="31">
        <f t="shared" si="0"/>
        <v>0.612465712355187</v>
      </c>
      <c r="Q7" s="34"/>
      <c r="R7" s="27" t="s">
        <v>109</v>
      </c>
      <c r="S7" s="26">
        <v>-0.06289</v>
      </c>
      <c r="T7" s="26" t="s">
        <v>161</v>
      </c>
      <c r="U7" s="26" t="s">
        <v>12</v>
      </c>
      <c r="V7" s="26" t="s">
        <v>13</v>
      </c>
      <c r="W7" s="26">
        <v>0.9309</v>
      </c>
      <c r="X7" s="36"/>
      <c r="AA7" s="27"/>
      <c r="AB7" s="36"/>
      <c r="AG7" s="27"/>
      <c r="AH7" s="36"/>
      <c r="AM7" s="27"/>
      <c r="AN7" s="26"/>
      <c r="AQ7" s="27" t="s">
        <v>162</v>
      </c>
      <c r="AR7" s="36" t="s">
        <v>163</v>
      </c>
    </row>
    <row r="8" spans="1:44">
      <c r="A8" s="29"/>
      <c r="B8" s="32">
        <v>41.981</v>
      </c>
      <c r="C8" s="32">
        <v>32.006</v>
      </c>
      <c r="D8" s="32">
        <v>7.227</v>
      </c>
      <c r="E8" s="32">
        <v>21.123</v>
      </c>
      <c r="F8" s="32">
        <v>11.13</v>
      </c>
      <c r="G8" s="32">
        <v>14.048</v>
      </c>
      <c r="I8" s="29"/>
      <c r="J8" s="31">
        <f t="shared" si="0"/>
        <v>1.50283026888673</v>
      </c>
      <c r="K8" s="31">
        <f t="shared" si="0"/>
        <v>1.14574654214975</v>
      </c>
      <c r="L8" s="31">
        <f t="shared" si="0"/>
        <v>0.258711187281018</v>
      </c>
      <c r="M8" s="31">
        <f t="shared" si="0"/>
        <v>0.756158351866188</v>
      </c>
      <c r="N8" s="31">
        <f t="shared" si="0"/>
        <v>0.398430263517051</v>
      </c>
      <c r="O8" s="31">
        <f t="shared" si="0"/>
        <v>0.502888440421162</v>
      </c>
      <c r="Q8" s="33"/>
      <c r="R8" s="27" t="s">
        <v>111</v>
      </c>
      <c r="S8" s="26">
        <v>-0.119</v>
      </c>
      <c r="T8" s="26" t="s">
        <v>164</v>
      </c>
      <c r="U8" s="26" t="s">
        <v>12</v>
      </c>
      <c r="V8" s="26" t="s">
        <v>13</v>
      </c>
      <c r="W8" s="26">
        <v>0.4478</v>
      </c>
      <c r="X8" s="37"/>
      <c r="Y8" s="38"/>
      <c r="Z8" s="38"/>
      <c r="AA8" s="40"/>
      <c r="AB8" s="37"/>
      <c r="AC8" s="38"/>
      <c r="AD8" s="38"/>
      <c r="AE8" s="38"/>
      <c r="AF8" s="38"/>
      <c r="AG8" s="40"/>
      <c r="AH8" s="37"/>
      <c r="AI8" s="38"/>
      <c r="AJ8" s="38"/>
      <c r="AK8" s="38"/>
      <c r="AL8" s="38"/>
      <c r="AM8" s="40"/>
      <c r="AN8" s="37"/>
      <c r="AO8" s="38"/>
      <c r="AP8" s="38"/>
      <c r="AQ8" s="40" t="s">
        <v>165</v>
      </c>
      <c r="AR8" s="37" t="s">
        <v>27</v>
      </c>
    </row>
    <row r="9" spans="1:44">
      <c r="A9" s="29"/>
      <c r="B9" s="32">
        <v>15.008</v>
      </c>
      <c r="C9" s="32">
        <v>30.709</v>
      </c>
      <c r="D9" s="32">
        <v>17.733</v>
      </c>
      <c r="E9" s="32">
        <v>15.047</v>
      </c>
      <c r="F9" s="32">
        <v>6.331</v>
      </c>
      <c r="G9" s="32">
        <v>12.656</v>
      </c>
      <c r="I9" s="29"/>
      <c r="J9" s="31">
        <f t="shared" si="0"/>
        <v>0.537254393069533</v>
      </c>
      <c r="K9" s="31">
        <f t="shared" si="0"/>
        <v>1.09931670820711</v>
      </c>
      <c r="L9" s="31">
        <f t="shared" si="0"/>
        <v>0.634803581576628</v>
      </c>
      <c r="M9" s="31">
        <f t="shared" si="0"/>
        <v>0.538650509895873</v>
      </c>
      <c r="N9" s="31">
        <f t="shared" si="0"/>
        <v>0.226636298142538</v>
      </c>
      <c r="O9" s="31">
        <f t="shared" si="0"/>
        <v>0.453057809081024</v>
      </c>
      <c r="Q9" s="35"/>
      <c r="R9" s="27" t="s">
        <v>93</v>
      </c>
      <c r="S9" s="26">
        <v>0.05609</v>
      </c>
      <c r="T9" s="26" t="s">
        <v>166</v>
      </c>
      <c r="U9" s="26" t="s">
        <v>12</v>
      </c>
      <c r="V9" s="26" t="s">
        <v>13</v>
      </c>
      <c r="W9" s="26">
        <v>0.9644</v>
      </c>
      <c r="X9" s="37"/>
      <c r="Y9" s="38"/>
      <c r="Z9" s="38"/>
      <c r="AA9" s="40"/>
      <c r="AB9" s="37"/>
      <c r="AC9" s="38"/>
      <c r="AD9" s="38"/>
      <c r="AE9" s="38"/>
      <c r="AF9" s="38"/>
      <c r="AG9" s="40"/>
      <c r="AH9" s="37"/>
      <c r="AI9" s="38"/>
      <c r="AJ9" s="38"/>
      <c r="AK9" s="38"/>
      <c r="AL9" s="38"/>
      <c r="AM9" s="40"/>
      <c r="AN9" s="37"/>
      <c r="AO9" s="38"/>
      <c r="AP9" s="38"/>
      <c r="AQ9" s="40" t="s">
        <v>167</v>
      </c>
      <c r="AR9" s="37" t="s">
        <v>26</v>
      </c>
    </row>
    <row r="10" spans="1:37">
      <c r="A10" s="29"/>
      <c r="B10" s="32">
        <v>17.334</v>
      </c>
      <c r="C10" s="32">
        <v>55.816</v>
      </c>
      <c r="D10" s="32">
        <v>15.652</v>
      </c>
      <c r="E10" s="32">
        <v>30.173</v>
      </c>
      <c r="F10" s="32">
        <v>7.685</v>
      </c>
      <c r="G10" s="32">
        <v>18.43</v>
      </c>
      <c r="I10" s="29"/>
      <c r="J10" s="31">
        <f t="shared" si="0"/>
        <v>0.620520232507148</v>
      </c>
      <c r="K10" s="31">
        <f t="shared" si="0"/>
        <v>1.99809376356404</v>
      </c>
      <c r="L10" s="31">
        <f t="shared" si="0"/>
        <v>0.560308219637815</v>
      </c>
      <c r="M10" s="31">
        <f t="shared" si="0"/>
        <v>1.08012905131177</v>
      </c>
      <c r="N10" s="31">
        <f t="shared" si="0"/>
        <v>0.275106610523678</v>
      </c>
      <c r="O10" s="31">
        <f t="shared" si="0"/>
        <v>0.659754695114039</v>
      </c>
      <c r="Q10" s="34"/>
      <c r="X10" s="38"/>
      <c r="Y10" s="38"/>
      <c r="Z10" s="40"/>
      <c r="AA10" s="37"/>
      <c r="AB10" s="38"/>
      <c r="AC10" s="38"/>
      <c r="AD10" s="38"/>
      <c r="AE10" s="38"/>
      <c r="AF10" s="40"/>
      <c r="AG10" s="37"/>
      <c r="AH10" s="38"/>
      <c r="AI10" s="38"/>
      <c r="AJ10" s="40" t="s">
        <v>168</v>
      </c>
      <c r="AK10" s="37" t="s">
        <v>16</v>
      </c>
    </row>
    <row r="11" spans="1:37">
      <c r="A11" s="29"/>
      <c r="B11" s="32">
        <v>30.258</v>
      </c>
      <c r="C11" s="32">
        <v>43.067</v>
      </c>
      <c r="D11" s="32">
        <v>20.598</v>
      </c>
      <c r="E11" s="32">
        <v>16.841</v>
      </c>
      <c r="F11" s="32">
        <v>22.021</v>
      </c>
      <c r="G11" s="32">
        <v>23.057</v>
      </c>
      <c r="I11" s="29"/>
      <c r="J11" s="31">
        <f t="shared" si="0"/>
        <v>1.08317187003584</v>
      </c>
      <c r="K11" s="31">
        <f t="shared" si="0"/>
        <v>1.5417067528202</v>
      </c>
      <c r="L11" s="31">
        <f t="shared" si="0"/>
        <v>0.73736447151161</v>
      </c>
      <c r="M11" s="31">
        <f t="shared" si="0"/>
        <v>0.602871883907516</v>
      </c>
      <c r="N11" s="31">
        <f t="shared" si="0"/>
        <v>0.788304836739351</v>
      </c>
      <c r="O11" s="31">
        <f t="shared" si="0"/>
        <v>0.825391427305718</v>
      </c>
      <c r="Q11" s="33"/>
      <c r="T11" s="27"/>
      <c r="U11" s="26"/>
      <c r="Z11" s="27"/>
      <c r="AA11" s="26"/>
      <c r="AF11" s="27"/>
      <c r="AG11" s="26"/>
      <c r="AJ11" s="27" t="s">
        <v>169</v>
      </c>
      <c r="AK11" s="26" t="s">
        <v>170</v>
      </c>
    </row>
    <row r="12" spans="1:37">
      <c r="A12" s="29"/>
      <c r="B12" s="32">
        <v>58.369</v>
      </c>
      <c r="C12" s="32">
        <v>26.222</v>
      </c>
      <c r="D12" s="32">
        <v>16.02</v>
      </c>
      <c r="E12" s="32">
        <v>15.848</v>
      </c>
      <c r="F12" s="32">
        <v>14.548</v>
      </c>
      <c r="G12" s="32">
        <v>33.662</v>
      </c>
      <c r="I12" s="29"/>
      <c r="J12" s="31">
        <f t="shared" si="0"/>
        <v>2.0894857188883</v>
      </c>
      <c r="K12" s="31">
        <f t="shared" si="0"/>
        <v>0.938691677443317</v>
      </c>
      <c r="L12" s="31">
        <f t="shared" si="0"/>
        <v>0.573481834819691</v>
      </c>
      <c r="M12" s="31">
        <f t="shared" si="0"/>
        <v>0.567324601636858</v>
      </c>
      <c r="N12" s="31">
        <f t="shared" si="0"/>
        <v>0.520787374092189</v>
      </c>
      <c r="O12" s="31">
        <f t="shared" si="0"/>
        <v>1.20502781046819</v>
      </c>
      <c r="Q12" s="35"/>
      <c r="T12" s="27"/>
      <c r="U12" s="26"/>
      <c r="Z12" s="27"/>
      <c r="AA12" s="26"/>
      <c r="AF12" s="27"/>
      <c r="AG12" s="26"/>
      <c r="AJ12" s="27" t="s">
        <v>171</v>
      </c>
      <c r="AK12" s="26" t="s">
        <v>172</v>
      </c>
    </row>
    <row r="13" spans="1:37">
      <c r="A13" s="29"/>
      <c r="B13" s="32">
        <v>20.044</v>
      </c>
      <c r="C13" s="32">
        <v>22.605</v>
      </c>
      <c r="D13" s="32">
        <v>26.653</v>
      </c>
      <c r="E13" s="32">
        <v>41.102</v>
      </c>
      <c r="F13" s="32">
        <v>8.241</v>
      </c>
      <c r="G13" s="32">
        <v>26.548</v>
      </c>
      <c r="I13" s="29"/>
      <c r="J13" s="31">
        <f t="shared" si="0"/>
        <v>0.717532453004113</v>
      </c>
      <c r="K13" s="31">
        <f t="shared" si="0"/>
        <v>0.80921079126711</v>
      </c>
      <c r="L13" s="31">
        <f t="shared" si="0"/>
        <v>0.954120558267741</v>
      </c>
      <c r="M13" s="31">
        <f t="shared" si="0"/>
        <v>1.47136394349307</v>
      </c>
      <c r="N13" s="31">
        <f t="shared" si="0"/>
        <v>0.29501022476586</v>
      </c>
      <c r="O13" s="31">
        <f t="shared" si="0"/>
        <v>0.950361782196826</v>
      </c>
      <c r="Q13" s="34"/>
      <c r="T13" s="27"/>
      <c r="U13" s="26"/>
      <c r="Z13" s="27"/>
      <c r="AA13" s="26"/>
      <c r="AF13" s="27"/>
      <c r="AG13" s="26"/>
      <c r="AJ13" s="27"/>
      <c r="AK13" s="26"/>
    </row>
    <row r="14" spans="1:44">
      <c r="A14" s="29"/>
      <c r="B14" s="32">
        <v>8.907</v>
      </c>
      <c r="C14" s="32">
        <v>22.791</v>
      </c>
      <c r="D14" s="32">
        <v>16.889</v>
      </c>
      <c r="E14" s="32">
        <v>19.556</v>
      </c>
      <c r="F14" s="32">
        <v>13.916</v>
      </c>
      <c r="G14" s="32">
        <v>17.843</v>
      </c>
      <c r="I14" s="29"/>
      <c r="J14" s="31">
        <f t="shared" si="0"/>
        <v>0.318851604415667</v>
      </c>
      <c r="K14" s="31">
        <f t="shared" si="0"/>
        <v>0.815869194592732</v>
      </c>
      <c r="L14" s="31">
        <f t="shared" si="0"/>
        <v>0.604590181539935</v>
      </c>
      <c r="M14" s="31">
        <f t="shared" si="0"/>
        <v>0.700063093741191</v>
      </c>
      <c r="N14" s="31">
        <f t="shared" si="0"/>
        <v>0.498163121932011</v>
      </c>
      <c r="O14" s="31">
        <f t="shared" si="0"/>
        <v>0.638741346984254</v>
      </c>
      <c r="Q14" s="33"/>
      <c r="R14" s="34"/>
      <c r="S14" s="34"/>
      <c r="T14" s="34"/>
      <c r="U14" s="35"/>
      <c r="V14" s="35"/>
      <c r="W14" s="27"/>
      <c r="X14" s="26"/>
      <c r="AA14" s="27"/>
      <c r="AB14" s="26"/>
      <c r="AG14" s="27"/>
      <c r="AH14" s="26"/>
      <c r="AM14" s="27"/>
      <c r="AN14" s="26"/>
      <c r="AQ14" s="27" t="s">
        <v>173</v>
      </c>
      <c r="AR14" s="26"/>
    </row>
    <row r="15" spans="1:44">
      <c r="A15" s="29"/>
      <c r="B15" s="32">
        <v>10.282</v>
      </c>
      <c r="C15" s="32">
        <v>32.348</v>
      </c>
      <c r="D15" s="32">
        <v>21.323</v>
      </c>
      <c r="E15" s="32">
        <v>14.141</v>
      </c>
      <c r="F15" s="32">
        <v>13.965</v>
      </c>
      <c r="G15" s="32">
        <v>17.262</v>
      </c>
      <c r="I15" s="29"/>
      <c r="J15" s="31">
        <f t="shared" si="0"/>
        <v>0.36807367201099</v>
      </c>
      <c r="K15" s="31">
        <f t="shared" si="0"/>
        <v>1.15798941278073</v>
      </c>
      <c r="L15" s="31">
        <f t="shared" si="0"/>
        <v>0.763317925334598</v>
      </c>
      <c r="M15" s="31">
        <f t="shared" si="0"/>
        <v>0.506217642083973</v>
      </c>
      <c r="N15" s="31">
        <f t="shared" si="0"/>
        <v>0.499917217431772</v>
      </c>
      <c r="O15" s="31">
        <f t="shared" si="0"/>
        <v>0.617942786058521</v>
      </c>
      <c r="Q15" s="35"/>
      <c r="R15" s="33"/>
      <c r="S15" s="33"/>
      <c r="T15" s="33"/>
      <c r="U15" s="35"/>
      <c r="V15" s="35"/>
      <c r="W15" s="27"/>
      <c r="X15" s="26"/>
      <c r="AA15" s="27"/>
      <c r="AB15" s="26"/>
      <c r="AG15" s="27"/>
      <c r="AH15" s="26"/>
      <c r="AM15" s="27"/>
      <c r="AN15" s="26"/>
      <c r="AQ15" s="27" t="s">
        <v>174</v>
      </c>
      <c r="AR15" s="26">
        <v>27.62</v>
      </c>
    </row>
    <row r="16" spans="1:44">
      <c r="A16" s="29"/>
      <c r="B16" s="32">
        <v>32.884</v>
      </c>
      <c r="C16" s="32">
        <v>11.271</v>
      </c>
      <c r="D16" s="32">
        <v>5.936</v>
      </c>
      <c r="E16" s="32">
        <v>27.535</v>
      </c>
      <c r="F16" s="32">
        <v>13.965</v>
      </c>
      <c r="G16" s="32">
        <v>22.026</v>
      </c>
      <c r="I16" s="29"/>
      <c r="J16" s="31">
        <f t="shared" si="0"/>
        <v>1.17717706967607</v>
      </c>
      <c r="K16" s="31">
        <f t="shared" si="0"/>
        <v>0.403477762812281</v>
      </c>
      <c r="L16" s="31">
        <f t="shared" si="0"/>
        <v>0.212496140542427</v>
      </c>
      <c r="M16" s="31">
        <f t="shared" si="0"/>
        <v>0.985694277263432</v>
      </c>
      <c r="N16" s="31">
        <f t="shared" si="0"/>
        <v>0.499917217431772</v>
      </c>
      <c r="O16" s="31">
        <f t="shared" si="0"/>
        <v>0.788483826076062</v>
      </c>
      <c r="Q16" s="34"/>
      <c r="R16" s="35"/>
      <c r="S16" s="34"/>
      <c r="T16" s="33"/>
      <c r="U16" s="35"/>
      <c r="V16" s="35"/>
      <c r="W16" s="27"/>
      <c r="X16" s="26"/>
      <c r="AA16" s="27"/>
      <c r="AB16" s="26"/>
      <c r="AG16" s="27"/>
      <c r="AH16" s="26"/>
      <c r="AM16" s="27"/>
      <c r="AN16" s="26"/>
      <c r="AQ16" s="27" t="s">
        <v>175</v>
      </c>
      <c r="AR16" s="26">
        <v>19.21</v>
      </c>
    </row>
    <row r="17" spans="1:44">
      <c r="A17" s="29"/>
      <c r="B17" s="32">
        <v>28.11</v>
      </c>
      <c r="C17" s="32">
        <v>23.245</v>
      </c>
      <c r="D17" s="32">
        <v>12.097</v>
      </c>
      <c r="E17" s="32">
        <v>19.587</v>
      </c>
      <c r="F17" s="32">
        <v>14.308</v>
      </c>
      <c r="G17" s="32">
        <v>37.087</v>
      </c>
      <c r="I17" s="29"/>
      <c r="J17" s="31">
        <f t="shared" si="0"/>
        <v>1.00627805098511</v>
      </c>
      <c r="K17" s="31">
        <f t="shared" si="0"/>
        <v>0.832121426366024</v>
      </c>
      <c r="L17" s="31">
        <f t="shared" si="0"/>
        <v>0.433046801236816</v>
      </c>
      <c r="M17" s="31">
        <f t="shared" si="0"/>
        <v>0.701172827628794</v>
      </c>
      <c r="N17" s="31">
        <f t="shared" si="0"/>
        <v>0.512195885930096</v>
      </c>
      <c r="O17" s="31">
        <f t="shared" si="0"/>
        <v>1.32763550611472</v>
      </c>
      <c r="Q17" s="33"/>
      <c r="R17" s="35"/>
      <c r="S17" s="34"/>
      <c r="T17" s="33"/>
      <c r="U17" s="35"/>
      <c r="V17" s="35"/>
      <c r="W17" s="27"/>
      <c r="X17" s="26"/>
      <c r="AA17" s="27"/>
      <c r="AB17" s="26"/>
      <c r="AG17" s="27"/>
      <c r="AH17" s="26"/>
      <c r="AM17" s="27"/>
      <c r="AN17" s="26"/>
      <c r="AQ17" s="27" t="s">
        <v>176</v>
      </c>
      <c r="AR17" s="26" t="s">
        <v>177</v>
      </c>
    </row>
    <row r="18" spans="1:44">
      <c r="A18" s="29"/>
      <c r="B18" s="32">
        <v>23.101</v>
      </c>
      <c r="C18" s="32">
        <v>17.012</v>
      </c>
      <c r="D18" s="32">
        <v>12.288</v>
      </c>
      <c r="E18" s="32">
        <v>23.489</v>
      </c>
      <c r="F18" s="32">
        <v>21.314</v>
      </c>
      <c r="G18" s="32">
        <v>26.306</v>
      </c>
      <c r="I18" s="29"/>
      <c r="J18" s="31">
        <f t="shared" si="0"/>
        <v>0.826966533468769</v>
      </c>
      <c r="K18" s="31">
        <f t="shared" si="0"/>
        <v>0.608993319223007</v>
      </c>
      <c r="L18" s="31">
        <f t="shared" si="0"/>
        <v>0.439884193899149</v>
      </c>
      <c r="M18" s="31">
        <f t="shared" si="0"/>
        <v>0.840856105997485</v>
      </c>
      <c r="N18" s="31">
        <f t="shared" si="0"/>
        <v>0.76299574452852</v>
      </c>
      <c r="O18" s="31">
        <f t="shared" si="0"/>
        <v>0.941698698300049</v>
      </c>
      <c r="Q18" s="35"/>
      <c r="R18" s="35"/>
      <c r="S18" s="34"/>
      <c r="T18" s="33"/>
      <c r="U18" s="35"/>
      <c r="V18" s="35"/>
      <c r="W18" s="27"/>
      <c r="X18" s="26"/>
      <c r="AA18" s="27"/>
      <c r="AB18" s="26"/>
      <c r="AG18" s="27"/>
      <c r="AH18" s="26"/>
      <c r="AM18" s="27"/>
      <c r="AN18" s="26"/>
      <c r="AQ18" s="27" t="s">
        <v>178</v>
      </c>
      <c r="AR18" s="26" t="s">
        <v>179</v>
      </c>
    </row>
    <row r="19" spans="1:44">
      <c r="A19" s="29"/>
      <c r="B19" s="32">
        <v>33.626</v>
      </c>
      <c r="C19" s="32">
        <v>31.479</v>
      </c>
      <c r="D19" s="32">
        <v>24.374</v>
      </c>
      <c r="E19" s="32">
        <v>19.606</v>
      </c>
      <c r="F19" s="32">
        <v>6.484</v>
      </c>
      <c r="G19" s="32">
        <v>23.843</v>
      </c>
      <c r="I19" s="29"/>
      <c r="J19" s="31">
        <f t="shared" si="0"/>
        <v>1.20373908724388</v>
      </c>
      <c r="K19" s="31">
        <f t="shared" si="0"/>
        <v>1.12688106606049</v>
      </c>
      <c r="L19" s="31">
        <f t="shared" si="0"/>
        <v>0.872537218595202</v>
      </c>
      <c r="M19" s="31">
        <f t="shared" si="0"/>
        <v>0.701852987108293</v>
      </c>
      <c r="N19" s="31">
        <f t="shared" si="0"/>
        <v>0.232113371845872</v>
      </c>
      <c r="O19" s="31">
        <f t="shared" si="0"/>
        <v>0.853528551036572</v>
      </c>
      <c r="Q19" s="34"/>
      <c r="R19" s="35"/>
      <c r="S19" s="34"/>
      <c r="T19" s="33"/>
      <c r="U19" s="35"/>
      <c r="V19" s="35"/>
      <c r="W19" s="27"/>
      <c r="X19" s="26"/>
      <c r="AA19" s="27"/>
      <c r="AB19" s="26"/>
      <c r="AG19" s="27"/>
      <c r="AH19" s="26"/>
      <c r="AM19" s="27"/>
      <c r="AN19" s="26"/>
      <c r="AQ19" s="27" t="s">
        <v>180</v>
      </c>
      <c r="AR19" s="26">
        <v>0.1576</v>
      </c>
    </row>
    <row r="20" spans="1:44">
      <c r="A20" s="29"/>
      <c r="B20" s="32">
        <v>19.976</v>
      </c>
      <c r="C20" s="32">
        <v>41.251</v>
      </c>
      <c r="D20" s="32">
        <v>17.906</v>
      </c>
      <c r="E20" s="32">
        <v>29.315</v>
      </c>
      <c r="F20" s="32">
        <v>9.068</v>
      </c>
      <c r="G20" s="32">
        <v>16.439</v>
      </c>
      <c r="I20" s="29"/>
      <c r="J20" s="31">
        <f t="shared" si="0"/>
        <v>0.715098198024853</v>
      </c>
      <c r="K20" s="31">
        <f t="shared" si="0"/>
        <v>1.47669782572703</v>
      </c>
      <c r="L20" s="31">
        <f t="shared" si="0"/>
        <v>0.640996612626803</v>
      </c>
      <c r="M20" s="31">
        <f t="shared" si="0"/>
        <v>1.04941448113229</v>
      </c>
      <c r="N20" s="31">
        <f t="shared" si="0"/>
        <v>0.324615061057738</v>
      </c>
      <c r="O20" s="31">
        <f t="shared" si="0"/>
        <v>0.588481141236011</v>
      </c>
      <c r="Q20" s="33"/>
      <c r="R20" s="35"/>
      <c r="S20" s="34"/>
      <c r="T20" s="33"/>
      <c r="U20" s="35"/>
      <c r="V20" s="35"/>
      <c r="W20" s="27"/>
      <c r="X20" s="26"/>
      <c r="AA20" s="27"/>
      <c r="AB20" s="26"/>
      <c r="AG20" s="27"/>
      <c r="AH20" s="26"/>
      <c r="AM20" s="27"/>
      <c r="AN20" s="26"/>
      <c r="AQ20" s="27"/>
      <c r="AR20" s="26"/>
    </row>
    <row r="21" spans="1:44">
      <c r="A21" s="29"/>
      <c r="B21" s="32">
        <v>28.234</v>
      </c>
      <c r="C21" s="32">
        <v>35.407</v>
      </c>
      <c r="D21" s="32">
        <v>9.145</v>
      </c>
      <c r="E21" s="32">
        <v>26.78</v>
      </c>
      <c r="F21" s="32">
        <v>15.946</v>
      </c>
      <c r="G21" s="32">
        <v>22.836</v>
      </c>
      <c r="I21" s="29"/>
      <c r="J21" s="31">
        <f t="shared" si="0"/>
        <v>1.01071698653553</v>
      </c>
      <c r="K21" s="31">
        <f t="shared" si="0"/>
        <v>1.26749508898007</v>
      </c>
      <c r="L21" s="31">
        <f t="shared" si="0"/>
        <v>0.327371496843076</v>
      </c>
      <c r="M21" s="31">
        <f t="shared" si="0"/>
        <v>0.958666887420182</v>
      </c>
      <c r="N21" s="31">
        <f t="shared" si="0"/>
        <v>0.570832792636379</v>
      </c>
      <c r="O21" s="31">
        <f t="shared" si="0"/>
        <v>0.817480098623125</v>
      </c>
      <c r="Q21" s="35"/>
      <c r="R21" s="35"/>
      <c r="S21" s="34"/>
      <c r="T21" s="33"/>
      <c r="U21" s="35"/>
      <c r="V21" s="35"/>
      <c r="W21" s="27"/>
      <c r="X21" s="26"/>
      <c r="AA21" s="27"/>
      <c r="AB21" s="26"/>
      <c r="AG21" s="27"/>
      <c r="AH21" s="26"/>
      <c r="AM21" s="27"/>
      <c r="AN21" s="26"/>
      <c r="AQ21" s="27" t="s">
        <v>181</v>
      </c>
      <c r="AR21" s="26"/>
    </row>
    <row r="22" spans="1:44">
      <c r="A22" s="29"/>
      <c r="B22" s="32">
        <v>20.843</v>
      </c>
      <c r="C22" s="32">
        <v>24.147</v>
      </c>
      <c r="D22" s="32">
        <v>18.909</v>
      </c>
      <c r="E22" s="32">
        <v>17.702</v>
      </c>
      <c r="F22" s="32">
        <v>9.816</v>
      </c>
      <c r="G22" s="32">
        <v>22.468</v>
      </c>
      <c r="I22" s="29"/>
      <c r="J22" s="31">
        <f t="shared" si="0"/>
        <v>0.746134949010413</v>
      </c>
      <c r="K22" s="31">
        <f t="shared" si="0"/>
        <v>0.864411102708556</v>
      </c>
      <c r="L22" s="31">
        <f t="shared" si="0"/>
        <v>0.676901873570882</v>
      </c>
      <c r="M22" s="31">
        <f t="shared" si="0"/>
        <v>0.633693847689024</v>
      </c>
      <c r="N22" s="31">
        <f t="shared" si="0"/>
        <v>0.351391865829593</v>
      </c>
      <c r="O22" s="31">
        <f t="shared" si="0"/>
        <v>0.804306483441249</v>
      </c>
      <c r="Q22" s="35"/>
      <c r="S22" s="27"/>
      <c r="T22" s="26"/>
      <c r="W22" s="27"/>
      <c r="X22" s="26"/>
      <c r="AA22" s="27"/>
      <c r="AB22" s="26"/>
      <c r="AG22" s="27"/>
      <c r="AH22" s="26"/>
      <c r="AM22" s="27"/>
      <c r="AN22" s="26"/>
      <c r="AQ22" s="27" t="s">
        <v>182</v>
      </c>
      <c r="AR22" s="26" t="s">
        <v>183</v>
      </c>
    </row>
    <row r="23" spans="1:44">
      <c r="A23" s="29"/>
      <c r="B23" s="32">
        <v>30.328</v>
      </c>
      <c r="C23" s="32">
        <v>23.546</v>
      </c>
      <c r="D23" s="32">
        <v>22.429</v>
      </c>
      <c r="E23" s="32">
        <v>30.084</v>
      </c>
      <c r="F23" s="32">
        <v>11.089</v>
      </c>
      <c r="G23" s="32">
        <v>29.826</v>
      </c>
      <c r="I23" s="29"/>
      <c r="J23" s="31">
        <f t="shared" si="0"/>
        <v>1.08567772074979</v>
      </c>
      <c r="K23" s="31">
        <f t="shared" si="0"/>
        <v>0.842896584435982</v>
      </c>
      <c r="L23" s="31">
        <f t="shared" si="0"/>
        <v>0.802910366614909</v>
      </c>
      <c r="M23" s="31">
        <f t="shared" si="0"/>
        <v>1.07694304111833</v>
      </c>
      <c r="N23" s="31">
        <f t="shared" si="0"/>
        <v>0.396962550956027</v>
      </c>
      <c r="O23" s="31">
        <f t="shared" si="0"/>
        <v>1.06770719134408</v>
      </c>
      <c r="Q23" s="35"/>
      <c r="S23" s="27"/>
      <c r="T23" s="26"/>
      <c r="W23" s="27"/>
      <c r="X23" s="26"/>
      <c r="AA23" s="27"/>
      <c r="AB23" s="26"/>
      <c r="AG23" s="27"/>
      <c r="AH23" s="26"/>
      <c r="AM23" s="27"/>
      <c r="AN23" s="26"/>
      <c r="AQ23" s="27" t="s">
        <v>165</v>
      </c>
      <c r="AR23" s="26">
        <v>0.016</v>
      </c>
    </row>
    <row r="24" spans="1:44">
      <c r="A24" s="29"/>
      <c r="B24" s="32">
        <v>27.657</v>
      </c>
      <c r="C24" s="32">
        <v>77.294</v>
      </c>
      <c r="D24" s="32">
        <v>17.453</v>
      </c>
      <c r="E24" s="32">
        <v>23.305</v>
      </c>
      <c r="F24" s="32">
        <v>10.723</v>
      </c>
      <c r="G24" s="32">
        <v>20.755</v>
      </c>
      <c r="I24" s="29"/>
      <c r="J24" s="31">
        <f t="shared" si="0"/>
        <v>0.990061617079163</v>
      </c>
      <c r="K24" s="31">
        <f t="shared" si="0"/>
        <v>2.76696035833665</v>
      </c>
      <c r="L24" s="31">
        <f t="shared" si="0"/>
        <v>0.624780178720853</v>
      </c>
      <c r="M24" s="31">
        <f t="shared" si="0"/>
        <v>0.834269298406548</v>
      </c>
      <c r="N24" s="31">
        <f t="shared" si="0"/>
        <v>0.383860531508835</v>
      </c>
      <c r="O24" s="31">
        <f t="shared" si="0"/>
        <v>0.742984736684312</v>
      </c>
      <c r="Q24" s="35"/>
      <c r="S24" s="27"/>
      <c r="T24" s="26"/>
      <c r="W24" s="27"/>
      <c r="X24" s="26"/>
      <c r="AA24" s="27"/>
      <c r="AB24" s="26"/>
      <c r="AG24" s="27"/>
      <c r="AH24" s="26"/>
      <c r="AM24" s="27"/>
      <c r="AN24" s="26"/>
      <c r="AQ24" s="27" t="s">
        <v>167</v>
      </c>
      <c r="AR24" s="26" t="s">
        <v>56</v>
      </c>
    </row>
    <row r="25" spans="1:44">
      <c r="A25" s="29"/>
      <c r="B25" s="32">
        <v>26.321</v>
      </c>
      <c r="C25" s="32">
        <v>69.229</v>
      </c>
      <c r="D25" s="32">
        <v>7.921</v>
      </c>
      <c r="E25" s="32">
        <v>19.166</v>
      </c>
      <c r="F25" s="32">
        <v>30.469</v>
      </c>
      <c r="G25" s="32">
        <v>12.141</v>
      </c>
      <c r="I25" s="29"/>
      <c r="J25" s="31">
        <f t="shared" si="0"/>
        <v>0.94223566631018</v>
      </c>
      <c r="K25" s="31">
        <f t="shared" si="0"/>
        <v>2.47825055822299</v>
      </c>
      <c r="L25" s="31">
        <f t="shared" si="0"/>
        <v>0.283554907216403</v>
      </c>
      <c r="M25" s="31">
        <f t="shared" si="0"/>
        <v>0.68610192547779</v>
      </c>
      <c r="N25" s="31">
        <f t="shared" si="0"/>
        <v>1.09072522004502</v>
      </c>
      <c r="O25" s="31">
        <f t="shared" si="0"/>
        <v>0.434621907399867</v>
      </c>
      <c r="Q25" s="35"/>
      <c r="X25" s="26"/>
      <c r="AA25" s="27"/>
      <c r="AB25" s="26"/>
      <c r="AG25" s="27"/>
      <c r="AH25" s="26"/>
      <c r="AM25" s="27"/>
      <c r="AN25" s="26"/>
      <c r="AQ25" s="27" t="s">
        <v>168</v>
      </c>
      <c r="AR25" s="26" t="s">
        <v>16</v>
      </c>
    </row>
    <row r="26" spans="1:44">
      <c r="A26" s="29"/>
      <c r="B26" s="32">
        <v>55.95</v>
      </c>
      <c r="C26" s="32">
        <v>39.869</v>
      </c>
      <c r="D26" s="32">
        <v>8.646</v>
      </c>
      <c r="E26" s="32">
        <v>17.492</v>
      </c>
      <c r="F26" s="32">
        <v>4.023</v>
      </c>
      <c r="G26" s="32">
        <v>3.228</v>
      </c>
      <c r="I26" s="29"/>
      <c r="J26" s="31">
        <f t="shared" si="0"/>
        <v>2.00289067778787</v>
      </c>
      <c r="K26" s="31">
        <f t="shared" si="0"/>
        <v>1.42722517306032</v>
      </c>
      <c r="L26" s="31">
        <f t="shared" si="0"/>
        <v>0.309508361039391</v>
      </c>
      <c r="M26" s="31">
        <f t="shared" si="0"/>
        <v>0.626176295547193</v>
      </c>
      <c r="N26" s="31">
        <f t="shared" si="0"/>
        <v>0.14401482031708</v>
      </c>
      <c r="O26" s="31">
        <f t="shared" si="0"/>
        <v>0.115555515780147</v>
      </c>
      <c r="Q26" s="35"/>
      <c r="X26" s="26"/>
      <c r="AA26" s="27"/>
      <c r="AB26" s="26"/>
      <c r="AG26" s="27"/>
      <c r="AH26" s="26"/>
      <c r="AM26" s="27"/>
      <c r="AN26" s="26"/>
      <c r="AQ26" s="27"/>
      <c r="AR26" s="26"/>
    </row>
    <row r="27" spans="1:44">
      <c r="A27" s="29"/>
      <c r="B27" s="32">
        <v>20.531</v>
      </c>
      <c r="C27" s="32">
        <v>28.216</v>
      </c>
      <c r="D27" s="32">
        <v>8.074</v>
      </c>
      <c r="E27" s="32">
        <v>34.925</v>
      </c>
      <c r="F27" s="32">
        <v>12.062</v>
      </c>
      <c r="G27" s="32">
        <v>12.022</v>
      </c>
      <c r="I27" s="29"/>
      <c r="J27" s="31">
        <f t="shared" si="0"/>
        <v>0.734966014399692</v>
      </c>
      <c r="K27" s="31">
        <f t="shared" si="0"/>
        <v>1.01007262492337</v>
      </c>
      <c r="L27" s="31">
        <f t="shared" si="0"/>
        <v>0.289031980919737</v>
      </c>
      <c r="M27" s="31">
        <f t="shared" si="0"/>
        <v>1.2502405169212</v>
      </c>
      <c r="N27" s="31">
        <f t="shared" si="0"/>
        <v>0.431793875879845</v>
      </c>
      <c r="O27" s="31">
        <f t="shared" si="0"/>
        <v>0.430361961186162</v>
      </c>
      <c r="X27" s="26"/>
      <c r="AA27" s="27"/>
      <c r="AB27" s="26"/>
      <c r="AG27" s="27"/>
      <c r="AH27" s="26"/>
      <c r="AM27" s="27"/>
      <c r="AN27" s="26"/>
      <c r="AQ27" s="27" t="s">
        <v>184</v>
      </c>
      <c r="AR27" s="26"/>
    </row>
    <row r="28" spans="1:44">
      <c r="A28" s="29"/>
      <c r="B28" s="32">
        <v>19.943</v>
      </c>
      <c r="C28" s="32">
        <v>18.271</v>
      </c>
      <c r="D28" s="32">
        <v>27.551</v>
      </c>
      <c r="E28" s="32">
        <v>24.384</v>
      </c>
      <c r="F28" s="32">
        <v>42.827</v>
      </c>
      <c r="G28" s="32">
        <v>25.676</v>
      </c>
      <c r="I28" s="29"/>
      <c r="J28" s="31">
        <f t="shared" si="0"/>
        <v>0.713916868402565</v>
      </c>
      <c r="K28" s="31">
        <f t="shared" si="0"/>
        <v>0.654062834206652</v>
      </c>
      <c r="L28" s="31">
        <f t="shared" si="0"/>
        <v>0.986267043140905</v>
      </c>
      <c r="M28" s="31">
        <f t="shared" si="0"/>
        <v>0.872895197268623</v>
      </c>
      <c r="N28" s="31">
        <f t="shared" si="0"/>
        <v>1.53311526465811</v>
      </c>
      <c r="O28" s="31">
        <f t="shared" si="0"/>
        <v>0.919146041874556</v>
      </c>
      <c r="X28" s="26"/>
      <c r="AA28" s="27"/>
      <c r="AB28" s="26"/>
      <c r="AG28" s="27"/>
      <c r="AH28" s="26"/>
      <c r="AM28" s="27"/>
      <c r="AN28" s="26"/>
      <c r="AQ28" s="27" t="s">
        <v>185</v>
      </c>
      <c r="AR28" s="26">
        <v>65</v>
      </c>
    </row>
    <row r="29" spans="1:44">
      <c r="A29" s="29"/>
      <c r="B29" s="32">
        <v>50.847</v>
      </c>
      <c r="C29" s="32">
        <v>32.343</v>
      </c>
      <c r="D29" s="32">
        <v>22.108</v>
      </c>
      <c r="E29" s="32">
        <v>31.371</v>
      </c>
      <c r="F29" s="32">
        <v>30.869</v>
      </c>
      <c r="G29" s="32">
        <v>35.458</v>
      </c>
      <c r="I29" s="29"/>
      <c r="J29" s="31">
        <f t="shared" si="0"/>
        <v>1.82021416074137</v>
      </c>
      <c r="K29" s="31">
        <f t="shared" si="0"/>
        <v>1.15781042344402</v>
      </c>
      <c r="L29" s="31">
        <f t="shared" si="0"/>
        <v>0.79141925119811</v>
      </c>
      <c r="M29" s="31">
        <f t="shared" si="0"/>
        <v>1.12301489638755</v>
      </c>
      <c r="N29" s="31">
        <f t="shared" si="0"/>
        <v>1.10504436698184</v>
      </c>
      <c r="O29" s="31">
        <f t="shared" si="0"/>
        <v>1.26932078021452</v>
      </c>
      <c r="X29" s="26"/>
      <c r="AA29" s="27"/>
      <c r="AB29" s="26"/>
      <c r="AG29" s="27"/>
      <c r="AH29" s="26"/>
      <c r="AM29" s="27"/>
      <c r="AN29" s="26"/>
      <c r="AQ29" s="27" t="s">
        <v>186</v>
      </c>
      <c r="AR29" s="26">
        <v>66</v>
      </c>
    </row>
    <row r="30" spans="1:15">
      <c r="A30" s="29"/>
      <c r="B30" s="32">
        <v>33.12</v>
      </c>
      <c r="C30" s="32">
        <v>29.864</v>
      </c>
      <c r="D30" s="32">
        <v>9.733</v>
      </c>
      <c r="E30" s="32">
        <v>8.319</v>
      </c>
      <c r="F30" s="32">
        <v>7.019</v>
      </c>
      <c r="G30" s="32">
        <v>25.587</v>
      </c>
      <c r="I30" s="29"/>
      <c r="J30" s="31">
        <f t="shared" si="0"/>
        <v>1.1856253663688</v>
      </c>
      <c r="K30" s="31">
        <f t="shared" si="0"/>
        <v>1.06906751030307</v>
      </c>
      <c r="L30" s="31">
        <f t="shared" si="0"/>
        <v>0.348420642840203</v>
      </c>
      <c r="M30" s="31">
        <f t="shared" si="0"/>
        <v>0.29780245841854</v>
      </c>
      <c r="N30" s="31">
        <f t="shared" si="0"/>
        <v>0.251265230873871</v>
      </c>
      <c r="O30" s="31">
        <f t="shared" si="0"/>
        <v>0.915960031681113</v>
      </c>
    </row>
    <row r="31" spans="1:15">
      <c r="A31" s="29"/>
      <c r="B31" s="32">
        <v>27.072</v>
      </c>
      <c r="C31" s="32">
        <v>68.296</v>
      </c>
      <c r="D31" s="32">
        <v>11.714</v>
      </c>
      <c r="E31" s="32">
        <v>26.593</v>
      </c>
      <c r="F31" s="32">
        <v>10.079</v>
      </c>
      <c r="G31" s="32">
        <v>22.867</v>
      </c>
      <c r="I31" s="29"/>
      <c r="J31" s="31">
        <f t="shared" si="0"/>
        <v>0.969119864684062</v>
      </c>
      <c r="K31" s="31">
        <f t="shared" si="0"/>
        <v>2.44485114799286</v>
      </c>
      <c r="L31" s="31">
        <f t="shared" si="0"/>
        <v>0.41933621804481</v>
      </c>
      <c r="M31" s="31">
        <f t="shared" si="0"/>
        <v>0.951972686227218</v>
      </c>
      <c r="N31" s="31">
        <f t="shared" si="0"/>
        <v>0.360806704940553</v>
      </c>
      <c r="O31" s="31">
        <f t="shared" si="0"/>
        <v>0.818589832510728</v>
      </c>
    </row>
    <row r="32" spans="1:15">
      <c r="A32" s="29"/>
      <c r="B32" s="32">
        <v>26.574</v>
      </c>
      <c r="C32" s="32">
        <v>20.035</v>
      </c>
      <c r="D32" s="32">
        <v>11.008</v>
      </c>
      <c r="E32" s="32">
        <v>72.675</v>
      </c>
      <c r="F32" s="32">
        <v>5.331</v>
      </c>
      <c r="G32" s="32">
        <v>30.16</v>
      </c>
      <c r="I32" s="29"/>
      <c r="J32" s="31">
        <f t="shared" si="0"/>
        <v>0.951292526747719</v>
      </c>
      <c r="K32" s="31">
        <f t="shared" si="0"/>
        <v>0.717210272198034</v>
      </c>
      <c r="L32" s="31">
        <f t="shared" si="0"/>
        <v>0.394062923701321</v>
      </c>
      <c r="M32" s="31">
        <f t="shared" si="0"/>
        <v>2.60161000908371</v>
      </c>
      <c r="N32" s="31">
        <f t="shared" si="0"/>
        <v>0.190838430800485</v>
      </c>
      <c r="O32" s="31">
        <f t="shared" si="0"/>
        <v>1.07966367903632</v>
      </c>
    </row>
    <row r="33" spans="1:15">
      <c r="A33" s="29"/>
      <c r="B33" s="32">
        <v>19.517</v>
      </c>
      <c r="C33" s="32">
        <v>26.822</v>
      </c>
      <c r="D33" s="32">
        <v>14.157</v>
      </c>
      <c r="E33" s="32">
        <v>14.448</v>
      </c>
      <c r="F33" s="32">
        <v>14.804</v>
      </c>
      <c r="G33" s="32">
        <v>23.81</v>
      </c>
      <c r="I33" s="29"/>
      <c r="J33" s="31">
        <f t="shared" si="0"/>
        <v>0.69866697691485</v>
      </c>
      <c r="K33" s="31">
        <f t="shared" si="0"/>
        <v>0.960170397848548</v>
      </c>
      <c r="L33" s="31">
        <f t="shared" si="0"/>
        <v>0.506790407961446</v>
      </c>
      <c r="M33" s="31">
        <f t="shared" si="0"/>
        <v>0.517207587357983</v>
      </c>
      <c r="N33" s="31">
        <f t="shared" si="0"/>
        <v>0.529951628131754</v>
      </c>
      <c r="O33" s="31">
        <f t="shared" si="0"/>
        <v>0.852347221414284</v>
      </c>
    </row>
    <row r="34" spans="1:15">
      <c r="A34" s="29"/>
      <c r="B34" s="32">
        <v>30.136</v>
      </c>
      <c r="C34" s="32">
        <v>25.251</v>
      </c>
      <c r="D34" s="32">
        <v>15.267</v>
      </c>
      <c r="E34" s="32">
        <v>29.968</v>
      </c>
      <c r="F34" s="32">
        <v>28.609</v>
      </c>
      <c r="G34" s="32">
        <v>29.807</v>
      </c>
      <c r="I34" s="29"/>
      <c r="J34" s="31">
        <f t="shared" si="0"/>
        <v>1.07880453022011</v>
      </c>
      <c r="K34" s="31">
        <f t="shared" si="0"/>
        <v>0.903931948254183</v>
      </c>
      <c r="L34" s="31">
        <f t="shared" si="0"/>
        <v>0.546526040711125</v>
      </c>
      <c r="M34" s="31">
        <f t="shared" si="0"/>
        <v>1.07279048850665</v>
      </c>
      <c r="N34" s="31">
        <f t="shared" si="0"/>
        <v>1.0241411867888</v>
      </c>
      <c r="O34" s="31">
        <f t="shared" si="0"/>
        <v>1.06702703186458</v>
      </c>
    </row>
    <row r="35" spans="1:15">
      <c r="A35" s="29"/>
      <c r="B35" s="32">
        <v>27.723</v>
      </c>
      <c r="C35" s="32">
        <v>26.674</v>
      </c>
      <c r="D35" s="32">
        <v>11.96</v>
      </c>
      <c r="E35" s="32">
        <v>31.915</v>
      </c>
      <c r="F35" s="32">
        <v>19.545</v>
      </c>
      <c r="G35" s="32">
        <v>25.056</v>
      </c>
      <c r="I35" s="29"/>
      <c r="J35" s="31">
        <f t="shared" si="0"/>
        <v>0.992424276323738</v>
      </c>
      <c r="K35" s="31">
        <f t="shared" si="0"/>
        <v>0.954872313481924</v>
      </c>
      <c r="L35" s="31">
        <f t="shared" si="0"/>
        <v>0.428142493410955</v>
      </c>
      <c r="M35" s="31">
        <f t="shared" si="0"/>
        <v>1.14248893622162</v>
      </c>
      <c r="N35" s="31">
        <f t="shared" si="0"/>
        <v>0.699669317200428</v>
      </c>
      <c r="O35" s="31">
        <f t="shared" si="0"/>
        <v>0.896951364122483</v>
      </c>
    </row>
    <row r="36" spans="1:15">
      <c r="A36" s="29"/>
      <c r="B36" s="32">
        <v>32.962</v>
      </c>
      <c r="C36" s="32">
        <v>21.388</v>
      </c>
      <c r="D36" s="32">
        <v>23.009</v>
      </c>
      <c r="E36" s="32">
        <v>18.591</v>
      </c>
      <c r="F36" s="32">
        <v>14.984</v>
      </c>
      <c r="G36" s="32">
        <v>13.053</v>
      </c>
      <c r="I36" s="29"/>
      <c r="J36" s="31">
        <f t="shared" ref="J36:O58" si="1">B36/$B$71</f>
        <v>1.17996930332875</v>
      </c>
      <c r="K36" s="31">
        <f t="shared" si="1"/>
        <v>0.765644786711832</v>
      </c>
      <c r="L36" s="31">
        <f t="shared" si="1"/>
        <v>0.8236731296733</v>
      </c>
      <c r="M36" s="31">
        <f t="shared" si="1"/>
        <v>0.665518151756109</v>
      </c>
      <c r="N36" s="31">
        <f t="shared" si="1"/>
        <v>0.536395244253324</v>
      </c>
      <c r="O36" s="31">
        <f t="shared" si="1"/>
        <v>0.467269562415819</v>
      </c>
    </row>
    <row r="37" spans="1:15">
      <c r="A37" s="29"/>
      <c r="B37" s="32">
        <v>31.561</v>
      </c>
      <c r="C37" s="32">
        <v>14.481</v>
      </c>
      <c r="D37" s="32">
        <v>39.58</v>
      </c>
      <c r="E37" s="32">
        <v>17.365</v>
      </c>
      <c r="F37" s="32">
        <v>6.863</v>
      </c>
      <c r="G37" s="32">
        <v>16.761</v>
      </c>
      <c r="I37" s="29"/>
      <c r="J37" s="31">
        <f t="shared" si="1"/>
        <v>1.12981649118254</v>
      </c>
      <c r="K37" s="31">
        <f t="shared" si="1"/>
        <v>0.518388916980271</v>
      </c>
      <c r="L37" s="31">
        <f t="shared" si="1"/>
        <v>1.41687958939846</v>
      </c>
      <c r="M37" s="31">
        <f t="shared" si="1"/>
        <v>0.621629966394752</v>
      </c>
      <c r="N37" s="31">
        <f t="shared" si="1"/>
        <v>0.24568076356851</v>
      </c>
      <c r="O37" s="31">
        <f t="shared" si="1"/>
        <v>0.600008054520152</v>
      </c>
    </row>
    <row r="38" spans="1:15">
      <c r="A38" s="29"/>
      <c r="B38" s="32">
        <v>37.551</v>
      </c>
      <c r="C38" s="32">
        <v>51.213</v>
      </c>
      <c r="D38" s="32">
        <v>32.64</v>
      </c>
      <c r="E38" s="32">
        <v>40.19</v>
      </c>
      <c r="F38" s="32">
        <v>22.78</v>
      </c>
      <c r="G38" s="32">
        <v>10.38</v>
      </c>
      <c r="I38" s="29"/>
      <c r="J38" s="31">
        <f t="shared" si="1"/>
        <v>1.34424571656144</v>
      </c>
      <c r="K38" s="31">
        <f t="shared" si="1"/>
        <v>1.83331618018857</v>
      </c>
      <c r="L38" s="31">
        <f t="shared" si="1"/>
        <v>1.16844239004461</v>
      </c>
      <c r="M38" s="31">
        <f t="shared" si="1"/>
        <v>1.43871628847711</v>
      </c>
      <c r="N38" s="31">
        <f t="shared" si="1"/>
        <v>0.81547541805197</v>
      </c>
      <c r="O38" s="31">
        <f t="shared" si="1"/>
        <v>0.371581863010511</v>
      </c>
    </row>
    <row r="39" spans="1:15">
      <c r="A39" s="29"/>
      <c r="B39" s="32">
        <v>21.577</v>
      </c>
      <c r="C39" s="32">
        <v>61.534</v>
      </c>
      <c r="D39" s="32">
        <v>15.415</v>
      </c>
      <c r="E39" s="32">
        <v>12.644</v>
      </c>
      <c r="F39" s="32">
        <v>10.025</v>
      </c>
      <c r="G39" s="32">
        <v>14.396</v>
      </c>
      <c r="I39" s="29"/>
      <c r="J39" s="31">
        <f t="shared" si="1"/>
        <v>0.77241058363948</v>
      </c>
      <c r="K39" s="31">
        <f t="shared" si="1"/>
        <v>2.2027859690259</v>
      </c>
      <c r="L39" s="31">
        <f t="shared" si="1"/>
        <v>0.551824125077749</v>
      </c>
      <c r="M39" s="31">
        <f t="shared" si="1"/>
        <v>0.452628234672919</v>
      </c>
      <c r="N39" s="31">
        <f t="shared" si="1"/>
        <v>0.358873620104082</v>
      </c>
      <c r="O39" s="31">
        <f t="shared" si="1"/>
        <v>0.515346098256196</v>
      </c>
    </row>
    <row r="40" spans="1:15">
      <c r="A40" s="29"/>
      <c r="B40" s="32">
        <v>30.402</v>
      </c>
      <c r="C40" s="32">
        <v>43.153</v>
      </c>
      <c r="D40" s="32">
        <v>19.073</v>
      </c>
      <c r="E40" s="32">
        <v>12.536</v>
      </c>
      <c r="F40" s="32">
        <v>16.097</v>
      </c>
      <c r="G40" s="32">
        <v>7.519</v>
      </c>
      <c r="I40" s="29"/>
      <c r="J40" s="31">
        <f t="shared" si="1"/>
        <v>1.0883267629331</v>
      </c>
      <c r="K40" s="31">
        <f t="shared" si="1"/>
        <v>1.54478536941162</v>
      </c>
      <c r="L40" s="31">
        <f t="shared" si="1"/>
        <v>0.682772723814979</v>
      </c>
      <c r="M40" s="31">
        <f t="shared" si="1"/>
        <v>0.448762064999978</v>
      </c>
      <c r="N40" s="31">
        <f t="shared" si="1"/>
        <v>0.576238270605029</v>
      </c>
      <c r="O40" s="31">
        <f t="shared" si="1"/>
        <v>0.269164164544897</v>
      </c>
    </row>
    <row r="41" spans="1:15">
      <c r="A41" s="29"/>
      <c r="B41" s="32">
        <v>23.208</v>
      </c>
      <c r="C41" s="32">
        <v>38.485</v>
      </c>
      <c r="D41" s="32">
        <v>18.453</v>
      </c>
      <c r="E41" s="32">
        <v>19.781</v>
      </c>
      <c r="F41" s="32">
        <v>6.432</v>
      </c>
      <c r="G41" s="32">
        <v>12.159</v>
      </c>
      <c r="I41" s="29"/>
      <c r="J41" s="31">
        <f t="shared" si="1"/>
        <v>0.830796905274368</v>
      </c>
      <c r="K41" s="31">
        <f t="shared" si="1"/>
        <v>1.37768092465891</v>
      </c>
      <c r="L41" s="31">
        <f t="shared" si="1"/>
        <v>0.660578046062906</v>
      </c>
      <c r="M41" s="31">
        <f t="shared" si="1"/>
        <v>0.708117613893152</v>
      </c>
      <c r="N41" s="31">
        <f t="shared" si="1"/>
        <v>0.230251882744086</v>
      </c>
      <c r="O41" s="31">
        <f t="shared" si="1"/>
        <v>0.435266269012024</v>
      </c>
    </row>
    <row r="42" spans="1:15">
      <c r="A42" s="29"/>
      <c r="B42" s="32">
        <v>28.972</v>
      </c>
      <c r="C42" s="32">
        <v>16.008</v>
      </c>
      <c r="D42" s="32">
        <v>15.866</v>
      </c>
      <c r="E42" s="32">
        <v>31.993</v>
      </c>
      <c r="F42" s="32">
        <v>6.417</v>
      </c>
      <c r="G42" s="32">
        <v>23.362</v>
      </c>
      <c r="I42" s="29"/>
      <c r="J42" s="31">
        <f t="shared" si="1"/>
        <v>1.03713581263396</v>
      </c>
      <c r="K42" s="31">
        <f t="shared" si="1"/>
        <v>0.573052260411586</v>
      </c>
      <c r="L42" s="31">
        <f t="shared" si="1"/>
        <v>0.567968963249015</v>
      </c>
      <c r="M42" s="31">
        <f t="shared" si="1"/>
        <v>1.14528116987431</v>
      </c>
      <c r="N42" s="31">
        <f t="shared" si="1"/>
        <v>0.229714914733955</v>
      </c>
      <c r="O42" s="31">
        <f t="shared" si="1"/>
        <v>0.836309776845045</v>
      </c>
    </row>
    <row r="43" spans="1:15">
      <c r="A43" s="29"/>
      <c r="B43" s="32">
        <v>10.86</v>
      </c>
      <c r="C43" s="32">
        <v>6.051</v>
      </c>
      <c r="D43" s="32">
        <v>19.895</v>
      </c>
      <c r="E43" s="32">
        <v>11.466</v>
      </c>
      <c r="F43" s="32">
        <v>45.444</v>
      </c>
      <c r="G43" s="32">
        <v>26.352</v>
      </c>
      <c r="I43" s="29"/>
      <c r="J43" s="31">
        <f t="shared" si="1"/>
        <v>0.388764839334697</v>
      </c>
      <c r="K43" s="31">
        <f t="shared" si="1"/>
        <v>0.216612895286763</v>
      </c>
      <c r="L43" s="31">
        <f t="shared" si="1"/>
        <v>0.712198570770146</v>
      </c>
      <c r="M43" s="31">
        <f t="shared" si="1"/>
        <v>0.410458346943981</v>
      </c>
      <c r="N43" s="31">
        <f t="shared" si="1"/>
        <v>1.62679828349226</v>
      </c>
      <c r="O43" s="31">
        <f t="shared" si="1"/>
        <v>0.943345400197783</v>
      </c>
    </row>
    <row r="44" spans="1:15">
      <c r="A44" s="29"/>
      <c r="B44" s="32">
        <v>22.205</v>
      </c>
      <c r="C44" s="32">
        <v>32.089</v>
      </c>
      <c r="D44" s="32">
        <v>11.865</v>
      </c>
      <c r="E44" s="32">
        <v>24.278</v>
      </c>
      <c r="F44" s="32">
        <v>8.019</v>
      </c>
      <c r="G44" s="32">
        <v>31.571</v>
      </c>
      <c r="I44" s="29"/>
      <c r="J44" s="31">
        <f t="shared" si="1"/>
        <v>0.794891644330289</v>
      </c>
      <c r="K44" s="31">
        <f t="shared" si="1"/>
        <v>1.14871776513914</v>
      </c>
      <c r="L44" s="31">
        <f t="shared" si="1"/>
        <v>0.42474169601346</v>
      </c>
      <c r="M44" s="31">
        <f t="shared" si="1"/>
        <v>0.869100623330365</v>
      </c>
      <c r="N44" s="31">
        <f t="shared" si="1"/>
        <v>0.287063098215924</v>
      </c>
      <c r="O44" s="31">
        <f t="shared" si="1"/>
        <v>1.13017446985596</v>
      </c>
    </row>
    <row r="45" spans="1:15">
      <c r="A45" s="29"/>
      <c r="B45" s="32">
        <v>24.309</v>
      </c>
      <c r="C45" s="32">
        <v>17.358</v>
      </c>
      <c r="D45" s="32">
        <v>30.978</v>
      </c>
      <c r="E45" s="32">
        <v>24.812</v>
      </c>
      <c r="F45" s="32">
        <v>7.411</v>
      </c>
      <c r="G45" s="32">
        <v>27.792</v>
      </c>
      <c r="I45" s="29"/>
      <c r="J45" s="31">
        <f t="shared" si="1"/>
        <v>0.870210357217969</v>
      </c>
      <c r="K45" s="31">
        <f t="shared" si="1"/>
        <v>0.621379381323358</v>
      </c>
      <c r="L45" s="31">
        <f t="shared" si="1"/>
        <v>1.10894633452212</v>
      </c>
      <c r="M45" s="31">
        <f t="shared" si="1"/>
        <v>0.888216684491022</v>
      </c>
      <c r="N45" s="31">
        <f t="shared" si="1"/>
        <v>0.265297994871956</v>
      </c>
      <c r="O45" s="31">
        <f t="shared" si="1"/>
        <v>0.99489432917034</v>
      </c>
    </row>
    <row r="46" spans="1:15">
      <c r="A46" s="29"/>
      <c r="B46" s="32">
        <v>10.15</v>
      </c>
      <c r="C46" s="32">
        <v>24.35</v>
      </c>
      <c r="D46" s="32">
        <v>15.652</v>
      </c>
      <c r="E46" s="32">
        <v>25.456</v>
      </c>
      <c r="F46" s="32">
        <v>20.889</v>
      </c>
      <c r="G46" s="32">
        <v>19.905</v>
      </c>
      <c r="I46" s="29"/>
      <c r="J46" s="31">
        <f t="shared" si="1"/>
        <v>0.363348353521839</v>
      </c>
      <c r="K46" s="31">
        <f t="shared" si="1"/>
        <v>0.871678069778993</v>
      </c>
      <c r="L46" s="31">
        <f t="shared" si="1"/>
        <v>0.560308219637815</v>
      </c>
      <c r="M46" s="31">
        <f t="shared" si="1"/>
        <v>0.911270511059304</v>
      </c>
      <c r="N46" s="31">
        <f t="shared" si="1"/>
        <v>0.747781650908147</v>
      </c>
      <c r="O46" s="31">
        <f t="shared" si="1"/>
        <v>0.712556549443567</v>
      </c>
    </row>
    <row r="47" spans="1:15">
      <c r="A47" s="29"/>
      <c r="B47" s="32">
        <v>15.906</v>
      </c>
      <c r="C47" s="32">
        <v>26.607</v>
      </c>
      <c r="D47" s="32">
        <v>20.87</v>
      </c>
      <c r="E47" s="32">
        <v>23.37</v>
      </c>
      <c r="F47" s="32">
        <v>5.171</v>
      </c>
      <c r="G47" s="32">
        <v>35.613</v>
      </c>
      <c r="I47" s="29"/>
      <c r="J47" s="31">
        <f t="shared" si="1"/>
        <v>0.569400877942697</v>
      </c>
      <c r="K47" s="31">
        <f t="shared" si="1"/>
        <v>0.952473856370007</v>
      </c>
      <c r="L47" s="31">
        <f t="shared" si="1"/>
        <v>0.747101491428648</v>
      </c>
      <c r="M47" s="31">
        <f t="shared" si="1"/>
        <v>0.836596159783781</v>
      </c>
      <c r="N47" s="31">
        <f t="shared" si="1"/>
        <v>0.185110772025757</v>
      </c>
      <c r="O47" s="31">
        <f t="shared" si="1"/>
        <v>1.27486944965254</v>
      </c>
    </row>
    <row r="48" spans="1:15">
      <c r="A48" s="29"/>
      <c r="B48" s="32">
        <v>46.596</v>
      </c>
      <c r="C48" s="32">
        <v>38.635</v>
      </c>
      <c r="D48" s="32">
        <v>11.095</v>
      </c>
      <c r="E48" s="32">
        <v>36.955</v>
      </c>
      <c r="F48" s="32">
        <v>32.934</v>
      </c>
      <c r="G48" s="32">
        <v>15.243</v>
      </c>
      <c r="I48" s="29"/>
      <c r="J48" s="31">
        <f t="shared" si="1"/>
        <v>1.66803742667031</v>
      </c>
      <c r="K48" s="31">
        <f t="shared" si="1"/>
        <v>1.38305060476022</v>
      </c>
      <c r="L48" s="31">
        <f t="shared" si="1"/>
        <v>0.397177338160079</v>
      </c>
      <c r="M48" s="31">
        <f t="shared" si="1"/>
        <v>1.32291018762557</v>
      </c>
      <c r="N48" s="31">
        <f t="shared" si="1"/>
        <v>1.17896696304318</v>
      </c>
      <c r="O48" s="31">
        <f t="shared" si="1"/>
        <v>0.545666891894915</v>
      </c>
    </row>
    <row r="49" spans="1:15">
      <c r="A49" s="29"/>
      <c r="B49" s="32">
        <v>43.64</v>
      </c>
      <c r="C49" s="32">
        <v>30.466</v>
      </c>
      <c r="D49" s="32">
        <v>23.643</v>
      </c>
      <c r="E49" s="32">
        <v>18.941</v>
      </c>
      <c r="F49" s="32">
        <v>18.403</v>
      </c>
      <c r="G49" s="32">
        <v>12.124</v>
      </c>
      <c r="I49" s="29"/>
      <c r="J49" s="31">
        <f t="shared" si="1"/>
        <v>1.5622189308072</v>
      </c>
      <c r="K49" s="31">
        <f t="shared" si="1"/>
        <v>1.09061782644299</v>
      </c>
      <c r="L49" s="31">
        <f t="shared" si="1"/>
        <v>0.846368977568162</v>
      </c>
      <c r="M49" s="31">
        <f t="shared" si="1"/>
        <v>0.678047405325828</v>
      </c>
      <c r="N49" s="31">
        <f t="shared" si="1"/>
        <v>0.658788152695803</v>
      </c>
      <c r="O49" s="31">
        <f t="shared" si="1"/>
        <v>0.434013343655052</v>
      </c>
    </row>
    <row r="50" spans="1:15">
      <c r="A50" s="29"/>
      <c r="B50" s="32">
        <v>28.852</v>
      </c>
      <c r="C50" s="32">
        <v>28.448</v>
      </c>
      <c r="D50" s="32">
        <v>9.418</v>
      </c>
      <c r="E50" s="32">
        <v>26.412</v>
      </c>
      <c r="F50" s="32">
        <v>10.18</v>
      </c>
      <c r="G50" s="32">
        <v>34.771</v>
      </c>
      <c r="I50" s="29"/>
      <c r="J50" s="31">
        <f t="shared" si="1"/>
        <v>1.03284006855292</v>
      </c>
      <c r="K50" s="31">
        <f t="shared" si="1"/>
        <v>1.01837773014673</v>
      </c>
      <c r="L50" s="31">
        <f t="shared" si="1"/>
        <v>0.337144314627456</v>
      </c>
      <c r="M50" s="31">
        <f t="shared" si="1"/>
        <v>0.945493272238307</v>
      </c>
      <c r="N50" s="31">
        <f t="shared" si="1"/>
        <v>0.364422289542101</v>
      </c>
      <c r="O50" s="31">
        <f t="shared" si="1"/>
        <v>1.24472764535053</v>
      </c>
    </row>
    <row r="51" spans="1:15">
      <c r="A51" s="29"/>
      <c r="B51" s="32">
        <v>41.215</v>
      </c>
      <c r="C51" s="32">
        <v>38.91</v>
      </c>
      <c r="D51" s="32">
        <v>31.296</v>
      </c>
      <c r="E51" s="32">
        <v>22.312</v>
      </c>
      <c r="F51" s="32">
        <v>15.269</v>
      </c>
      <c r="G51" s="32">
        <v>24.248</v>
      </c>
      <c r="I51" s="29"/>
      <c r="J51" s="31">
        <f t="shared" si="1"/>
        <v>1.47540910250272</v>
      </c>
      <c r="K51" s="31">
        <f t="shared" si="1"/>
        <v>1.39289501827929</v>
      </c>
      <c r="L51" s="31">
        <f t="shared" si="1"/>
        <v>1.12033005633689</v>
      </c>
      <c r="M51" s="31">
        <f t="shared" si="1"/>
        <v>0.798722016135889</v>
      </c>
      <c r="N51" s="31">
        <f t="shared" si="1"/>
        <v>0.546597636445809</v>
      </c>
      <c r="O51" s="31">
        <f t="shared" si="1"/>
        <v>0.868026687310104</v>
      </c>
    </row>
    <row r="52" spans="1:15">
      <c r="A52" s="29"/>
      <c r="B52" s="32">
        <v>30.9</v>
      </c>
      <c r="C52" s="32">
        <v>32.823</v>
      </c>
      <c r="D52" s="32">
        <v>17.351</v>
      </c>
      <c r="E52" s="32">
        <v>18.397</v>
      </c>
      <c r="F52" s="32">
        <v>21.518</v>
      </c>
      <c r="G52" s="32">
        <v>5.067</v>
      </c>
      <c r="I52" s="29"/>
      <c r="J52" s="31">
        <f t="shared" si="1"/>
        <v>1.10615410086944</v>
      </c>
      <c r="K52" s="31">
        <f t="shared" si="1"/>
        <v>1.17499339976821</v>
      </c>
      <c r="L52" s="31">
        <f t="shared" si="1"/>
        <v>0.621128796251963</v>
      </c>
      <c r="M52" s="31">
        <f t="shared" si="1"/>
        <v>0.658573365491751</v>
      </c>
      <c r="N52" s="31">
        <f t="shared" si="1"/>
        <v>0.770298509466299</v>
      </c>
      <c r="O52" s="31">
        <f t="shared" si="1"/>
        <v>0.181387793822183</v>
      </c>
    </row>
    <row r="53" spans="1:15">
      <c r="A53" s="29"/>
      <c r="B53" s="32">
        <v>28.72</v>
      </c>
      <c r="C53" s="32">
        <v>27.316</v>
      </c>
      <c r="D53" s="32">
        <v>21.433</v>
      </c>
      <c r="E53" s="32">
        <v>29.124</v>
      </c>
      <c r="F53" s="32">
        <v>12.66</v>
      </c>
      <c r="G53" s="32">
        <v>11.034</v>
      </c>
      <c r="I53" s="29"/>
      <c r="J53" s="31">
        <f t="shared" si="1"/>
        <v>1.02811475006377</v>
      </c>
      <c r="K53" s="31">
        <f t="shared" si="1"/>
        <v>0.977854544315523</v>
      </c>
      <c r="L53" s="31">
        <f t="shared" si="1"/>
        <v>0.767255690742224</v>
      </c>
      <c r="M53" s="31">
        <f t="shared" si="1"/>
        <v>1.04257708846995</v>
      </c>
      <c r="N53" s="31">
        <f t="shared" si="1"/>
        <v>0.453201000550392</v>
      </c>
      <c r="O53" s="31">
        <f t="shared" si="1"/>
        <v>0.394993668252214</v>
      </c>
    </row>
    <row r="54" spans="1:15">
      <c r="A54" s="29"/>
      <c r="B54" s="32">
        <v>40.321</v>
      </c>
      <c r="C54" s="32">
        <v>34.099</v>
      </c>
      <c r="D54" s="32">
        <v>10.024</v>
      </c>
      <c r="E54" s="32">
        <v>27.128</v>
      </c>
      <c r="F54" s="32">
        <v>26.951</v>
      </c>
      <c r="G54" s="32">
        <v>9.709</v>
      </c>
      <c r="I54" s="29"/>
      <c r="J54" s="31">
        <f t="shared" si="1"/>
        <v>1.44340580909892</v>
      </c>
      <c r="K54" s="31">
        <f t="shared" si="1"/>
        <v>1.22067147849667</v>
      </c>
      <c r="L54" s="31">
        <f t="shared" si="1"/>
        <v>0.35883782223674</v>
      </c>
      <c r="M54" s="31">
        <f t="shared" si="1"/>
        <v>0.971124545255217</v>
      </c>
      <c r="N54" s="31">
        <f t="shared" si="1"/>
        <v>0.964788322735673</v>
      </c>
      <c r="O54" s="31">
        <f t="shared" si="1"/>
        <v>0.347561494023994</v>
      </c>
    </row>
    <row r="55" spans="1:15">
      <c r="A55" s="29"/>
      <c r="B55" s="32">
        <v>14.898</v>
      </c>
      <c r="C55" s="32">
        <v>22.081</v>
      </c>
      <c r="D55" s="32">
        <v>39.042</v>
      </c>
      <c r="E55" s="32">
        <v>24.436</v>
      </c>
      <c r="F55" s="32">
        <v>20.328</v>
      </c>
      <c r="G55" s="32">
        <v>13.728</v>
      </c>
      <c r="I55" s="29"/>
      <c r="J55" s="31">
        <f t="shared" si="1"/>
        <v>0.533316627661907</v>
      </c>
      <c r="K55" s="31">
        <f t="shared" si="1"/>
        <v>0.790452708779875</v>
      </c>
      <c r="L55" s="31">
        <f t="shared" si="1"/>
        <v>1.39762033676844</v>
      </c>
      <c r="M55" s="31">
        <f t="shared" si="1"/>
        <v>0.87475668637041</v>
      </c>
      <c r="N55" s="31">
        <f t="shared" si="1"/>
        <v>0.727699047329255</v>
      </c>
      <c r="O55" s="31">
        <f t="shared" si="1"/>
        <v>0.491433122871705</v>
      </c>
    </row>
    <row r="56" spans="1:15">
      <c r="A56" s="29"/>
      <c r="B56" s="32">
        <v>40.212</v>
      </c>
      <c r="C56" s="32">
        <v>49.301</v>
      </c>
      <c r="D56" s="32">
        <v>16.257</v>
      </c>
      <c r="E56" s="32">
        <v>31.198</v>
      </c>
      <c r="F56" s="32">
        <v>10.26</v>
      </c>
      <c r="G56" s="32">
        <v>13.773</v>
      </c>
      <c r="I56" s="29"/>
      <c r="J56" s="31">
        <f t="shared" si="1"/>
        <v>1.43950384155864</v>
      </c>
      <c r="K56" s="31">
        <f t="shared" si="1"/>
        <v>1.76487065783056</v>
      </c>
      <c r="L56" s="31">
        <f t="shared" si="1"/>
        <v>0.581965929379757</v>
      </c>
      <c r="M56" s="31">
        <f t="shared" si="1"/>
        <v>1.11682186533737</v>
      </c>
      <c r="N56" s="31">
        <f t="shared" si="1"/>
        <v>0.367286118929465</v>
      </c>
      <c r="O56" s="31">
        <f t="shared" si="1"/>
        <v>0.493044026902097</v>
      </c>
    </row>
    <row r="57" spans="1:15">
      <c r="A57" s="29"/>
      <c r="B57" s="32">
        <v>22.724</v>
      </c>
      <c r="C57" s="32">
        <v>28.078</v>
      </c>
      <c r="D57" s="32">
        <v>12.056</v>
      </c>
      <c r="E57" s="32">
        <v>24.576</v>
      </c>
      <c r="F57" s="32">
        <v>29.687</v>
      </c>
      <c r="G57" s="32">
        <v>28.79</v>
      </c>
      <c r="I57" s="29"/>
      <c r="J57" s="31">
        <f t="shared" si="1"/>
        <v>0.813470737480815</v>
      </c>
      <c r="K57" s="31">
        <f t="shared" si="1"/>
        <v>1.00513251923017</v>
      </c>
      <c r="L57" s="31">
        <f t="shared" si="1"/>
        <v>0.431579088675792</v>
      </c>
      <c r="M57" s="31">
        <f t="shared" si="1"/>
        <v>0.879768387798297</v>
      </c>
      <c r="N57" s="31">
        <f t="shared" si="1"/>
        <v>1.06273128778353</v>
      </c>
      <c r="O57" s="31">
        <f t="shared" si="1"/>
        <v>1.03062060077771</v>
      </c>
    </row>
    <row r="58" spans="1:15">
      <c r="A58" s="29"/>
      <c r="B58" s="32">
        <v>14.965</v>
      </c>
      <c r="C58" s="32">
        <v>26.313</v>
      </c>
      <c r="D58" s="32">
        <v>10.087</v>
      </c>
      <c r="E58" s="32">
        <v>23.651</v>
      </c>
      <c r="F58" s="32">
        <v>22.111</v>
      </c>
      <c r="G58" s="32">
        <v>20.599</v>
      </c>
      <c r="I58" s="29"/>
      <c r="J58" s="31">
        <f t="shared" si="1"/>
        <v>0.535715084773825</v>
      </c>
      <c r="K58" s="31">
        <f t="shared" si="1"/>
        <v>0.941949283371443</v>
      </c>
      <c r="L58" s="31">
        <f t="shared" si="1"/>
        <v>0.36109308787929</v>
      </c>
      <c r="M58" s="31">
        <f t="shared" si="1"/>
        <v>0.846655360506898</v>
      </c>
      <c r="N58" s="31">
        <f t="shared" si="1"/>
        <v>0.791526644800136</v>
      </c>
      <c r="O58" s="31">
        <f t="shared" si="1"/>
        <v>0.737400269378952</v>
      </c>
    </row>
    <row r="59" spans="1:15">
      <c r="A59" s="29"/>
      <c r="B59" s="32">
        <v>43.018</v>
      </c>
      <c r="C59" s="32">
        <v>41.947</v>
      </c>
      <c r="D59" s="32">
        <v>14.304</v>
      </c>
      <c r="E59" s="32">
        <v>26.28</v>
      </c>
      <c r="F59" s="32"/>
      <c r="G59" s="32">
        <v>13.095</v>
      </c>
      <c r="I59" s="29"/>
      <c r="J59" s="31">
        <f>B59/$B$71</f>
        <v>1.53995265732044</v>
      </c>
      <c r="K59" s="31">
        <f>C59/$B$71</f>
        <v>1.5016131413971</v>
      </c>
      <c r="L59" s="31">
        <f>D59/$B$71</f>
        <v>0.512052694460728</v>
      </c>
      <c r="M59" s="31">
        <f>E59/$B$71</f>
        <v>0.940767953749156</v>
      </c>
      <c r="N59" s="31"/>
      <c r="O59" s="31">
        <f t="shared" ref="O59:O69" si="2">G59/$B$71</f>
        <v>0.468773072844185</v>
      </c>
    </row>
    <row r="60" spans="1:15">
      <c r="A60" s="29"/>
      <c r="B60" s="32">
        <v>36.551</v>
      </c>
      <c r="C60" s="32"/>
      <c r="D60" s="32">
        <v>14.112</v>
      </c>
      <c r="E60" s="32">
        <v>14.706</v>
      </c>
      <c r="F60" s="32"/>
      <c r="G60" s="32">
        <v>16.986</v>
      </c>
      <c r="I60" s="29"/>
      <c r="J60" s="31">
        <f t="shared" ref="J60:J67" si="3">B60/$B$71</f>
        <v>1.30844784921938</v>
      </c>
      <c r="K60" s="31"/>
      <c r="L60" s="31">
        <f>D60/$B$71</f>
        <v>0.505179503931053</v>
      </c>
      <c r="M60" s="31">
        <f>E60/$B$71</f>
        <v>0.526443437132233</v>
      </c>
      <c r="N60" s="31"/>
      <c r="O60" s="31">
        <f t="shared" si="2"/>
        <v>0.608062574672114</v>
      </c>
    </row>
    <row r="61" spans="1:15">
      <c r="A61" s="29"/>
      <c r="B61" s="32">
        <v>43.657</v>
      </c>
      <c r="C61" s="32"/>
      <c r="D61" s="32">
        <v>13.283</v>
      </c>
      <c r="E61" s="32"/>
      <c r="F61" s="32"/>
      <c r="G61" s="32">
        <v>21.637</v>
      </c>
      <c r="I61" s="29"/>
      <c r="J61" s="31">
        <f t="shared" si="3"/>
        <v>1.56282749455201</v>
      </c>
      <c r="K61" s="31"/>
      <c r="L61" s="31">
        <f>D61/$B$71</f>
        <v>0.475503071904491</v>
      </c>
      <c r="M61" s="31"/>
      <c r="N61" s="31"/>
      <c r="O61" s="31">
        <f t="shared" si="2"/>
        <v>0.774558455680003</v>
      </c>
    </row>
    <row r="62" spans="1:15">
      <c r="A62" s="29"/>
      <c r="B62" s="32">
        <v>10.953</v>
      </c>
      <c r="C62" s="32"/>
      <c r="D62" s="32">
        <v>25.181</v>
      </c>
      <c r="E62" s="32"/>
      <c r="F62" s="32"/>
      <c r="G62" s="32">
        <v>15.674</v>
      </c>
      <c r="I62" s="29"/>
      <c r="J62" s="31">
        <f t="shared" si="3"/>
        <v>0.392094040997508</v>
      </c>
      <c r="K62" s="31"/>
      <c r="L62" s="31">
        <f>D62/$B$71</f>
        <v>0.901426097540239</v>
      </c>
      <c r="M62" s="31"/>
      <c r="N62" s="31"/>
      <c r="O62" s="31">
        <f t="shared" si="2"/>
        <v>0.56109577271934</v>
      </c>
    </row>
    <row r="63" spans="1:15">
      <c r="A63" s="29"/>
      <c r="B63" s="32">
        <v>26.898</v>
      </c>
      <c r="C63" s="32"/>
      <c r="D63" s="32">
        <v>18.659</v>
      </c>
      <c r="E63" s="32"/>
      <c r="F63" s="32"/>
      <c r="G63" s="32">
        <v>13.954</v>
      </c>
      <c r="I63" s="29"/>
      <c r="J63" s="31">
        <f t="shared" si="3"/>
        <v>0.962891035766544</v>
      </c>
      <c r="K63" s="31"/>
      <c r="L63" s="31">
        <f>D63/$B$71</f>
        <v>0.667952406735369</v>
      </c>
      <c r="M63" s="31"/>
      <c r="N63" s="31"/>
      <c r="O63" s="31">
        <f t="shared" si="2"/>
        <v>0.499523440891009</v>
      </c>
    </row>
    <row r="64" spans="1:15">
      <c r="A64" s="29"/>
      <c r="B64" s="32">
        <v>22.707</v>
      </c>
      <c r="C64" s="32"/>
      <c r="D64" s="32"/>
      <c r="E64" s="32"/>
      <c r="F64" s="32"/>
      <c r="G64" s="32">
        <v>11.856</v>
      </c>
      <c r="I64" s="29"/>
      <c r="J64" s="31">
        <f t="shared" si="3"/>
        <v>0.812862173736</v>
      </c>
      <c r="K64" s="31"/>
      <c r="L64" s="31"/>
      <c r="M64" s="31"/>
      <c r="N64" s="31"/>
      <c r="O64" s="31">
        <f t="shared" si="2"/>
        <v>0.424419515207382</v>
      </c>
    </row>
    <row r="65" spans="1:15">
      <c r="A65" s="29"/>
      <c r="B65" s="32">
        <v>24.518</v>
      </c>
      <c r="C65" s="32"/>
      <c r="D65" s="32"/>
      <c r="E65" s="32"/>
      <c r="F65" s="32"/>
      <c r="G65" s="32">
        <v>10.445</v>
      </c>
      <c r="I65" s="29"/>
      <c r="J65" s="31">
        <f t="shared" si="3"/>
        <v>0.877692111492458</v>
      </c>
      <c r="K65" s="31"/>
      <c r="L65" s="31"/>
      <c r="M65" s="31"/>
      <c r="N65" s="31"/>
      <c r="O65" s="31">
        <f t="shared" si="2"/>
        <v>0.373908724387745</v>
      </c>
    </row>
    <row r="66" spans="1:15">
      <c r="A66" s="29"/>
      <c r="B66" s="32">
        <v>33.071</v>
      </c>
      <c r="C66" s="32"/>
      <c r="D66" s="32"/>
      <c r="E66" s="32"/>
      <c r="F66" s="32"/>
      <c r="G66" s="32">
        <v>19.224</v>
      </c>
      <c r="I66" s="29"/>
      <c r="J66" s="31">
        <f t="shared" si="3"/>
        <v>1.18387127086904</v>
      </c>
      <c r="K66" s="31"/>
      <c r="L66" s="31"/>
      <c r="M66" s="31"/>
      <c r="N66" s="31"/>
      <c r="O66" s="31">
        <f t="shared" si="2"/>
        <v>0.688178201783629</v>
      </c>
    </row>
    <row r="67" spans="1:15">
      <c r="A67" s="29"/>
      <c r="B67" s="32">
        <v>27.839</v>
      </c>
      <c r="C67" s="32"/>
      <c r="D67" s="32"/>
      <c r="E67" s="32"/>
      <c r="F67" s="32"/>
      <c r="G67" s="32">
        <v>5.249</v>
      </c>
      <c r="I67" s="29"/>
      <c r="J67" s="31">
        <f t="shared" si="3"/>
        <v>0.996576828935416</v>
      </c>
      <c r="K67" s="31"/>
      <c r="L67" s="31"/>
      <c r="M67" s="31"/>
      <c r="N67" s="31"/>
      <c r="O67" s="31">
        <f t="shared" si="2"/>
        <v>0.187903005678437</v>
      </c>
    </row>
    <row r="68" spans="1:15">
      <c r="A68" s="29"/>
      <c r="B68" s="31"/>
      <c r="C68" s="32"/>
      <c r="D68" s="32"/>
      <c r="E68" s="32"/>
      <c r="F68" s="32"/>
      <c r="G68" s="32">
        <v>15.752</v>
      </c>
      <c r="I68" s="29"/>
      <c r="J68" s="31"/>
      <c r="K68" s="31"/>
      <c r="L68" s="31"/>
      <c r="M68" s="31"/>
      <c r="N68" s="31"/>
      <c r="O68" s="31">
        <f t="shared" si="2"/>
        <v>0.563888006372021</v>
      </c>
    </row>
    <row r="69" spans="1:15">
      <c r="A69" s="29"/>
      <c r="B69" s="32"/>
      <c r="C69" s="32"/>
      <c r="D69" s="32"/>
      <c r="E69" s="32"/>
      <c r="F69" s="32"/>
      <c r="G69" s="32">
        <v>12.208</v>
      </c>
      <c r="I69" s="29"/>
      <c r="J69" s="31"/>
      <c r="K69" s="31"/>
      <c r="L69" s="31"/>
      <c r="M69" s="31"/>
      <c r="N69" s="31"/>
      <c r="O69" s="31">
        <f t="shared" si="2"/>
        <v>0.437020364511784</v>
      </c>
    </row>
    <row r="70" spans="2:6">
      <c r="B70" s="26" t="s">
        <v>51</v>
      </c>
      <c r="C70" s="26"/>
      <c r="D70" s="26"/>
      <c r="E70" s="26"/>
      <c r="F70" s="26"/>
    </row>
    <row r="71" spans="2:7">
      <c r="B71">
        <f>AVERAGE(B4:B67)</f>
        <v>27.934625</v>
      </c>
      <c r="C71">
        <f>AVERAGE(C4:C59)</f>
        <v>32.3986428571429</v>
      </c>
      <c r="D71">
        <f>AVERAGE(D4:D63)</f>
        <v>17.4552833333333</v>
      </c>
      <c r="E71">
        <f>AVERAGE(E4:E60)</f>
        <v>23.861701754386</v>
      </c>
      <c r="F71">
        <f>AVERAGE(F4:F58)</f>
        <v>15.9636181818182</v>
      </c>
      <c r="G71">
        <f>AVERAGE(G4:G69)</f>
        <v>19.2120454545455</v>
      </c>
    </row>
  </sheetData>
  <mergeCells count="8">
    <mergeCell ref="B1:C1"/>
    <mergeCell ref="D1:E1"/>
    <mergeCell ref="F1:G1"/>
    <mergeCell ref="J1:K1"/>
    <mergeCell ref="L1:M1"/>
    <mergeCell ref="N1:O1"/>
    <mergeCell ref="A1:A69"/>
    <mergeCell ref="I1:I69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A11" workbookViewId="0">
      <selection activeCell="A1" sqref="$A1:$XFD1048576"/>
    </sheetView>
  </sheetViews>
  <sheetFormatPr defaultColWidth="9" defaultRowHeight="13.85"/>
  <cols>
    <col min="2" max="9" width="18.6017699115044" customWidth="1"/>
    <col min="11" max="13" width="15.8672566371681" customWidth="1"/>
    <col min="14" max="14" width="26.7345132743363" customWidth="1"/>
    <col min="15" max="15" width="15.8672566371681" customWidth="1"/>
  </cols>
  <sheetData>
    <row r="1" spans="2:19">
      <c r="B1" s="1" t="s">
        <v>187</v>
      </c>
      <c r="C1" s="2"/>
      <c r="D1" s="2"/>
      <c r="E1" s="2"/>
      <c r="F1" s="2"/>
      <c r="G1" s="3"/>
      <c r="H1" s="1" t="s">
        <v>188</v>
      </c>
      <c r="I1" s="2"/>
      <c r="J1" s="2"/>
      <c r="K1" s="2"/>
      <c r="L1" s="2"/>
      <c r="M1" s="3"/>
      <c r="N1" s="27" t="s">
        <v>189</v>
      </c>
      <c r="O1" s="26" t="s">
        <v>5</v>
      </c>
      <c r="P1" s="26" t="s">
        <v>6</v>
      </c>
      <c r="Q1" s="26" t="s">
        <v>7</v>
      </c>
      <c r="R1" s="26" t="s">
        <v>8</v>
      </c>
      <c r="S1" s="26" t="s">
        <v>9</v>
      </c>
    </row>
    <row r="2" spans="2:19">
      <c r="B2" s="4" t="s">
        <v>41</v>
      </c>
      <c r="C2" s="5"/>
      <c r="D2" s="5" t="s">
        <v>60</v>
      </c>
      <c r="E2" s="5"/>
      <c r="F2" s="5" t="s">
        <v>190</v>
      </c>
      <c r="G2" s="6"/>
      <c r="H2" s="4" t="s">
        <v>41</v>
      </c>
      <c r="I2" s="5"/>
      <c r="J2" s="5" t="s">
        <v>60</v>
      </c>
      <c r="K2" s="5"/>
      <c r="L2" s="5" t="s">
        <v>190</v>
      </c>
      <c r="M2" s="6"/>
      <c r="N2" s="27"/>
      <c r="O2" s="26"/>
      <c r="P2" s="26"/>
      <c r="Q2" s="26"/>
      <c r="R2" s="26"/>
      <c r="S2" s="26"/>
    </row>
    <row r="3" spans="1:19">
      <c r="A3" t="s">
        <v>0</v>
      </c>
      <c r="B3" s="7" t="s">
        <v>62</v>
      </c>
      <c r="C3" s="8" t="s">
        <v>191</v>
      </c>
      <c r="D3" s="8" t="s">
        <v>62</v>
      </c>
      <c r="E3" s="8" t="s">
        <v>191</v>
      </c>
      <c r="F3" s="8" t="s">
        <v>41</v>
      </c>
      <c r="G3" s="9" t="s">
        <v>60</v>
      </c>
      <c r="H3" s="7" t="s">
        <v>62</v>
      </c>
      <c r="I3" s="8" t="s">
        <v>191</v>
      </c>
      <c r="J3" s="8" t="s">
        <v>62</v>
      </c>
      <c r="K3" s="8" t="s">
        <v>191</v>
      </c>
      <c r="L3" s="8" t="s">
        <v>41</v>
      </c>
      <c r="M3" s="9" t="s">
        <v>60</v>
      </c>
      <c r="N3" s="27" t="s">
        <v>192</v>
      </c>
      <c r="O3" s="26"/>
      <c r="P3" s="26"/>
      <c r="Q3" s="26"/>
      <c r="R3" s="26"/>
      <c r="S3" s="26"/>
    </row>
    <row r="4" spans="1:19">
      <c r="A4">
        <v>1</v>
      </c>
      <c r="B4" s="7">
        <v>247</v>
      </c>
      <c r="C4" s="8">
        <v>1817670</v>
      </c>
      <c r="D4" s="8">
        <v>256</v>
      </c>
      <c r="E4" s="8">
        <v>1696725</v>
      </c>
      <c r="F4" s="8">
        <f>(B4/C4)/(B4/C4+D4/E4)</f>
        <v>0.473862685407176</v>
      </c>
      <c r="G4" s="9">
        <f t="shared" ref="G4:G9" si="0">(D4/E4)/(B4/C4+D4/E4)</f>
        <v>0.526137314592824</v>
      </c>
      <c r="H4" s="7">
        <v>260</v>
      </c>
      <c r="I4" s="8">
        <v>1805101</v>
      </c>
      <c r="J4" s="8">
        <v>264</v>
      </c>
      <c r="K4" s="8">
        <v>1716897</v>
      </c>
      <c r="L4" s="8">
        <f t="shared" ref="L4:L9" si="1">(H4/I4)/(H4/I4+J4/K4)</f>
        <v>0.483664459341969</v>
      </c>
      <c r="M4" s="9">
        <f t="shared" ref="M4:M9" si="2">(J4/K4)/(H4/I4+J4/K4)</f>
        <v>0.516335540658031</v>
      </c>
      <c r="N4" s="27" t="s">
        <v>72</v>
      </c>
      <c r="O4" s="26">
        <v>-0.0514</v>
      </c>
      <c r="P4" s="26" t="s">
        <v>193</v>
      </c>
      <c r="Q4" s="26" t="s">
        <v>16</v>
      </c>
      <c r="R4" s="26" t="s">
        <v>56</v>
      </c>
      <c r="S4" s="26">
        <v>0.0302</v>
      </c>
    </row>
    <row r="5" spans="1:19">
      <c r="A5">
        <v>2</v>
      </c>
      <c r="B5" s="7">
        <v>238</v>
      </c>
      <c r="C5" s="8">
        <v>1804880</v>
      </c>
      <c r="D5" s="8">
        <v>303</v>
      </c>
      <c r="E5" s="8">
        <v>1650610</v>
      </c>
      <c r="F5" s="8">
        <f t="shared" ref="F5:F9" si="3">(B5/C5)/(B5/C5+D5/E5)</f>
        <v>0.418043228913789</v>
      </c>
      <c r="G5" s="9">
        <f t="shared" si="0"/>
        <v>0.581956771086211</v>
      </c>
      <c r="H5" s="7">
        <v>289</v>
      </c>
      <c r="I5" s="8">
        <v>1726400</v>
      </c>
      <c r="J5" s="8">
        <v>333</v>
      </c>
      <c r="K5" s="8">
        <v>1751788</v>
      </c>
      <c r="L5" s="8">
        <f t="shared" si="1"/>
        <v>0.468263439610042</v>
      </c>
      <c r="M5" s="9">
        <f t="shared" si="2"/>
        <v>0.531736560389958</v>
      </c>
      <c r="N5" s="27" t="s">
        <v>188</v>
      </c>
      <c r="O5" s="26">
        <v>-0.0283</v>
      </c>
      <c r="P5" s="26" t="s">
        <v>194</v>
      </c>
      <c r="Q5" s="26" t="s">
        <v>12</v>
      </c>
      <c r="R5" s="26" t="s">
        <v>13</v>
      </c>
      <c r="S5" s="26">
        <v>0.258</v>
      </c>
    </row>
    <row r="6" spans="1:13">
      <c r="A6">
        <v>3</v>
      </c>
      <c r="B6" s="7">
        <v>217</v>
      </c>
      <c r="C6" s="8">
        <v>1756043</v>
      </c>
      <c r="D6" s="8">
        <v>246</v>
      </c>
      <c r="E6" s="8">
        <v>1694768</v>
      </c>
      <c r="F6" s="8">
        <f t="shared" si="3"/>
        <v>0.459848813437404</v>
      </c>
      <c r="G6" s="9">
        <f t="shared" si="0"/>
        <v>0.540151186562596</v>
      </c>
      <c r="H6" s="7">
        <v>312</v>
      </c>
      <c r="I6" s="8">
        <v>1811182</v>
      </c>
      <c r="J6" s="8">
        <v>316</v>
      </c>
      <c r="K6" s="8">
        <v>1796979</v>
      </c>
      <c r="L6" s="8">
        <f t="shared" si="1"/>
        <v>0.494847238675232</v>
      </c>
      <c r="M6" s="9">
        <f t="shared" si="2"/>
        <v>0.505152761324768</v>
      </c>
    </row>
    <row r="7" spans="1:13">
      <c r="A7">
        <v>4</v>
      </c>
      <c r="B7" s="7">
        <v>321</v>
      </c>
      <c r="C7" s="8">
        <v>1834647</v>
      </c>
      <c r="D7" s="8">
        <v>290</v>
      </c>
      <c r="E7" s="8">
        <v>1647103</v>
      </c>
      <c r="F7" s="8">
        <f t="shared" si="3"/>
        <v>0.498431528871986</v>
      </c>
      <c r="G7" s="9">
        <f t="shared" si="0"/>
        <v>0.501568471128014</v>
      </c>
      <c r="H7" s="7">
        <v>300</v>
      </c>
      <c r="I7" s="8">
        <v>1758057</v>
      </c>
      <c r="J7" s="8">
        <v>353</v>
      </c>
      <c r="K7" s="8">
        <v>1659380</v>
      </c>
      <c r="L7" s="8">
        <f t="shared" si="1"/>
        <v>0.445109428886202</v>
      </c>
      <c r="M7" s="9">
        <f t="shared" si="2"/>
        <v>0.554890571113798</v>
      </c>
    </row>
    <row r="8" spans="1:13">
      <c r="A8">
        <v>5</v>
      </c>
      <c r="B8" s="7">
        <v>239</v>
      </c>
      <c r="C8" s="8">
        <v>1985752</v>
      </c>
      <c r="D8" s="8">
        <v>247</v>
      </c>
      <c r="E8" s="8">
        <v>1879561</v>
      </c>
      <c r="F8" s="8">
        <f t="shared" si="3"/>
        <v>0.478043073093451</v>
      </c>
      <c r="G8" s="9">
        <f t="shared" si="0"/>
        <v>0.521956926906549</v>
      </c>
      <c r="H8" s="7">
        <v>383</v>
      </c>
      <c r="I8" s="8">
        <v>2008539</v>
      </c>
      <c r="J8" s="8">
        <v>392</v>
      </c>
      <c r="K8" s="8">
        <v>2109828</v>
      </c>
      <c r="L8" s="8">
        <f t="shared" si="1"/>
        <v>0.506492631256169</v>
      </c>
      <c r="M8" s="9">
        <f t="shared" si="2"/>
        <v>0.493507368743831</v>
      </c>
    </row>
    <row r="9" ht="14.6" spans="1:13">
      <c r="A9">
        <v>6</v>
      </c>
      <c r="B9" s="10">
        <v>298</v>
      </c>
      <c r="C9" s="11">
        <v>1968292</v>
      </c>
      <c r="D9" s="11">
        <v>273</v>
      </c>
      <c r="E9" s="11">
        <v>1934508</v>
      </c>
      <c r="F9" s="11">
        <f t="shared" si="3"/>
        <v>0.517569902905038</v>
      </c>
      <c r="G9" s="12">
        <f t="shared" si="0"/>
        <v>0.482430097094962</v>
      </c>
      <c r="H9" s="10">
        <v>296</v>
      </c>
      <c r="I9" s="11">
        <v>1943971</v>
      </c>
      <c r="J9" s="11">
        <v>299</v>
      </c>
      <c r="K9" s="11">
        <v>2099604</v>
      </c>
      <c r="L9" s="11">
        <f t="shared" si="1"/>
        <v>0.516726718057985</v>
      </c>
      <c r="M9" s="12">
        <f t="shared" si="2"/>
        <v>0.483273281942014</v>
      </c>
    </row>
    <row r="13" ht="14.6"/>
    <row r="14" spans="2:19">
      <c r="B14" s="13" t="s">
        <v>187</v>
      </c>
      <c r="C14" s="14"/>
      <c r="D14" s="14"/>
      <c r="E14" s="14"/>
      <c r="F14" s="14"/>
      <c r="G14" s="15"/>
      <c r="H14" s="13" t="s">
        <v>188</v>
      </c>
      <c r="I14" s="14"/>
      <c r="J14" s="14"/>
      <c r="K14" s="14"/>
      <c r="L14" s="14"/>
      <c r="M14" s="15"/>
      <c r="N14" s="27" t="s">
        <v>189</v>
      </c>
      <c r="O14" s="26" t="s">
        <v>5</v>
      </c>
      <c r="P14" s="26" t="s">
        <v>6</v>
      </c>
      <c r="Q14" s="26" t="s">
        <v>7</v>
      </c>
      <c r="R14" s="26" t="s">
        <v>8</v>
      </c>
      <c r="S14" s="26" t="s">
        <v>9</v>
      </c>
    </row>
    <row r="15" spans="2:19">
      <c r="B15" s="16" t="s">
        <v>41</v>
      </c>
      <c r="C15" s="17"/>
      <c r="D15" s="17" t="s">
        <v>195</v>
      </c>
      <c r="E15" s="17"/>
      <c r="F15" s="17" t="s">
        <v>190</v>
      </c>
      <c r="G15" s="18"/>
      <c r="H15" s="16" t="s">
        <v>41</v>
      </c>
      <c r="I15" s="17"/>
      <c r="J15" s="17" t="s">
        <v>61</v>
      </c>
      <c r="K15" s="17"/>
      <c r="L15" s="17" t="s">
        <v>190</v>
      </c>
      <c r="M15" s="18"/>
      <c r="N15" s="27"/>
      <c r="O15" s="26"/>
      <c r="P15" s="26"/>
      <c r="Q15" s="26"/>
      <c r="R15" s="26"/>
      <c r="S15" s="26"/>
    </row>
    <row r="16" spans="1:19">
      <c r="A16" t="s">
        <v>0</v>
      </c>
      <c r="B16" s="19" t="s">
        <v>62</v>
      </c>
      <c r="C16" s="20" t="s">
        <v>191</v>
      </c>
      <c r="D16" s="20" t="s">
        <v>62</v>
      </c>
      <c r="E16" s="20" t="s">
        <v>191</v>
      </c>
      <c r="F16" s="20" t="s">
        <v>41</v>
      </c>
      <c r="G16" s="21" t="s">
        <v>195</v>
      </c>
      <c r="H16" s="19" t="s">
        <v>62</v>
      </c>
      <c r="I16" s="20" t="s">
        <v>191</v>
      </c>
      <c r="J16" s="20" t="s">
        <v>62</v>
      </c>
      <c r="K16" s="20" t="s">
        <v>191</v>
      </c>
      <c r="L16" s="20" t="s">
        <v>41</v>
      </c>
      <c r="M16" s="21" t="s">
        <v>61</v>
      </c>
      <c r="N16" s="27" t="s">
        <v>196</v>
      </c>
      <c r="O16" s="26"/>
      <c r="P16" s="26"/>
      <c r="Q16" s="26"/>
      <c r="R16" s="26"/>
      <c r="S16" s="26"/>
    </row>
    <row r="17" spans="1:19">
      <c r="A17">
        <v>1</v>
      </c>
      <c r="B17" s="19">
        <v>347</v>
      </c>
      <c r="C17" s="20">
        <v>1990875</v>
      </c>
      <c r="D17" s="20">
        <v>395</v>
      </c>
      <c r="E17" s="20">
        <v>1935483</v>
      </c>
      <c r="F17" s="20">
        <f t="shared" ref="F17:F22" si="4">(B17/C17)/(B17/C17+D17/E17)</f>
        <v>0.460637045130087</v>
      </c>
      <c r="G17" s="21">
        <f t="shared" ref="G17:G22" si="5">(D17/E17)/(B17/C17+D17/E17)</f>
        <v>0.539362954869913</v>
      </c>
      <c r="H17" s="19">
        <v>273</v>
      </c>
      <c r="I17" s="20">
        <v>1623574</v>
      </c>
      <c r="J17" s="20">
        <v>260</v>
      </c>
      <c r="K17" s="20">
        <v>1703544</v>
      </c>
      <c r="L17" s="20">
        <f t="shared" ref="L17:L22" si="6">(H17/I17)/(H17/I17+J17/K17)</f>
        <v>0.524198844226607</v>
      </c>
      <c r="M17" s="21">
        <f t="shared" ref="M17:M22" si="7">(J17/K17)/(H17/I17+J17/K17)</f>
        <v>0.475801155773393</v>
      </c>
      <c r="N17" s="27" t="s">
        <v>72</v>
      </c>
      <c r="O17" s="26">
        <v>-0.1042</v>
      </c>
      <c r="P17" s="26" t="s">
        <v>197</v>
      </c>
      <c r="Q17" s="26" t="s">
        <v>16</v>
      </c>
      <c r="R17" s="26" t="s">
        <v>59</v>
      </c>
      <c r="S17" s="26">
        <v>0.0002</v>
      </c>
    </row>
    <row r="18" spans="1:19">
      <c r="A18">
        <v>2</v>
      </c>
      <c r="B18" s="19">
        <v>225</v>
      </c>
      <c r="C18" s="20">
        <v>2006087</v>
      </c>
      <c r="D18" s="20">
        <v>257</v>
      </c>
      <c r="E18" s="20">
        <v>1981521</v>
      </c>
      <c r="F18" s="20">
        <f t="shared" si="4"/>
        <v>0.463739517099042</v>
      </c>
      <c r="G18" s="21">
        <f t="shared" si="5"/>
        <v>0.536260482900958</v>
      </c>
      <c r="H18" s="19">
        <v>224</v>
      </c>
      <c r="I18" s="20">
        <v>1892417</v>
      </c>
      <c r="J18" s="20">
        <v>219</v>
      </c>
      <c r="K18" s="20">
        <v>1668966</v>
      </c>
      <c r="L18" s="20">
        <f t="shared" si="6"/>
        <v>0.474253728277409</v>
      </c>
      <c r="M18" s="21">
        <f t="shared" si="7"/>
        <v>0.525746271722591</v>
      </c>
      <c r="N18" s="27" t="s">
        <v>188</v>
      </c>
      <c r="O18" s="26">
        <v>-0.04341</v>
      </c>
      <c r="P18" s="26" t="s">
        <v>198</v>
      </c>
      <c r="Q18" s="26" t="s">
        <v>16</v>
      </c>
      <c r="R18" s="26" t="s">
        <v>56</v>
      </c>
      <c r="S18" s="26">
        <v>0.0478</v>
      </c>
    </row>
    <row r="19" spans="1:13">
      <c r="A19">
        <v>3</v>
      </c>
      <c r="B19" s="19">
        <v>273</v>
      </c>
      <c r="C19" s="20">
        <v>2264558</v>
      </c>
      <c r="D19" s="20">
        <v>286</v>
      </c>
      <c r="E19" s="20">
        <v>2228196</v>
      </c>
      <c r="F19" s="20">
        <f t="shared" si="4"/>
        <v>0.484328304385632</v>
      </c>
      <c r="G19" s="21">
        <f t="shared" si="5"/>
        <v>0.515671695614368</v>
      </c>
      <c r="H19" s="19">
        <v>278</v>
      </c>
      <c r="I19" s="20">
        <v>1812278</v>
      </c>
      <c r="J19" s="20">
        <v>296</v>
      </c>
      <c r="K19" s="20">
        <v>1946664</v>
      </c>
      <c r="L19" s="20">
        <f t="shared" si="6"/>
        <v>0.502198530877977</v>
      </c>
      <c r="M19" s="21">
        <f t="shared" si="7"/>
        <v>0.497801469122023</v>
      </c>
    </row>
    <row r="20" spans="1:13">
      <c r="A20">
        <v>4</v>
      </c>
      <c r="B20" s="19">
        <v>243</v>
      </c>
      <c r="C20" s="20">
        <v>2085226</v>
      </c>
      <c r="D20" s="20">
        <v>305</v>
      </c>
      <c r="E20" s="20">
        <v>2040689</v>
      </c>
      <c r="F20" s="20">
        <f t="shared" si="4"/>
        <v>0.438109015519371</v>
      </c>
      <c r="G20" s="21">
        <f t="shared" si="5"/>
        <v>0.561890984480629</v>
      </c>
      <c r="H20" s="19">
        <v>201</v>
      </c>
      <c r="I20" s="20">
        <v>1850135</v>
      </c>
      <c r="J20" s="20">
        <v>226</v>
      </c>
      <c r="K20" s="20">
        <v>1715661</v>
      </c>
      <c r="L20" s="20">
        <f t="shared" si="6"/>
        <v>0.451975932880016</v>
      </c>
      <c r="M20" s="21">
        <f t="shared" si="7"/>
        <v>0.548024067119984</v>
      </c>
    </row>
    <row r="21" spans="1:13">
      <c r="A21">
        <v>5</v>
      </c>
      <c r="B21" s="19">
        <v>263</v>
      </c>
      <c r="C21" s="20">
        <v>2079546</v>
      </c>
      <c r="D21" s="20">
        <v>342</v>
      </c>
      <c r="E21" s="20">
        <v>1951583</v>
      </c>
      <c r="F21" s="20">
        <f t="shared" si="4"/>
        <v>0.419173915454422</v>
      </c>
      <c r="G21" s="21">
        <f t="shared" si="5"/>
        <v>0.580826084545578</v>
      </c>
      <c r="H21" s="19">
        <v>266</v>
      </c>
      <c r="I21" s="20">
        <v>1874296</v>
      </c>
      <c r="J21" s="20">
        <v>271</v>
      </c>
      <c r="K21" s="20">
        <v>1723570</v>
      </c>
      <c r="L21" s="20">
        <f t="shared" si="6"/>
        <v>0.474407905806367</v>
      </c>
      <c r="M21" s="21">
        <f t="shared" si="7"/>
        <v>0.525592094193633</v>
      </c>
    </row>
    <row r="22" ht="14.6" spans="1:13">
      <c r="A22">
        <v>6</v>
      </c>
      <c r="B22" s="22">
        <v>262</v>
      </c>
      <c r="C22" s="23">
        <v>2271392</v>
      </c>
      <c r="D22" s="23">
        <v>340</v>
      </c>
      <c r="E22" s="23">
        <v>2146810</v>
      </c>
      <c r="F22" s="23">
        <f t="shared" si="4"/>
        <v>0.421404373519138</v>
      </c>
      <c r="G22" s="24">
        <f t="shared" si="5"/>
        <v>0.578595626480862</v>
      </c>
      <c r="H22" s="25">
        <v>254</v>
      </c>
      <c r="I22" s="28">
        <v>1802424</v>
      </c>
      <c r="J22" s="28">
        <v>289</v>
      </c>
      <c r="K22" s="28">
        <v>1629255</v>
      </c>
      <c r="L22" s="23">
        <f t="shared" si="6"/>
        <v>0.442726981907676</v>
      </c>
      <c r="M22" s="24">
        <f t="shared" si="7"/>
        <v>0.557273018092324</v>
      </c>
    </row>
    <row r="23" spans="2:8">
      <c r="B23" s="26"/>
      <c r="D23" s="27"/>
      <c r="E23" s="26"/>
      <c r="G23" s="27"/>
      <c r="H23" s="26"/>
    </row>
    <row r="24" spans="8:8">
      <c r="H24" s="26"/>
    </row>
  </sheetData>
  <mergeCells count="16">
    <mergeCell ref="B1:G1"/>
    <mergeCell ref="H1:M1"/>
    <mergeCell ref="B2:C2"/>
    <mergeCell ref="D2:E2"/>
    <mergeCell ref="F2:G2"/>
    <mergeCell ref="H2:I2"/>
    <mergeCell ref="J2:K2"/>
    <mergeCell ref="L2:M2"/>
    <mergeCell ref="B14:G14"/>
    <mergeCell ref="H14:M14"/>
    <mergeCell ref="B15:C15"/>
    <mergeCell ref="D15:E15"/>
    <mergeCell ref="F15:G15"/>
    <mergeCell ref="H15:I15"/>
    <mergeCell ref="J15:K15"/>
    <mergeCell ref="L15:M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B26" sqref="B26"/>
    </sheetView>
  </sheetViews>
  <sheetFormatPr defaultColWidth="9" defaultRowHeight="13.85" outlineLevelCol="5"/>
  <cols>
    <col min="1" max="1" width="26.2654867256637" customWidth="1"/>
    <col min="2" max="2" width="25.3982300884956" customWidth="1"/>
    <col min="3" max="3" width="40.2035398230088" customWidth="1"/>
    <col min="4" max="4" width="25.6017699115044" customWidth="1"/>
    <col min="5" max="5" width="47.3982300884956" customWidth="1"/>
  </cols>
  <sheetData>
    <row r="1" s="100" customFormat="1" spans="1:5">
      <c r="A1" s="100" t="s">
        <v>0</v>
      </c>
      <c r="B1" s="27" t="s">
        <v>20</v>
      </c>
      <c r="C1" s="27" t="s">
        <v>21</v>
      </c>
      <c r="D1" s="27" t="s">
        <v>22</v>
      </c>
      <c r="E1" s="27" t="s">
        <v>23</v>
      </c>
    </row>
    <row r="2" spans="1:5">
      <c r="A2">
        <v>1</v>
      </c>
      <c r="B2" s="26">
        <v>0.214793</v>
      </c>
      <c r="C2" s="26">
        <v>0.168023</v>
      </c>
      <c r="D2" s="26">
        <v>0.278113</v>
      </c>
      <c r="E2" s="26">
        <v>0.141669</v>
      </c>
    </row>
    <row r="3" spans="1:5">
      <c r="A3">
        <v>2</v>
      </c>
      <c r="B3" s="26">
        <v>0.198891</v>
      </c>
      <c r="C3" s="26">
        <v>0.156708</v>
      </c>
      <c r="D3" s="26">
        <v>0.262597</v>
      </c>
      <c r="E3" s="26">
        <v>0.137635</v>
      </c>
    </row>
    <row r="4" spans="1:5">
      <c r="A4">
        <v>3</v>
      </c>
      <c r="B4" s="26">
        <v>0.225032</v>
      </c>
      <c r="C4" s="26">
        <v>0.144706</v>
      </c>
      <c r="D4" s="26">
        <v>0.273646</v>
      </c>
      <c r="E4" s="26">
        <v>0.156721</v>
      </c>
    </row>
    <row r="5" spans="1:5">
      <c r="A5">
        <v>4</v>
      </c>
      <c r="B5" s="26">
        <v>0.219368</v>
      </c>
      <c r="C5" s="26">
        <v>0.143677</v>
      </c>
      <c r="D5" s="26">
        <v>0.29504</v>
      </c>
      <c r="E5" s="26">
        <v>0.163703</v>
      </c>
    </row>
    <row r="6" spans="1:5">
      <c r="A6">
        <v>5</v>
      </c>
      <c r="B6" s="26">
        <v>0.229389</v>
      </c>
      <c r="C6" s="26">
        <v>0.148306</v>
      </c>
      <c r="D6" s="26">
        <v>0.264007</v>
      </c>
      <c r="E6" s="26">
        <v>0.157497</v>
      </c>
    </row>
    <row r="7" spans="1:5">
      <c r="A7">
        <v>6</v>
      </c>
      <c r="B7" s="26">
        <v>0.226774</v>
      </c>
      <c r="C7" s="26">
        <v>0.169738</v>
      </c>
      <c r="D7" s="26">
        <v>0.252488</v>
      </c>
      <c r="E7" s="26">
        <v>0.148807</v>
      </c>
    </row>
    <row r="8" spans="1:5">
      <c r="A8">
        <v>7</v>
      </c>
      <c r="B8" s="26">
        <v>0.209783</v>
      </c>
      <c r="C8" s="26">
        <v>0.152421</v>
      </c>
      <c r="D8" s="26">
        <v>0.255779</v>
      </c>
      <c r="E8" s="26">
        <v>0.149583</v>
      </c>
    </row>
    <row r="9" spans="1:5">
      <c r="A9">
        <v>8</v>
      </c>
      <c r="B9" s="26">
        <v>0.200415</v>
      </c>
      <c r="C9" s="26">
        <v>0.158594</v>
      </c>
      <c r="D9" s="26">
        <v>0.230389</v>
      </c>
      <c r="E9" s="26">
        <v>0.139342</v>
      </c>
    </row>
    <row r="11" spans="1:6">
      <c r="A11" s="27" t="s">
        <v>4</v>
      </c>
      <c r="B11" s="26" t="s">
        <v>5</v>
      </c>
      <c r="C11" s="26" t="s">
        <v>6</v>
      </c>
      <c r="D11" s="26" t="s">
        <v>7</v>
      </c>
      <c r="E11" s="26" t="s">
        <v>8</v>
      </c>
      <c r="F11" s="26" t="s">
        <v>9</v>
      </c>
    </row>
    <row r="12" spans="1:6">
      <c r="A12" s="27" t="s">
        <v>24</v>
      </c>
      <c r="B12" s="26">
        <v>0.06028</v>
      </c>
      <c r="C12" s="26" t="s">
        <v>25</v>
      </c>
      <c r="D12" s="26" t="s">
        <v>16</v>
      </c>
      <c r="E12" s="26" t="s">
        <v>26</v>
      </c>
      <c r="F12" s="26" t="s">
        <v>27</v>
      </c>
    </row>
    <row r="13" spans="1:6">
      <c r="A13" s="27" t="s">
        <v>28</v>
      </c>
      <c r="B13" s="26">
        <v>-0.04845</v>
      </c>
      <c r="C13" s="26" t="s">
        <v>29</v>
      </c>
      <c r="D13" s="26" t="s">
        <v>16</v>
      </c>
      <c r="E13" s="26" t="s">
        <v>26</v>
      </c>
      <c r="F13" s="26" t="s">
        <v>27</v>
      </c>
    </row>
    <row r="14" spans="1:6">
      <c r="A14" s="27" t="s">
        <v>30</v>
      </c>
      <c r="B14" s="26">
        <v>0.06619</v>
      </c>
      <c r="C14" s="26" t="s">
        <v>31</v>
      </c>
      <c r="D14" s="26" t="s">
        <v>16</v>
      </c>
      <c r="E14" s="26" t="s">
        <v>26</v>
      </c>
      <c r="F14" s="26" t="s">
        <v>27</v>
      </c>
    </row>
    <row r="15" spans="1:6">
      <c r="A15" s="27" t="s">
        <v>32</v>
      </c>
      <c r="B15" s="26">
        <v>-0.1087</v>
      </c>
      <c r="C15" s="26" t="s">
        <v>33</v>
      </c>
      <c r="D15" s="26" t="s">
        <v>16</v>
      </c>
      <c r="E15" s="26" t="s">
        <v>26</v>
      </c>
      <c r="F15" s="26" t="s">
        <v>27</v>
      </c>
    </row>
    <row r="16" spans="1:6">
      <c r="A16" s="27" t="s">
        <v>34</v>
      </c>
      <c r="B16" s="26">
        <v>0.005902</v>
      </c>
      <c r="C16" s="26" t="s">
        <v>35</v>
      </c>
      <c r="D16" s="26" t="s">
        <v>12</v>
      </c>
      <c r="E16" s="26" t="s">
        <v>13</v>
      </c>
      <c r="F16" s="26">
        <v>0.807</v>
      </c>
    </row>
    <row r="17" spans="1:6">
      <c r="A17" s="27" t="s">
        <v>36</v>
      </c>
      <c r="B17" s="26">
        <v>0.1146</v>
      </c>
      <c r="C17" s="26" t="s">
        <v>37</v>
      </c>
      <c r="D17" s="26" t="s">
        <v>16</v>
      </c>
      <c r="E17" s="26" t="s">
        <v>26</v>
      </c>
      <c r="F17" s="26" t="s">
        <v>27</v>
      </c>
    </row>
    <row r="18" spans="2:5">
      <c r="B18" s="35"/>
      <c r="C18" s="35"/>
      <c r="D18" s="35"/>
      <c r="E18" s="35"/>
    </row>
    <row r="19" spans="2:5">
      <c r="B19" s="34"/>
      <c r="C19" s="34"/>
      <c r="D19" s="34"/>
      <c r="E19" s="34"/>
    </row>
    <row r="20" spans="2:5">
      <c r="B20" s="33"/>
      <c r="C20" s="33"/>
      <c r="D20" s="33"/>
      <c r="E20" s="33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workbookViewId="0">
      <selection activeCell="A1" sqref="$A1:$XFD1048576"/>
    </sheetView>
  </sheetViews>
  <sheetFormatPr defaultColWidth="9" defaultRowHeight="13.85"/>
  <cols>
    <col min="9" max="9" width="35.929203539823" customWidth="1"/>
  </cols>
  <sheetData>
    <row r="1" spans="1:14">
      <c r="A1" s="98" t="s">
        <v>38</v>
      </c>
      <c r="B1" s="98"/>
      <c r="C1" s="98"/>
      <c r="D1" s="99"/>
      <c r="E1" s="98" t="s">
        <v>39</v>
      </c>
      <c r="F1" s="98"/>
      <c r="G1" s="98"/>
      <c r="I1" s="27" t="s">
        <v>40</v>
      </c>
      <c r="J1" s="26" t="s">
        <v>5</v>
      </c>
      <c r="K1" s="26" t="s">
        <v>6</v>
      </c>
      <c r="L1" s="26" t="s">
        <v>7</v>
      </c>
      <c r="M1" s="26" t="s">
        <v>8</v>
      </c>
      <c r="N1" s="26" t="s">
        <v>9</v>
      </c>
    </row>
    <row r="2" spans="1:14">
      <c r="A2" s="42" t="s">
        <v>41</v>
      </c>
      <c r="B2" s="42" t="s">
        <v>42</v>
      </c>
      <c r="C2" s="42" t="s">
        <v>43</v>
      </c>
      <c r="E2" s="42" t="s">
        <v>41</v>
      </c>
      <c r="F2" s="42" t="s">
        <v>42</v>
      </c>
      <c r="G2" s="42" t="s">
        <v>43</v>
      </c>
      <c r="I2" s="27" t="s">
        <v>44</v>
      </c>
      <c r="J2" s="26">
        <v>0.4947</v>
      </c>
      <c r="K2" s="26" t="s">
        <v>45</v>
      </c>
      <c r="L2" s="26" t="s">
        <v>16</v>
      </c>
      <c r="M2" s="26" t="s">
        <v>17</v>
      </c>
      <c r="N2" s="26">
        <v>0.0011</v>
      </c>
    </row>
    <row r="3" spans="1:14">
      <c r="A3" s="42" t="s">
        <v>46</v>
      </c>
      <c r="B3" s="42" t="s">
        <v>47</v>
      </c>
      <c r="C3" s="42" t="s">
        <v>48</v>
      </c>
      <c r="E3" s="42" t="s">
        <v>46</v>
      </c>
      <c r="F3" s="42" t="s">
        <v>47</v>
      </c>
      <c r="G3" s="42" t="s">
        <v>48</v>
      </c>
      <c r="I3" s="27" t="s">
        <v>49</v>
      </c>
      <c r="J3" s="26">
        <v>0.7097</v>
      </c>
      <c r="K3" s="26" t="s">
        <v>50</v>
      </c>
      <c r="L3" s="26" t="s">
        <v>16</v>
      </c>
      <c r="M3" s="26" t="s">
        <v>26</v>
      </c>
      <c r="N3" s="26" t="s">
        <v>27</v>
      </c>
    </row>
    <row r="4" spans="1:7">
      <c r="A4" s="26">
        <v>11.005</v>
      </c>
      <c r="B4" s="26">
        <v>6.174</v>
      </c>
      <c r="C4" s="26">
        <v>15.986</v>
      </c>
      <c r="E4">
        <f>A4/$A$51</f>
        <v>0.26432405817291</v>
      </c>
      <c r="F4">
        <f t="shared" ref="F4:G19" si="0">B4/$A$51</f>
        <v>0.148290480250754</v>
      </c>
      <c r="G4">
        <f t="shared" si="0"/>
        <v>0.383960417442266</v>
      </c>
    </row>
    <row r="5" spans="1:14">
      <c r="A5" s="26">
        <v>62.005</v>
      </c>
      <c r="B5" s="26">
        <v>4.594</v>
      </c>
      <c r="C5" s="26">
        <v>24.219</v>
      </c>
      <c r="E5">
        <f t="shared" ref="E5:G47" si="1">A5/$A$51</f>
        <v>1.48926971622092</v>
      </c>
      <c r="F5">
        <f t="shared" si="0"/>
        <v>0.11034118339358</v>
      </c>
      <c r="G5">
        <f t="shared" si="0"/>
        <v>0.581705076318918</v>
      </c>
      <c r="I5" s="27"/>
      <c r="J5" s="26"/>
      <c r="K5" s="26"/>
      <c r="L5" s="26"/>
      <c r="M5" s="26"/>
      <c r="N5" s="26"/>
    </row>
    <row r="6" spans="1:14">
      <c r="A6" s="26">
        <v>51.489</v>
      </c>
      <c r="B6" s="26">
        <v>22.604</v>
      </c>
      <c r="C6" s="26">
        <v>6.54</v>
      </c>
      <c r="E6">
        <f t="shared" si="1"/>
        <v>1.23669072523989</v>
      </c>
      <c r="F6">
        <f t="shared" si="0"/>
        <v>0.542915130480731</v>
      </c>
      <c r="G6">
        <f t="shared" si="0"/>
        <v>0.157081266737922</v>
      </c>
      <c r="I6" s="35"/>
      <c r="J6" s="35"/>
      <c r="K6" s="35"/>
      <c r="L6" s="35"/>
      <c r="M6" s="35"/>
      <c r="N6" s="35"/>
    </row>
    <row r="7" spans="1:14">
      <c r="A7" s="26">
        <v>94.886</v>
      </c>
      <c r="B7" s="26">
        <v>5.064</v>
      </c>
      <c r="C7" s="26">
        <v>6.251</v>
      </c>
      <c r="E7">
        <f t="shared" si="1"/>
        <v>2.27902340606949</v>
      </c>
      <c r="F7">
        <f t="shared" si="0"/>
        <v>0.121629898281473</v>
      </c>
      <c r="G7">
        <f t="shared" si="0"/>
        <v>0.150139908008983</v>
      </c>
      <c r="I7" s="34"/>
      <c r="J7" s="34"/>
      <c r="K7" s="34"/>
      <c r="L7" s="34"/>
      <c r="M7" s="35"/>
      <c r="N7" s="35"/>
    </row>
    <row r="8" spans="1:14">
      <c r="A8" s="26">
        <v>56.995</v>
      </c>
      <c r="B8" s="26">
        <v>17.768</v>
      </c>
      <c r="C8" s="26">
        <v>9.867</v>
      </c>
      <c r="E8">
        <f t="shared" si="1"/>
        <v>1.36893681922444</v>
      </c>
      <c r="F8">
        <f t="shared" si="0"/>
        <v>0.426761459847002</v>
      </c>
      <c r="G8">
        <f t="shared" si="0"/>
        <v>0.236990957018819</v>
      </c>
      <c r="I8" s="33"/>
      <c r="J8" s="33"/>
      <c r="K8" s="33"/>
      <c r="L8" s="33"/>
      <c r="M8" s="35"/>
      <c r="N8" s="35"/>
    </row>
    <row r="9" spans="1:7">
      <c r="A9" s="26">
        <v>33.545</v>
      </c>
      <c r="B9" s="26">
        <v>30.413</v>
      </c>
      <c r="C9" s="26">
        <v>3.052</v>
      </c>
      <c r="E9">
        <f t="shared" si="1"/>
        <v>0.805702001945502</v>
      </c>
      <c r="F9">
        <f t="shared" si="0"/>
        <v>0.730475927415965</v>
      </c>
      <c r="G9">
        <f t="shared" si="0"/>
        <v>0.0733045911443635</v>
      </c>
    </row>
    <row r="10" spans="1:7">
      <c r="A10" s="26">
        <v>16.944</v>
      </c>
      <c r="B10" s="26">
        <v>45.796</v>
      </c>
      <c r="C10" s="26">
        <v>7.441</v>
      </c>
      <c r="E10">
        <f t="shared" si="1"/>
        <v>0.406970180979716</v>
      </c>
      <c r="F10">
        <f t="shared" si="0"/>
        <v>1.09995316384249</v>
      </c>
      <c r="G10">
        <f t="shared" si="0"/>
        <v>0.178721973363437</v>
      </c>
    </row>
    <row r="11" spans="1:7">
      <c r="A11" s="26">
        <v>27.369</v>
      </c>
      <c r="B11" s="26">
        <v>28.125</v>
      </c>
      <c r="C11" s="26">
        <v>2.035</v>
      </c>
      <c r="E11">
        <f t="shared" si="1"/>
        <v>0.657363484610119</v>
      </c>
      <c r="F11">
        <f t="shared" si="0"/>
        <v>0.675521502600007</v>
      </c>
      <c r="G11">
        <f t="shared" si="0"/>
        <v>0.0488777336103472</v>
      </c>
    </row>
    <row r="12" spans="1:7">
      <c r="A12" s="26">
        <v>26.753</v>
      </c>
      <c r="B12" s="26">
        <v>25.337</v>
      </c>
      <c r="C12" s="26">
        <v>0.468</v>
      </c>
      <c r="E12">
        <f t="shared" si="1"/>
        <v>0.642568062544284</v>
      </c>
      <c r="F12">
        <f t="shared" si="0"/>
        <v>0.608557806626716</v>
      </c>
      <c r="G12">
        <f t="shared" si="0"/>
        <v>0.0112406778032641</v>
      </c>
    </row>
    <row r="13" spans="1:7">
      <c r="A13" s="26">
        <v>17.778</v>
      </c>
      <c r="B13" s="26">
        <v>13.025</v>
      </c>
      <c r="C13" s="26">
        <v>6.711</v>
      </c>
      <c r="E13">
        <f t="shared" si="1"/>
        <v>0.427001645270149</v>
      </c>
      <c r="F13">
        <f t="shared" si="0"/>
        <v>0.312841513648537</v>
      </c>
      <c r="G13">
        <f t="shared" si="0"/>
        <v>0.16118843747373</v>
      </c>
    </row>
    <row r="14" spans="1:7">
      <c r="A14" s="26">
        <v>102.717</v>
      </c>
      <c r="B14" s="26">
        <v>14.963</v>
      </c>
      <c r="C14" s="26">
        <v>12.278</v>
      </c>
      <c r="E14">
        <f t="shared" si="1"/>
        <v>2.46711261093564</v>
      </c>
      <c r="F14">
        <f t="shared" si="0"/>
        <v>0.359389448654361</v>
      </c>
      <c r="G14">
        <f t="shared" si="0"/>
        <v>0.294899662539481</v>
      </c>
    </row>
    <row r="15" spans="1:7">
      <c r="A15" s="26">
        <v>27.453</v>
      </c>
      <c r="B15" s="26">
        <v>51.111</v>
      </c>
      <c r="C15" s="26">
        <v>9.246</v>
      </c>
      <c r="E15">
        <f t="shared" si="1"/>
        <v>0.659381042164551</v>
      </c>
      <c r="F15">
        <f t="shared" si="0"/>
        <v>1.22761171624494</v>
      </c>
      <c r="G15">
        <f t="shared" si="0"/>
        <v>0.22207544224141</v>
      </c>
    </row>
    <row r="16" spans="1:7">
      <c r="A16" s="26">
        <v>20.709</v>
      </c>
      <c r="B16" s="26">
        <v>37.378</v>
      </c>
      <c r="C16" s="26">
        <v>2.517</v>
      </c>
      <c r="E16">
        <f t="shared" si="1"/>
        <v>0.497399992794437</v>
      </c>
      <c r="F16">
        <f t="shared" si="0"/>
        <v>0.89776507463762</v>
      </c>
      <c r="G16">
        <f t="shared" si="0"/>
        <v>0.0604546710060166</v>
      </c>
    </row>
    <row r="17" spans="1:7">
      <c r="A17" s="26">
        <v>6.57</v>
      </c>
      <c r="B17" s="26">
        <v>26.959</v>
      </c>
      <c r="C17" s="26">
        <v>13.442</v>
      </c>
      <c r="E17">
        <f t="shared" si="1"/>
        <v>0.157801823007362</v>
      </c>
      <c r="F17">
        <f t="shared" si="0"/>
        <v>0.647515882261106</v>
      </c>
      <c r="G17">
        <f t="shared" si="0"/>
        <v>0.322857245793753</v>
      </c>
    </row>
    <row r="18" spans="1:7">
      <c r="A18" s="26">
        <v>27.735</v>
      </c>
      <c r="B18" s="26">
        <v>8.559</v>
      </c>
      <c r="C18" s="26">
        <v>2.857</v>
      </c>
      <c r="E18">
        <f t="shared" si="1"/>
        <v>0.666154271097287</v>
      </c>
      <c r="F18">
        <f t="shared" si="0"/>
        <v>0.205574703671234</v>
      </c>
      <c r="G18">
        <f t="shared" si="0"/>
        <v>0.0686209753930034</v>
      </c>
    </row>
    <row r="19" spans="1:7">
      <c r="A19" s="26">
        <v>23.843</v>
      </c>
      <c r="B19" s="26">
        <v>17.784</v>
      </c>
      <c r="C19" s="26">
        <v>14.165</v>
      </c>
      <c r="E19">
        <f t="shared" si="1"/>
        <v>0.572674104408603</v>
      </c>
      <c r="F19">
        <f t="shared" si="0"/>
        <v>0.427145756524037</v>
      </c>
      <c r="G19">
        <f t="shared" si="0"/>
        <v>0.340222651887257</v>
      </c>
    </row>
    <row r="20" spans="1:7">
      <c r="A20" s="26">
        <v>36.392</v>
      </c>
      <c r="B20" s="26">
        <v>28.458</v>
      </c>
      <c r="C20" s="26">
        <v>12.502</v>
      </c>
      <c r="E20">
        <f t="shared" si="1"/>
        <v>0.874082791915359</v>
      </c>
      <c r="F20">
        <f t="shared" si="1"/>
        <v>0.683519677190791</v>
      </c>
      <c r="G20">
        <f t="shared" si="1"/>
        <v>0.300279816017966</v>
      </c>
    </row>
    <row r="21" spans="1:7">
      <c r="A21" s="26">
        <v>25.496</v>
      </c>
      <c r="B21" s="26">
        <v>25.06</v>
      </c>
      <c r="C21" s="26">
        <v>12.638</v>
      </c>
      <c r="E21">
        <f t="shared" si="1"/>
        <v>0.612376754854748</v>
      </c>
      <c r="F21">
        <f t="shared" si="1"/>
        <v>0.601904670405553</v>
      </c>
      <c r="G21">
        <f t="shared" si="1"/>
        <v>0.303546337772761</v>
      </c>
    </row>
    <row r="22" spans="1:7">
      <c r="A22" s="26">
        <v>35.432</v>
      </c>
      <c r="B22" s="26">
        <v>7.836</v>
      </c>
      <c r="C22" s="26">
        <v>25.184</v>
      </c>
      <c r="E22">
        <f t="shared" si="1"/>
        <v>0.851024991293279</v>
      </c>
      <c r="F22">
        <f t="shared" si="1"/>
        <v>0.18820929757773</v>
      </c>
      <c r="G22">
        <f t="shared" si="1"/>
        <v>0.604882969652572</v>
      </c>
    </row>
    <row r="23" spans="1:7">
      <c r="A23" s="26">
        <v>56.85</v>
      </c>
      <c r="B23" s="26">
        <v>3.745</v>
      </c>
      <c r="C23" s="26">
        <v>40.836</v>
      </c>
      <c r="E23">
        <f t="shared" si="1"/>
        <v>1.36545413058881</v>
      </c>
      <c r="F23">
        <f t="shared" si="1"/>
        <v>0.0899494409684276</v>
      </c>
      <c r="G23">
        <f t="shared" si="1"/>
        <v>0.980821193961739</v>
      </c>
    </row>
    <row r="24" spans="1:7">
      <c r="A24" s="26">
        <v>41.815</v>
      </c>
      <c r="B24" s="26"/>
      <c r="C24" s="26">
        <v>14.932</v>
      </c>
      <c r="E24">
        <f t="shared" si="1"/>
        <v>1.0043353468878</v>
      </c>
      <c r="G24">
        <f t="shared" si="1"/>
        <v>0.358644873842607</v>
      </c>
    </row>
    <row r="25" spans="1:7">
      <c r="A25" s="26">
        <v>36.738</v>
      </c>
      <c r="B25" s="26"/>
      <c r="C25" s="26">
        <v>22.781</v>
      </c>
      <c r="E25">
        <f t="shared" si="1"/>
        <v>0.882393207556234</v>
      </c>
      <c r="G25">
        <f t="shared" si="1"/>
        <v>0.547166412470427</v>
      </c>
    </row>
    <row r="26" spans="1:5">
      <c r="A26" s="26">
        <v>37.299</v>
      </c>
      <c r="B26" s="26"/>
      <c r="C26" s="26"/>
      <c r="E26">
        <f t="shared" si="1"/>
        <v>0.895867609794762</v>
      </c>
    </row>
    <row r="27" spans="1:5">
      <c r="A27" s="26">
        <v>19.471</v>
      </c>
      <c r="B27" s="26"/>
      <c r="C27" s="26"/>
      <c r="E27">
        <f t="shared" si="1"/>
        <v>0.46766503740888</v>
      </c>
    </row>
    <row r="28" spans="1:5">
      <c r="A28" s="26">
        <v>60.734</v>
      </c>
      <c r="B28" s="26"/>
      <c r="C28" s="26"/>
      <c r="E28">
        <f t="shared" si="1"/>
        <v>1.45874214893898</v>
      </c>
    </row>
    <row r="29" spans="1:5">
      <c r="A29" s="26">
        <v>7.404</v>
      </c>
      <c r="B29" s="26"/>
      <c r="C29" s="26"/>
      <c r="E29">
        <f t="shared" si="1"/>
        <v>0.177833287297794</v>
      </c>
    </row>
    <row r="30" spans="1:5">
      <c r="A30" s="26">
        <v>16.249</v>
      </c>
      <c r="B30" s="26"/>
      <c r="C30" s="26"/>
      <c r="E30">
        <f t="shared" si="1"/>
        <v>0.390277294071023</v>
      </c>
    </row>
    <row r="31" spans="1:5">
      <c r="A31" s="26">
        <v>81.407</v>
      </c>
      <c r="B31" s="26"/>
      <c r="C31" s="26"/>
      <c r="E31">
        <f t="shared" si="1"/>
        <v>1.95527747421009</v>
      </c>
    </row>
    <row r="32" spans="1:5">
      <c r="A32" s="26">
        <v>13.072</v>
      </c>
      <c r="B32" s="26"/>
      <c r="C32" s="26"/>
      <c r="E32">
        <f t="shared" si="1"/>
        <v>0.313970385137326</v>
      </c>
    </row>
    <row r="33" spans="1:5">
      <c r="A33" s="26">
        <v>13.246</v>
      </c>
      <c r="B33" s="26"/>
      <c r="C33" s="26"/>
      <c r="E33">
        <f t="shared" si="1"/>
        <v>0.318149611500078</v>
      </c>
    </row>
    <row r="34" spans="1:5">
      <c r="A34" s="26">
        <v>93.379</v>
      </c>
      <c r="B34" s="26"/>
      <c r="C34" s="26"/>
      <c r="E34">
        <f t="shared" si="1"/>
        <v>2.24282746280128</v>
      </c>
    </row>
    <row r="35" spans="1:5">
      <c r="A35" s="26">
        <v>26.752</v>
      </c>
      <c r="B35" s="26"/>
      <c r="C35" s="26"/>
      <c r="E35">
        <f t="shared" si="1"/>
        <v>0.64254404400197</v>
      </c>
    </row>
    <row r="36" spans="1:5">
      <c r="A36" s="26">
        <v>8.168</v>
      </c>
      <c r="B36" s="26"/>
      <c r="C36" s="26"/>
      <c r="E36">
        <f t="shared" si="1"/>
        <v>0.196183453626199</v>
      </c>
    </row>
    <row r="37" spans="1:5">
      <c r="A37" s="26">
        <v>67.357</v>
      </c>
      <c r="B37" s="26"/>
      <c r="C37" s="26"/>
      <c r="E37">
        <f t="shared" si="1"/>
        <v>1.61781695468902</v>
      </c>
    </row>
    <row r="38" spans="1:5">
      <c r="A38" s="26">
        <v>19.979</v>
      </c>
      <c r="B38" s="26"/>
      <c r="C38" s="26"/>
      <c r="E38">
        <f t="shared" si="1"/>
        <v>0.479866456904731</v>
      </c>
    </row>
    <row r="39" spans="1:5">
      <c r="A39" s="26">
        <v>89.734</v>
      </c>
      <c r="B39" s="26"/>
      <c r="C39" s="26"/>
      <c r="E39">
        <f t="shared" si="1"/>
        <v>2.15527987606432</v>
      </c>
    </row>
    <row r="40" spans="1:5">
      <c r="A40" s="26">
        <v>27.868</v>
      </c>
      <c r="B40" s="26"/>
      <c r="C40" s="26"/>
      <c r="E40">
        <f t="shared" si="1"/>
        <v>0.669348737225138</v>
      </c>
    </row>
    <row r="41" spans="1:5">
      <c r="A41" s="26">
        <v>60.217</v>
      </c>
      <c r="B41" s="26"/>
      <c r="C41" s="26"/>
      <c r="E41">
        <f t="shared" si="1"/>
        <v>1.4463245625623</v>
      </c>
    </row>
    <row r="42" spans="1:5">
      <c r="A42" s="26">
        <v>66.734</v>
      </c>
      <c r="B42" s="26"/>
      <c r="C42" s="26"/>
      <c r="E42">
        <f t="shared" si="1"/>
        <v>1.60285340282698</v>
      </c>
    </row>
    <row r="43" spans="1:5">
      <c r="A43" s="26">
        <v>39.644</v>
      </c>
      <c r="B43" s="26"/>
      <c r="C43" s="26"/>
      <c r="E43">
        <f t="shared" si="1"/>
        <v>0.952191091522656</v>
      </c>
    </row>
    <row r="44" spans="1:5">
      <c r="A44" s="26">
        <v>67.45</v>
      </c>
      <c r="B44" s="26"/>
      <c r="C44" s="26"/>
      <c r="E44">
        <f t="shared" si="1"/>
        <v>1.62005067912428</v>
      </c>
    </row>
    <row r="45" spans="1:5">
      <c r="A45" s="26">
        <v>89.25</v>
      </c>
      <c r="B45" s="26"/>
      <c r="C45" s="26"/>
      <c r="E45">
        <f t="shared" si="1"/>
        <v>2.14365490158402</v>
      </c>
    </row>
    <row r="46" spans="1:5">
      <c r="A46" s="26">
        <v>72.956</v>
      </c>
      <c r="B46" s="26"/>
      <c r="C46" s="26"/>
      <c r="E46">
        <f t="shared" si="1"/>
        <v>1.75229677310884</v>
      </c>
    </row>
    <row r="47" spans="1:5">
      <c r="A47" s="26">
        <v>13.029</v>
      </c>
      <c r="B47" s="26"/>
      <c r="C47" s="26"/>
      <c r="E47">
        <f t="shared" si="1"/>
        <v>0.312937587817795</v>
      </c>
    </row>
    <row r="50" spans="1:1">
      <c r="A50" t="s">
        <v>51</v>
      </c>
    </row>
    <row r="51" spans="1:3">
      <c r="A51">
        <f>AVERAGE(A4:A47)</f>
        <v>41.6345</v>
      </c>
      <c r="B51">
        <f>AVERAGE(B4:B23)</f>
        <v>21.03765</v>
      </c>
      <c r="C51">
        <f>AVERAGE(C4:C25)</f>
        <v>12.0885454545455</v>
      </c>
    </row>
  </sheetData>
  <mergeCells count="2">
    <mergeCell ref="A1:C1"/>
    <mergeCell ref="E1:G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workbookViewId="0">
      <selection activeCell="H14" sqref="H14"/>
    </sheetView>
  </sheetViews>
  <sheetFormatPr defaultColWidth="9" defaultRowHeight="13.85"/>
  <sheetData>
    <row r="1" spans="1:7">
      <c r="A1" s="98" t="s">
        <v>38</v>
      </c>
      <c r="B1" s="98"/>
      <c r="C1" s="98"/>
      <c r="D1" s="99"/>
      <c r="E1" s="98" t="s">
        <v>39</v>
      </c>
      <c r="F1" s="98"/>
      <c r="G1" s="98"/>
    </row>
    <row r="2" spans="1:15">
      <c r="A2" s="42" t="s">
        <v>41</v>
      </c>
      <c r="B2" s="42" t="s">
        <v>42</v>
      </c>
      <c r="C2" s="42" t="s">
        <v>43</v>
      </c>
      <c r="E2" s="42" t="s">
        <v>41</v>
      </c>
      <c r="F2" s="42" t="s">
        <v>42</v>
      </c>
      <c r="G2" s="42" t="s">
        <v>43</v>
      </c>
      <c r="I2" s="27" t="s">
        <v>40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/>
    </row>
    <row r="3" spans="1:15">
      <c r="A3" s="42" t="s">
        <v>52</v>
      </c>
      <c r="B3" s="42" t="s">
        <v>52</v>
      </c>
      <c r="C3" s="42" t="s">
        <v>53</v>
      </c>
      <c r="E3" s="42" t="s">
        <v>52</v>
      </c>
      <c r="F3" s="42" t="s">
        <v>52</v>
      </c>
      <c r="G3" s="42" t="s">
        <v>53</v>
      </c>
      <c r="I3" s="27" t="s">
        <v>54</v>
      </c>
      <c r="J3" s="26">
        <v>0.2291</v>
      </c>
      <c r="K3" s="26" t="s">
        <v>55</v>
      </c>
      <c r="L3" s="26" t="s">
        <v>16</v>
      </c>
      <c r="M3" s="26" t="s">
        <v>56</v>
      </c>
      <c r="N3" s="26">
        <v>0.0489</v>
      </c>
      <c r="O3" s="26"/>
    </row>
    <row r="4" spans="1:15">
      <c r="A4" s="26">
        <v>7.878</v>
      </c>
      <c r="B4" s="26">
        <v>20.109</v>
      </c>
      <c r="C4" s="26">
        <v>8.595</v>
      </c>
      <c r="E4">
        <f>A4/$A$60</f>
        <v>0.283312355224607</v>
      </c>
      <c r="F4">
        <f t="shared" ref="F4:G19" si="0">B4/$A$60</f>
        <v>0.72316935151201</v>
      </c>
      <c r="G4">
        <f t="shared" si="0"/>
        <v>0.3090974477222</v>
      </c>
      <c r="I4" s="27" t="s">
        <v>57</v>
      </c>
      <c r="J4" s="26">
        <v>0.3845</v>
      </c>
      <c r="K4" s="26" t="s">
        <v>58</v>
      </c>
      <c r="L4" s="26" t="s">
        <v>16</v>
      </c>
      <c r="M4" s="26" t="s">
        <v>59</v>
      </c>
      <c r="N4" s="26">
        <v>0.0001</v>
      </c>
      <c r="O4" s="26"/>
    </row>
    <row r="5" spans="1:12">
      <c r="A5" s="26">
        <v>13.346</v>
      </c>
      <c r="B5" s="26">
        <v>39.357</v>
      </c>
      <c r="C5" s="26">
        <v>20.236</v>
      </c>
      <c r="E5">
        <f t="shared" ref="E5:G37" si="1">A5/$A$60</f>
        <v>0.479955152681848</v>
      </c>
      <c r="F5">
        <f t="shared" si="0"/>
        <v>1.41537501454365</v>
      </c>
      <c r="G5">
        <f t="shared" si="0"/>
        <v>0.727736585469046</v>
      </c>
      <c r="I5" s="35"/>
      <c r="J5" s="35"/>
      <c r="K5" s="35"/>
      <c r="L5" s="35"/>
    </row>
    <row r="6" spans="1:7">
      <c r="A6" s="26">
        <v>11.484</v>
      </c>
      <c r="B6" s="26">
        <v>26.044</v>
      </c>
      <c r="C6" s="26">
        <v>22.616</v>
      </c>
      <c r="E6">
        <f t="shared" si="1"/>
        <v>0.412993029626731</v>
      </c>
      <c r="F6">
        <f t="shared" si="0"/>
        <v>0.936606623441185</v>
      </c>
      <c r="G6">
        <f t="shared" si="0"/>
        <v>0.813327269073332</v>
      </c>
    </row>
    <row r="7" spans="1:12">
      <c r="A7" s="26">
        <v>16.521</v>
      </c>
      <c r="B7" s="26">
        <v>13.052</v>
      </c>
      <c r="C7" s="26">
        <v>22.169</v>
      </c>
      <c r="E7">
        <f t="shared" si="1"/>
        <v>0.594136001607734</v>
      </c>
      <c r="F7">
        <f t="shared" si="0"/>
        <v>0.469382185883672</v>
      </c>
      <c r="G7">
        <f t="shared" si="0"/>
        <v>0.797252044043451</v>
      </c>
      <c r="I7" s="34"/>
      <c r="J7" s="34"/>
      <c r="K7" s="34"/>
      <c r="L7" s="34"/>
    </row>
    <row r="8" spans="1:12">
      <c r="A8" s="26">
        <v>29.916</v>
      </c>
      <c r="B8" s="26">
        <v>51.664</v>
      </c>
      <c r="C8" s="26">
        <v>30.285</v>
      </c>
      <c r="E8">
        <f t="shared" si="1"/>
        <v>1.07585331542261</v>
      </c>
      <c r="F8">
        <f t="shared" si="0"/>
        <v>1.85796515871085</v>
      </c>
      <c r="G8">
        <f t="shared" si="0"/>
        <v>1.08912346762849</v>
      </c>
      <c r="I8" s="33"/>
      <c r="J8" s="33"/>
      <c r="K8" s="33"/>
      <c r="L8" s="33"/>
    </row>
    <row r="9" spans="1:7">
      <c r="A9" s="26">
        <v>36.87</v>
      </c>
      <c r="B9" s="26">
        <v>34.731</v>
      </c>
      <c r="C9" s="26">
        <v>19.737</v>
      </c>
      <c r="E9">
        <f t="shared" si="1"/>
        <v>1.32593634642438</v>
      </c>
      <c r="F9">
        <f t="shared" si="0"/>
        <v>1.24901261859683</v>
      </c>
      <c r="G9">
        <f t="shared" si="0"/>
        <v>0.709791311889828</v>
      </c>
    </row>
    <row r="10" spans="1:7">
      <c r="A10" s="26">
        <v>30.816</v>
      </c>
      <c r="B10" s="26">
        <v>3.001</v>
      </c>
      <c r="C10" s="26">
        <v>20.224</v>
      </c>
      <c r="E10">
        <f t="shared" si="1"/>
        <v>1.10821954031499</v>
      </c>
      <c r="F10">
        <f t="shared" si="0"/>
        <v>0.107923378780026</v>
      </c>
      <c r="G10">
        <f t="shared" si="0"/>
        <v>0.727305035803814</v>
      </c>
    </row>
    <row r="11" spans="1:7">
      <c r="A11" s="26">
        <v>14.13</v>
      </c>
      <c r="B11" s="26">
        <v>13.147</v>
      </c>
      <c r="C11" s="26">
        <v>0.524</v>
      </c>
      <c r="E11">
        <f t="shared" si="1"/>
        <v>0.508149730810319</v>
      </c>
      <c r="F11">
        <f t="shared" si="0"/>
        <v>0.472798620733423</v>
      </c>
      <c r="G11">
        <f t="shared" si="0"/>
        <v>0.0188443353817839</v>
      </c>
    </row>
    <row r="12" spans="1:7">
      <c r="A12" s="26">
        <v>43.034</v>
      </c>
      <c r="B12" s="26">
        <v>20.505</v>
      </c>
      <c r="C12" s="26">
        <v>1.041</v>
      </c>
      <c r="E12">
        <f t="shared" si="1"/>
        <v>1.54760902446506</v>
      </c>
      <c r="F12">
        <f t="shared" si="0"/>
        <v>0.737410490464656</v>
      </c>
      <c r="G12">
        <f t="shared" si="0"/>
        <v>0.0374369334588494</v>
      </c>
    </row>
    <row r="13" spans="1:7">
      <c r="A13" s="26">
        <v>20.467</v>
      </c>
      <c r="B13" s="26">
        <v>9.224</v>
      </c>
      <c r="C13" s="26">
        <v>11.393</v>
      </c>
      <c r="E13">
        <f t="shared" si="1"/>
        <v>0.736043916524756</v>
      </c>
      <c r="F13">
        <f t="shared" si="0"/>
        <v>0.331717842674762</v>
      </c>
      <c r="G13">
        <f t="shared" si="0"/>
        <v>0.40972044466539</v>
      </c>
    </row>
    <row r="14" spans="1:7">
      <c r="A14" s="26">
        <v>15.341</v>
      </c>
      <c r="B14" s="26">
        <v>23.872</v>
      </c>
      <c r="C14" s="26">
        <v>28.731</v>
      </c>
      <c r="E14">
        <f t="shared" si="1"/>
        <v>0.551700284526617</v>
      </c>
      <c r="F14">
        <f t="shared" si="0"/>
        <v>0.858496134034249</v>
      </c>
      <c r="G14">
        <f t="shared" si="0"/>
        <v>1.03323778598098</v>
      </c>
    </row>
    <row r="15" spans="1:7">
      <c r="A15" s="26">
        <v>10.992</v>
      </c>
      <c r="B15" s="26">
        <v>15.642</v>
      </c>
      <c r="C15" s="26">
        <v>2.634</v>
      </c>
      <c r="E15">
        <f t="shared" si="1"/>
        <v>0.395299493352231</v>
      </c>
      <c r="F15">
        <f t="shared" si="0"/>
        <v>0.562524988629512</v>
      </c>
      <c r="G15">
        <f t="shared" si="0"/>
        <v>0.0947251515183567</v>
      </c>
    </row>
    <row r="16" spans="1:7">
      <c r="A16" s="26">
        <v>34.842</v>
      </c>
      <c r="B16" s="26">
        <v>5.888</v>
      </c>
      <c r="C16" s="26">
        <v>1.926</v>
      </c>
      <c r="E16">
        <f t="shared" si="1"/>
        <v>1.25300445300022</v>
      </c>
      <c r="F16">
        <f t="shared" si="0"/>
        <v>0.211747035740351</v>
      </c>
      <c r="G16">
        <f t="shared" si="0"/>
        <v>0.0692637212696868</v>
      </c>
    </row>
    <row r="17" spans="1:7">
      <c r="A17" s="26">
        <v>44.377</v>
      </c>
      <c r="B17" s="26">
        <v>6.761</v>
      </c>
      <c r="C17" s="26">
        <v>1.184</v>
      </c>
      <c r="E17">
        <f t="shared" si="1"/>
        <v>1.59590662449891</v>
      </c>
      <c r="F17">
        <f t="shared" si="0"/>
        <v>0.243142273885957</v>
      </c>
      <c r="G17">
        <f t="shared" si="0"/>
        <v>0.0425795669695271</v>
      </c>
    </row>
    <row r="18" spans="1:7">
      <c r="A18" s="26">
        <v>18.81</v>
      </c>
      <c r="B18" s="26">
        <v>5.008</v>
      </c>
      <c r="C18" s="26">
        <v>4.489</v>
      </c>
      <c r="E18">
        <f t="shared" si="1"/>
        <v>0.676454100250679</v>
      </c>
      <c r="F18">
        <f t="shared" si="0"/>
        <v>0.180100060290027</v>
      </c>
      <c r="G18">
        <f t="shared" si="0"/>
        <v>0.161435537268756</v>
      </c>
    </row>
    <row r="19" spans="1:7">
      <c r="A19" s="26">
        <v>30.406</v>
      </c>
      <c r="B19" s="26">
        <v>35.321</v>
      </c>
      <c r="C19" s="26">
        <v>18.142</v>
      </c>
      <c r="E19">
        <f t="shared" si="1"/>
        <v>1.09347492675291</v>
      </c>
      <c r="F19">
        <f t="shared" si="0"/>
        <v>1.27023047713739</v>
      </c>
      <c r="G19">
        <f t="shared" si="0"/>
        <v>0.652431168886115</v>
      </c>
    </row>
    <row r="20" spans="1:7">
      <c r="A20" s="26">
        <v>40.996</v>
      </c>
      <c r="B20" s="26">
        <v>38.559</v>
      </c>
      <c r="C20" s="26">
        <v>3.726</v>
      </c>
      <c r="E20">
        <f t="shared" si="1"/>
        <v>1.47431750631988</v>
      </c>
      <c r="F20">
        <f t="shared" si="1"/>
        <v>1.38667696180574</v>
      </c>
      <c r="G20">
        <f t="shared" si="1"/>
        <v>0.133996171054441</v>
      </c>
    </row>
    <row r="21" spans="1:7">
      <c r="A21" s="26">
        <v>24.83</v>
      </c>
      <c r="B21" s="26">
        <v>9.259</v>
      </c>
      <c r="C21" s="26">
        <v>35.075</v>
      </c>
      <c r="E21">
        <f t="shared" si="1"/>
        <v>0.892948182308579</v>
      </c>
      <c r="F21">
        <f t="shared" si="1"/>
        <v>0.332976529198354</v>
      </c>
      <c r="G21">
        <f t="shared" si="1"/>
        <v>1.26138370900014</v>
      </c>
    </row>
    <row r="22" spans="1:7">
      <c r="A22" s="26">
        <v>22.48</v>
      </c>
      <c r="B22" s="26">
        <v>15.436</v>
      </c>
      <c r="C22" s="26">
        <v>5.055</v>
      </c>
      <c r="E22">
        <f t="shared" si="1"/>
        <v>0.808436372867372</v>
      </c>
      <c r="F22">
        <f t="shared" si="1"/>
        <v>0.555116719376368</v>
      </c>
      <c r="G22">
        <f t="shared" si="1"/>
        <v>0.181790296478851</v>
      </c>
    </row>
    <row r="23" spans="1:7">
      <c r="A23" s="26">
        <v>22.858</v>
      </c>
      <c r="B23" s="26">
        <v>23.904</v>
      </c>
      <c r="C23" s="26">
        <v>39.159</v>
      </c>
      <c r="E23">
        <f t="shared" si="1"/>
        <v>0.822030187322171</v>
      </c>
      <c r="F23">
        <f t="shared" si="1"/>
        <v>0.859646933141533</v>
      </c>
      <c r="G23">
        <f t="shared" si="1"/>
        <v>1.40825444506732</v>
      </c>
    </row>
    <row r="24" spans="1:7">
      <c r="A24" s="26">
        <v>37.379</v>
      </c>
      <c r="B24" s="26">
        <v>25.531</v>
      </c>
      <c r="C24" s="26">
        <v>29.829</v>
      </c>
      <c r="E24">
        <f t="shared" si="1"/>
        <v>1.34424124472462</v>
      </c>
      <c r="F24">
        <f t="shared" si="1"/>
        <v>0.91815787525253</v>
      </c>
      <c r="G24">
        <f t="shared" si="1"/>
        <v>1.07272458034968</v>
      </c>
    </row>
    <row r="25" spans="1:7">
      <c r="A25" s="26">
        <v>20.157</v>
      </c>
      <c r="B25" s="26">
        <v>23.667</v>
      </c>
      <c r="C25" s="26">
        <v>7.106</v>
      </c>
      <c r="E25">
        <f t="shared" si="1"/>
        <v>0.724895550172937</v>
      </c>
      <c r="F25">
        <f t="shared" si="1"/>
        <v>0.851123827253207</v>
      </c>
      <c r="G25">
        <f t="shared" si="1"/>
        <v>0.255549326761368</v>
      </c>
    </row>
    <row r="26" spans="1:7">
      <c r="A26" s="26">
        <v>32.313</v>
      </c>
      <c r="B26" s="26">
        <v>14.331</v>
      </c>
      <c r="C26" s="26">
        <v>7.343</v>
      </c>
      <c r="E26">
        <f t="shared" si="1"/>
        <v>1.16205536105264</v>
      </c>
      <c r="F26">
        <f t="shared" si="1"/>
        <v>0.51537818770295</v>
      </c>
      <c r="G26">
        <f t="shared" si="1"/>
        <v>0.264072432649694</v>
      </c>
    </row>
    <row r="27" spans="1:7">
      <c r="A27" s="26">
        <v>31.584</v>
      </c>
      <c r="B27" s="26">
        <v>20.314</v>
      </c>
      <c r="C27" s="26">
        <v>39.726</v>
      </c>
      <c r="E27">
        <f t="shared" si="1"/>
        <v>1.13583871888982</v>
      </c>
      <c r="F27">
        <f t="shared" si="1"/>
        <v>0.730541658293052</v>
      </c>
      <c r="G27">
        <f t="shared" si="1"/>
        <v>1.42864516674952</v>
      </c>
    </row>
    <row r="28" spans="1:7">
      <c r="A28" s="26">
        <v>33.811</v>
      </c>
      <c r="B28" s="26">
        <v>9.425</v>
      </c>
      <c r="C28" s="26">
        <v>33.913</v>
      </c>
      <c r="E28">
        <f t="shared" si="1"/>
        <v>1.2159271442624</v>
      </c>
      <c r="F28">
        <f t="shared" si="1"/>
        <v>0.338946299567393</v>
      </c>
      <c r="G28">
        <f t="shared" si="1"/>
        <v>1.21959531641687</v>
      </c>
    </row>
    <row r="29" spans="1:7">
      <c r="A29" s="26">
        <v>34.902</v>
      </c>
      <c r="B29" s="26">
        <v>32.009</v>
      </c>
      <c r="C29" s="26">
        <v>21.04</v>
      </c>
      <c r="E29">
        <f t="shared" si="1"/>
        <v>1.25516220132638</v>
      </c>
      <c r="F29">
        <f t="shared" si="1"/>
        <v>1.15112276953344</v>
      </c>
      <c r="G29">
        <f t="shared" si="1"/>
        <v>0.756650413039569</v>
      </c>
    </row>
    <row r="30" spans="1:7">
      <c r="A30" s="26">
        <v>21.148</v>
      </c>
      <c r="B30" s="26">
        <v>4.473</v>
      </c>
      <c r="C30" s="26">
        <v>20.05</v>
      </c>
      <c r="E30">
        <f t="shared" si="1"/>
        <v>0.760534360026654</v>
      </c>
      <c r="F30">
        <f t="shared" si="1"/>
        <v>0.160860137715114</v>
      </c>
      <c r="G30">
        <f t="shared" si="1"/>
        <v>0.721047565657954</v>
      </c>
    </row>
    <row r="31" spans="1:7">
      <c r="A31" s="26">
        <v>52.922</v>
      </c>
      <c r="B31" s="26">
        <v>15.558</v>
      </c>
      <c r="C31" s="26">
        <v>29.851</v>
      </c>
      <c r="E31">
        <f t="shared" si="1"/>
        <v>1.90320594861597</v>
      </c>
      <c r="F31">
        <f t="shared" si="1"/>
        <v>0.559504140972891</v>
      </c>
      <c r="G31">
        <f t="shared" si="1"/>
        <v>1.07351575473594</v>
      </c>
    </row>
    <row r="32" spans="1:7">
      <c r="A32" s="26">
        <v>40.952</v>
      </c>
      <c r="B32" s="26">
        <v>15.15</v>
      </c>
      <c r="C32" s="26">
        <v>13.029</v>
      </c>
      <c r="E32">
        <f t="shared" si="1"/>
        <v>1.47273515754736</v>
      </c>
      <c r="F32">
        <f t="shared" si="1"/>
        <v>0.544831452355013</v>
      </c>
      <c r="G32">
        <f t="shared" si="1"/>
        <v>0.468555049025311</v>
      </c>
    </row>
    <row r="33" spans="1:7">
      <c r="A33" s="26">
        <v>55.35</v>
      </c>
      <c r="B33" s="26">
        <v>26.649</v>
      </c>
      <c r="C33" s="26">
        <v>20.093</v>
      </c>
      <c r="E33">
        <f t="shared" si="1"/>
        <v>1.99052283088119</v>
      </c>
      <c r="F33">
        <f t="shared" si="1"/>
        <v>0.958363919063283</v>
      </c>
      <c r="G33">
        <f t="shared" si="1"/>
        <v>0.722593951958368</v>
      </c>
    </row>
    <row r="34" spans="1:7">
      <c r="A34" s="26">
        <v>26.073</v>
      </c>
      <c r="B34" s="26">
        <v>29.641</v>
      </c>
      <c r="C34" s="26">
        <v>7.064</v>
      </c>
      <c r="E34">
        <f t="shared" si="1"/>
        <v>0.937649535132162</v>
      </c>
      <c r="F34">
        <f t="shared" si="1"/>
        <v>1.06596363559439</v>
      </c>
      <c r="G34">
        <f t="shared" si="1"/>
        <v>0.254038902933057</v>
      </c>
    </row>
    <row r="35" spans="1:7">
      <c r="A35" s="26">
        <v>24.145</v>
      </c>
      <c r="B35" s="26">
        <v>40.534</v>
      </c>
      <c r="C35" s="26">
        <v>4.253</v>
      </c>
      <c r="E35">
        <f t="shared" si="1"/>
        <v>0.86831388891827</v>
      </c>
      <c r="F35">
        <f t="shared" si="1"/>
        <v>1.45770284420846</v>
      </c>
      <c r="G35">
        <f t="shared" si="1"/>
        <v>0.152948393852533</v>
      </c>
    </row>
    <row r="36" spans="1:7">
      <c r="A36" s="26">
        <v>16.561</v>
      </c>
      <c r="B36" s="26">
        <v>18.069</v>
      </c>
      <c r="C36" s="26">
        <v>4.014</v>
      </c>
      <c r="E36">
        <f t="shared" si="1"/>
        <v>0.59557450049184</v>
      </c>
      <c r="F36">
        <f t="shared" si="1"/>
        <v>0.649805908422622</v>
      </c>
      <c r="G36">
        <f t="shared" si="1"/>
        <v>0.144353363020001</v>
      </c>
    </row>
    <row r="37" spans="1:7">
      <c r="A37" s="26">
        <v>27.739</v>
      </c>
      <c r="B37" s="26">
        <v>42.975</v>
      </c>
      <c r="C37" s="26">
        <v>25.213</v>
      </c>
      <c r="E37">
        <f t="shared" si="1"/>
        <v>0.997563013655162</v>
      </c>
      <c r="F37">
        <f t="shared" si="1"/>
        <v>1.545487238611</v>
      </c>
      <c r="G37">
        <f t="shared" si="1"/>
        <v>0.906721809123891</v>
      </c>
    </row>
    <row r="38" spans="1:7">
      <c r="A38" s="26"/>
      <c r="B38" s="26"/>
      <c r="C38" s="26">
        <v>21.352</v>
      </c>
      <c r="G38">
        <f t="shared" ref="G38:G91" si="2">C38/$A$60</f>
        <v>0.767870704335593</v>
      </c>
    </row>
    <row r="39" spans="1:7">
      <c r="A39" s="26"/>
      <c r="B39" s="26"/>
      <c r="C39" s="26">
        <v>19.085</v>
      </c>
      <c r="G39">
        <f t="shared" si="2"/>
        <v>0.686343780078906</v>
      </c>
    </row>
    <row r="40" spans="1:7">
      <c r="A40" s="26"/>
      <c r="B40" s="26"/>
      <c r="C40" s="26">
        <v>5.741</v>
      </c>
      <c r="G40">
        <f t="shared" si="2"/>
        <v>0.206460552341263</v>
      </c>
    </row>
    <row r="41" spans="1:7">
      <c r="A41" s="26"/>
      <c r="B41" s="26"/>
      <c r="C41" s="26">
        <v>31.233</v>
      </c>
      <c r="G41">
        <f t="shared" si="2"/>
        <v>1.12321589118179</v>
      </c>
    </row>
    <row r="42" spans="1:7">
      <c r="A42" s="26"/>
      <c r="B42" s="26"/>
      <c r="C42" s="26">
        <v>21.124</v>
      </c>
      <c r="G42">
        <f t="shared" si="2"/>
        <v>0.759671260696191</v>
      </c>
    </row>
    <row r="43" spans="1:7">
      <c r="A43" s="26"/>
      <c r="B43" s="26"/>
      <c r="C43" s="26">
        <v>25.112</v>
      </c>
      <c r="G43">
        <f t="shared" si="2"/>
        <v>0.903089599441524</v>
      </c>
    </row>
    <row r="44" spans="1:7">
      <c r="A44" s="26"/>
      <c r="B44" s="26"/>
      <c r="C44" s="26">
        <v>4.738</v>
      </c>
      <c r="G44">
        <f t="shared" si="2"/>
        <v>0.170390192822314</v>
      </c>
    </row>
    <row r="45" spans="1:7">
      <c r="A45" s="26"/>
      <c r="B45" s="26"/>
      <c r="C45" s="26">
        <v>31.126</v>
      </c>
      <c r="G45">
        <f t="shared" si="2"/>
        <v>1.11936790666681</v>
      </c>
    </row>
    <row r="46" spans="1:7">
      <c r="A46" s="26"/>
      <c r="B46" s="26"/>
      <c r="C46" s="26">
        <v>18.95</v>
      </c>
      <c r="G46">
        <f t="shared" si="2"/>
        <v>0.681488846345049</v>
      </c>
    </row>
    <row r="47" spans="1:7">
      <c r="A47" s="26"/>
      <c r="B47" s="26"/>
      <c r="C47" s="26">
        <v>24.907</v>
      </c>
      <c r="G47">
        <f t="shared" si="2"/>
        <v>0.895717292660482</v>
      </c>
    </row>
    <row r="48" spans="1:7">
      <c r="A48" s="26"/>
      <c r="B48" s="26"/>
      <c r="C48" s="26">
        <v>16.908</v>
      </c>
      <c r="G48">
        <f t="shared" si="2"/>
        <v>0.608053478311456</v>
      </c>
    </row>
    <row r="49" spans="1:7">
      <c r="A49" s="26"/>
      <c r="B49" s="26"/>
      <c r="C49" s="26">
        <v>7.093</v>
      </c>
      <c r="G49">
        <f t="shared" si="2"/>
        <v>0.255081814624033</v>
      </c>
    </row>
    <row r="50" spans="1:7">
      <c r="A50" s="26"/>
      <c r="B50" s="26"/>
      <c r="C50" s="26">
        <v>16.816</v>
      </c>
      <c r="G50">
        <f t="shared" si="2"/>
        <v>0.604744930878013</v>
      </c>
    </row>
    <row r="51" spans="1:7">
      <c r="A51" s="26"/>
      <c r="B51" s="26"/>
      <c r="C51" s="26">
        <v>16.31</v>
      </c>
      <c r="G51">
        <f t="shared" si="2"/>
        <v>0.586547919994077</v>
      </c>
    </row>
    <row r="52" spans="1:7">
      <c r="A52" s="26"/>
      <c r="B52" s="26"/>
      <c r="C52" s="26">
        <v>5.335</v>
      </c>
      <c r="G52">
        <f t="shared" si="2"/>
        <v>0.19185978866759</v>
      </c>
    </row>
    <row r="53" spans="1:7">
      <c r="A53" s="26"/>
      <c r="B53" s="26"/>
      <c r="C53" s="26">
        <v>23.013</v>
      </c>
      <c r="G53">
        <f t="shared" si="2"/>
        <v>0.82760437049808</v>
      </c>
    </row>
    <row r="54" spans="1:7">
      <c r="A54" s="26"/>
      <c r="B54" s="26"/>
      <c r="C54" s="26">
        <v>3.794</v>
      </c>
      <c r="G54">
        <f t="shared" si="2"/>
        <v>0.13644161915742</v>
      </c>
    </row>
    <row r="55" spans="1:7">
      <c r="A55" s="26"/>
      <c r="B55" s="26"/>
      <c r="C55" s="26">
        <v>6.019</v>
      </c>
      <c r="G55">
        <f t="shared" si="2"/>
        <v>0.216458119585797</v>
      </c>
    </row>
    <row r="56" spans="1:7">
      <c r="A56" s="26"/>
      <c r="B56" s="26"/>
      <c r="C56" s="26">
        <v>29.966</v>
      </c>
      <c r="G56">
        <f t="shared" si="2"/>
        <v>1.07765143902774</v>
      </c>
    </row>
    <row r="57" spans="1:7">
      <c r="A57" s="26"/>
      <c r="B57" s="26"/>
      <c r="C57" s="26">
        <v>22.344</v>
      </c>
      <c r="G57">
        <f t="shared" si="2"/>
        <v>0.803545476661413</v>
      </c>
    </row>
    <row r="58" spans="1:7">
      <c r="A58" s="26"/>
      <c r="B58" s="26"/>
      <c r="C58" s="26">
        <v>30.845</v>
      </c>
      <c r="G58">
        <f t="shared" si="2"/>
        <v>1.10926245200597</v>
      </c>
    </row>
    <row r="59" spans="1:1">
      <c r="A59" t="s">
        <v>51</v>
      </c>
    </row>
    <row r="60" spans="1:3">
      <c r="A60">
        <f>AVERAGE(A4:A37)</f>
        <v>27.8067647058824</v>
      </c>
      <c r="B60">
        <f t="shared" ref="B60" si="3">AVERAGE(B4:B37)</f>
        <v>21.4355882352941</v>
      </c>
      <c r="C60">
        <f>AVERAGE(C4:C58)</f>
        <v>17.1141090909091</v>
      </c>
    </row>
  </sheetData>
  <mergeCells count="2">
    <mergeCell ref="A1:C1"/>
    <mergeCell ref="E1:G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D21" sqref="D21"/>
    </sheetView>
  </sheetViews>
  <sheetFormatPr defaultColWidth="9" defaultRowHeight="13.85"/>
  <sheetData>
    <row r="1" spans="1:10">
      <c r="A1" s="70"/>
      <c r="B1" s="1" t="s">
        <v>41</v>
      </c>
      <c r="C1" s="2"/>
      <c r="D1" s="3"/>
      <c r="E1" s="13" t="s">
        <v>60</v>
      </c>
      <c r="F1" s="14"/>
      <c r="G1" s="15"/>
      <c r="H1" s="71" t="s">
        <v>61</v>
      </c>
      <c r="I1" s="88"/>
      <c r="J1" s="89"/>
    </row>
    <row r="2" spans="1:10">
      <c r="A2" s="70"/>
      <c r="B2" s="72" t="s">
        <v>62</v>
      </c>
      <c r="C2" s="73"/>
      <c r="D2" s="74" t="s">
        <v>63</v>
      </c>
      <c r="E2" s="75" t="s">
        <v>62</v>
      </c>
      <c r="F2" s="76"/>
      <c r="G2" s="77" t="s">
        <v>63</v>
      </c>
      <c r="H2" s="78" t="s">
        <v>62</v>
      </c>
      <c r="I2" s="90"/>
      <c r="J2" s="91" t="s">
        <v>63</v>
      </c>
    </row>
    <row r="3" spans="1:10">
      <c r="A3" s="70" t="s">
        <v>0</v>
      </c>
      <c r="B3" s="79" t="s">
        <v>64</v>
      </c>
      <c r="C3" s="80" t="s">
        <v>65</v>
      </c>
      <c r="D3" s="81" t="s">
        <v>66</v>
      </c>
      <c r="E3" s="82" t="s">
        <v>64</v>
      </c>
      <c r="F3" s="83" t="s">
        <v>65</v>
      </c>
      <c r="G3" s="84" t="s">
        <v>66</v>
      </c>
      <c r="H3" s="85" t="s">
        <v>64</v>
      </c>
      <c r="I3" s="92" t="s">
        <v>65</v>
      </c>
      <c r="J3" s="93" t="s">
        <v>66</v>
      </c>
    </row>
    <row r="4" spans="1:17">
      <c r="A4" s="70">
        <v>1</v>
      </c>
      <c r="B4" s="7">
        <v>153</v>
      </c>
      <c r="C4" s="8">
        <v>120</v>
      </c>
      <c r="D4" s="9">
        <f>C4/(B4+C4)</f>
        <v>0.43956043956044</v>
      </c>
      <c r="E4" s="19">
        <v>110</v>
      </c>
      <c r="F4" s="20">
        <v>81</v>
      </c>
      <c r="G4" s="21">
        <f>F4/(E4+F4)</f>
        <v>0.424083769633508</v>
      </c>
      <c r="H4" s="86">
        <v>111</v>
      </c>
      <c r="I4" s="94">
        <v>72</v>
      </c>
      <c r="J4" s="95">
        <f>I4/(H4+I4)</f>
        <v>0.39344262295082</v>
      </c>
      <c r="L4" s="27"/>
      <c r="M4" s="26"/>
      <c r="P4" s="27"/>
      <c r="Q4" s="26"/>
    </row>
    <row r="5" spans="1:17">
      <c r="A5" s="70">
        <v>2</v>
      </c>
      <c r="B5" s="7">
        <v>99</v>
      </c>
      <c r="C5" s="8">
        <v>78</v>
      </c>
      <c r="D5" s="9">
        <f t="shared" ref="D5:D7" si="0">C5/(B5+C5)</f>
        <v>0.440677966101695</v>
      </c>
      <c r="E5" s="19">
        <v>137</v>
      </c>
      <c r="F5" s="20">
        <v>98</v>
      </c>
      <c r="G5" s="21">
        <f>F5/(E5+F5)</f>
        <v>0.417021276595745</v>
      </c>
      <c r="H5" s="86">
        <v>130</v>
      </c>
      <c r="I5" s="94">
        <v>78</v>
      </c>
      <c r="J5" s="95">
        <f>I5/(H5+I5)</f>
        <v>0.375</v>
      </c>
      <c r="L5" s="27"/>
      <c r="M5" s="26"/>
      <c r="P5" s="27"/>
      <c r="Q5" s="26"/>
    </row>
    <row r="6" spans="1:17">
      <c r="A6" s="70">
        <v>3</v>
      </c>
      <c r="B6" s="7">
        <v>110</v>
      </c>
      <c r="C6" s="8">
        <v>95</v>
      </c>
      <c r="D6" s="9">
        <f t="shared" si="0"/>
        <v>0.463414634146341</v>
      </c>
      <c r="E6" s="19">
        <v>90</v>
      </c>
      <c r="F6" s="20">
        <v>63</v>
      </c>
      <c r="G6" s="21">
        <f>F6/(E6+F6)</f>
        <v>0.411764705882353</v>
      </c>
      <c r="H6" s="86">
        <v>117</v>
      </c>
      <c r="I6" s="94">
        <v>69</v>
      </c>
      <c r="J6" s="95">
        <f>I6/(H6+I6)</f>
        <v>0.370967741935484</v>
      </c>
      <c r="L6" s="34"/>
      <c r="M6" s="33"/>
      <c r="N6" s="39"/>
      <c r="O6" s="39"/>
      <c r="P6" s="34"/>
      <c r="Q6" s="33"/>
    </row>
    <row r="7" ht="14.6" spans="1:17">
      <c r="A7" s="70">
        <v>4</v>
      </c>
      <c r="B7" s="10">
        <v>109</v>
      </c>
      <c r="C7" s="11">
        <v>92</v>
      </c>
      <c r="D7" s="12">
        <f t="shared" si="0"/>
        <v>0.45771144278607</v>
      </c>
      <c r="E7" s="22">
        <v>142</v>
      </c>
      <c r="F7" s="23">
        <v>96</v>
      </c>
      <c r="G7" s="24">
        <f>F7/(E7+F7)</f>
        <v>0.403361344537815</v>
      </c>
      <c r="H7" s="87">
        <v>176</v>
      </c>
      <c r="I7" s="96">
        <v>116</v>
      </c>
      <c r="J7" s="97">
        <f>I7/(H7+I7)</f>
        <v>0.397260273972603</v>
      </c>
      <c r="L7" s="34"/>
      <c r="M7" s="33"/>
      <c r="N7" s="39"/>
      <c r="O7" s="39"/>
      <c r="P7" s="34"/>
      <c r="Q7" s="33"/>
    </row>
    <row r="8" spans="12:17">
      <c r="L8" s="34"/>
      <c r="M8" s="33"/>
      <c r="N8" s="39"/>
      <c r="O8" s="39"/>
      <c r="P8" s="34"/>
      <c r="Q8" s="33"/>
    </row>
    <row r="9" spans="12:17">
      <c r="L9" s="27"/>
      <c r="M9" s="26"/>
      <c r="P9" s="27"/>
      <c r="Q9" s="26"/>
    </row>
    <row r="10" spans="1:17">
      <c r="A10" s="27" t="s">
        <v>40</v>
      </c>
      <c r="B10" s="26" t="s">
        <v>5</v>
      </c>
      <c r="C10" s="26" t="s">
        <v>6</v>
      </c>
      <c r="D10" s="26" t="s">
        <v>7</v>
      </c>
      <c r="E10" s="26" t="s">
        <v>8</v>
      </c>
      <c r="F10" s="26" t="s">
        <v>9</v>
      </c>
      <c r="L10" s="27"/>
      <c r="M10" s="26"/>
      <c r="P10" s="27"/>
      <c r="Q10" s="26"/>
    </row>
    <row r="11" spans="1:17">
      <c r="A11" s="27" t="s">
        <v>67</v>
      </c>
      <c r="B11" s="26">
        <v>-0.03628</v>
      </c>
      <c r="C11" s="26" t="s">
        <v>68</v>
      </c>
      <c r="D11" s="26" t="s">
        <v>16</v>
      </c>
      <c r="E11" s="26" t="s">
        <v>17</v>
      </c>
      <c r="F11" s="26">
        <v>0.0028</v>
      </c>
      <c r="L11" s="40"/>
      <c r="M11" s="37"/>
      <c r="N11" s="38"/>
      <c r="O11" s="38"/>
      <c r="P11" s="40"/>
      <c r="Q11" s="37"/>
    </row>
    <row r="12" spans="1:17">
      <c r="A12" s="27" t="s">
        <v>69</v>
      </c>
      <c r="B12" s="26">
        <v>-0.06617</v>
      </c>
      <c r="C12" s="26" t="s">
        <v>70</v>
      </c>
      <c r="D12" s="26" t="s">
        <v>16</v>
      </c>
      <c r="E12" s="26" t="s">
        <v>26</v>
      </c>
      <c r="F12" s="26" t="s">
        <v>27</v>
      </c>
      <c r="L12" s="40"/>
      <c r="M12" s="37"/>
      <c r="N12" s="38"/>
      <c r="O12" s="38"/>
      <c r="P12" s="40"/>
      <c r="Q12" s="37"/>
    </row>
    <row r="13" spans="1:17">
      <c r="A13" s="35"/>
      <c r="B13" s="35"/>
      <c r="C13" s="35"/>
      <c r="D13" s="35"/>
      <c r="L13" s="40"/>
      <c r="M13" s="37"/>
      <c r="N13" s="38"/>
      <c r="O13" s="38"/>
      <c r="P13" s="40"/>
      <c r="Q13" s="37"/>
    </row>
    <row r="14" spans="1:14">
      <c r="A14" s="34"/>
      <c r="B14" s="34"/>
      <c r="C14" s="34"/>
      <c r="D14" s="34"/>
      <c r="M14" s="27"/>
      <c r="N14" s="26"/>
    </row>
    <row r="15" spans="1:14">
      <c r="A15" s="33"/>
      <c r="B15" s="33"/>
      <c r="C15" s="33"/>
      <c r="D15" s="33"/>
      <c r="M15" s="27"/>
      <c r="N15" s="26"/>
    </row>
    <row r="16" spans="13:14">
      <c r="M16" s="27"/>
      <c r="N16" s="26"/>
    </row>
    <row r="17" spans="13:14">
      <c r="M17" s="27"/>
      <c r="N17" s="26"/>
    </row>
    <row r="18" spans="13:14">
      <c r="M18" s="27"/>
      <c r="N18" s="26"/>
    </row>
    <row r="19" spans="13:14">
      <c r="M19" s="27"/>
      <c r="N19" s="26"/>
    </row>
    <row r="20" spans="13:14">
      <c r="M20" s="27"/>
      <c r="N20" s="26"/>
    </row>
    <row r="21" spans="13:14">
      <c r="M21" s="27"/>
      <c r="N21" s="26"/>
    </row>
    <row r="22" spans="13:14">
      <c r="M22" s="27"/>
      <c r="N22" s="26"/>
    </row>
    <row r="23" spans="13:14">
      <c r="M23" s="27"/>
      <c r="N23" s="26"/>
    </row>
    <row r="24" spans="13:14">
      <c r="M24" s="27"/>
      <c r="N24" s="26"/>
    </row>
    <row r="25" spans="13:14">
      <c r="M25" s="27"/>
      <c r="N25" s="26"/>
    </row>
    <row r="26" spans="13:14">
      <c r="M26" s="27"/>
      <c r="N26" s="26"/>
    </row>
    <row r="27" spans="13:14">
      <c r="M27" s="27"/>
      <c r="N27" s="26"/>
    </row>
    <row r="28" spans="13:14">
      <c r="M28" s="27"/>
      <c r="N28" s="26"/>
    </row>
    <row r="29" spans="13:14">
      <c r="M29" s="27"/>
      <c r="N29" s="26"/>
    </row>
    <row r="30" spans="13:14">
      <c r="M30" s="27"/>
      <c r="N30" s="26"/>
    </row>
    <row r="31" spans="13:14">
      <c r="M31" s="27"/>
      <c r="N31" s="26"/>
    </row>
    <row r="32" spans="13:14">
      <c r="M32" s="27"/>
      <c r="N32" s="26"/>
    </row>
  </sheetData>
  <mergeCells count="6">
    <mergeCell ref="B1:D1"/>
    <mergeCell ref="E1:G1"/>
    <mergeCell ref="H1:J1"/>
    <mergeCell ref="B2:C2"/>
    <mergeCell ref="E2:F2"/>
    <mergeCell ref="H2:I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4"/>
  <sheetViews>
    <sheetView topLeftCell="A21" workbookViewId="0">
      <selection activeCell="A1" sqref="$A1:$XFD1048576"/>
    </sheetView>
  </sheetViews>
  <sheetFormatPr defaultColWidth="9" defaultRowHeight="13.85"/>
  <cols>
    <col min="18" max="18" width="39.5309734513274" customWidth="1"/>
  </cols>
  <sheetData>
    <row r="1" spans="1:23">
      <c r="A1" s="29" t="s">
        <v>38</v>
      </c>
      <c r="B1" s="30" t="s">
        <v>41</v>
      </c>
      <c r="C1" s="30"/>
      <c r="D1" s="30" t="s">
        <v>42</v>
      </c>
      <c r="E1" s="30"/>
      <c r="F1" s="30" t="s">
        <v>43</v>
      </c>
      <c r="G1" s="30"/>
      <c r="I1" s="29" t="s">
        <v>39</v>
      </c>
      <c r="J1" s="30" t="s">
        <v>41</v>
      </c>
      <c r="K1" s="30"/>
      <c r="L1" s="30" t="s">
        <v>42</v>
      </c>
      <c r="M1" s="30"/>
      <c r="N1" s="30" t="s">
        <v>43</v>
      </c>
      <c r="O1" s="30"/>
      <c r="R1" s="27" t="s">
        <v>4</v>
      </c>
      <c r="S1" s="26" t="s">
        <v>71</v>
      </c>
      <c r="T1" s="26" t="s">
        <v>6</v>
      </c>
      <c r="U1" s="26" t="s">
        <v>7</v>
      </c>
      <c r="V1" s="26" t="s">
        <v>8</v>
      </c>
      <c r="W1" s="26" t="s">
        <v>9</v>
      </c>
    </row>
    <row r="2" spans="1:23">
      <c r="A2" s="29"/>
      <c r="B2" s="30" t="s">
        <v>72</v>
      </c>
      <c r="C2" s="30" t="s">
        <v>73</v>
      </c>
      <c r="D2" s="30" t="s">
        <v>72</v>
      </c>
      <c r="E2" s="30" t="s">
        <v>73</v>
      </c>
      <c r="F2" s="30" t="s">
        <v>72</v>
      </c>
      <c r="G2" s="30" t="s">
        <v>73</v>
      </c>
      <c r="I2" s="29"/>
      <c r="J2" s="30" t="s">
        <v>72</v>
      </c>
      <c r="K2" s="30" t="s">
        <v>73</v>
      </c>
      <c r="L2" s="30" t="s">
        <v>72</v>
      </c>
      <c r="M2" s="30" t="s">
        <v>73</v>
      </c>
      <c r="N2" s="30" t="s">
        <v>72</v>
      </c>
      <c r="O2" s="30" t="s">
        <v>73</v>
      </c>
      <c r="R2" s="27"/>
      <c r="S2" s="26"/>
      <c r="T2" s="26"/>
      <c r="U2" s="26"/>
      <c r="V2" s="26"/>
      <c r="W2" s="26"/>
    </row>
    <row r="3" spans="1:23">
      <c r="A3" s="29"/>
      <c r="B3" s="30" t="s">
        <v>74</v>
      </c>
      <c r="C3" s="30" t="s">
        <v>75</v>
      </c>
      <c r="D3" s="30" t="s">
        <v>76</v>
      </c>
      <c r="E3" s="30" t="s">
        <v>77</v>
      </c>
      <c r="F3" s="30" t="s">
        <v>78</v>
      </c>
      <c r="G3" s="30" t="s">
        <v>79</v>
      </c>
      <c r="I3" s="29"/>
      <c r="J3" s="30" t="s">
        <v>74</v>
      </c>
      <c r="K3" s="30" t="s">
        <v>75</v>
      </c>
      <c r="L3" s="30" t="s">
        <v>76</v>
      </c>
      <c r="M3" s="30" t="s">
        <v>77</v>
      </c>
      <c r="N3" s="30" t="s">
        <v>78</v>
      </c>
      <c r="O3" s="30" t="s">
        <v>79</v>
      </c>
      <c r="R3" s="27" t="s">
        <v>80</v>
      </c>
      <c r="S3" s="26">
        <v>0.207</v>
      </c>
      <c r="T3" s="26" t="s">
        <v>81</v>
      </c>
      <c r="U3" s="26" t="s">
        <v>16</v>
      </c>
      <c r="V3" s="26" t="s">
        <v>26</v>
      </c>
      <c r="W3" s="26" t="s">
        <v>27</v>
      </c>
    </row>
    <row r="4" spans="1:23">
      <c r="A4" s="29"/>
      <c r="B4" s="32">
        <v>76.422</v>
      </c>
      <c r="C4" s="32">
        <v>81.783</v>
      </c>
      <c r="D4" s="32">
        <v>71.6</v>
      </c>
      <c r="E4" s="32">
        <v>140.072</v>
      </c>
      <c r="F4" s="32">
        <v>80.923</v>
      </c>
      <c r="G4" s="32">
        <v>70.291</v>
      </c>
      <c r="I4" s="29"/>
      <c r="J4" s="31">
        <f t="shared" ref="J4:O45" si="0">B4/$B$68</f>
        <v>0.752071335542564</v>
      </c>
      <c r="K4" s="31">
        <f t="shared" si="0"/>
        <v>0.80482910725547</v>
      </c>
      <c r="L4" s="31">
        <f t="shared" si="0"/>
        <v>0.704617879993295</v>
      </c>
      <c r="M4" s="31">
        <f t="shared" si="0"/>
        <v>1.37845301238018</v>
      </c>
      <c r="N4" s="31">
        <f t="shared" si="0"/>
        <v>0.796365819870076</v>
      </c>
      <c r="O4" s="31">
        <f t="shared" si="0"/>
        <v>0.691735969310177</v>
      </c>
      <c r="R4" s="27" t="s">
        <v>82</v>
      </c>
      <c r="S4" s="26">
        <v>0.2475</v>
      </c>
      <c r="T4" s="26" t="s">
        <v>83</v>
      </c>
      <c r="U4" s="26" t="s">
        <v>16</v>
      </c>
      <c r="V4" s="26" t="s">
        <v>26</v>
      </c>
      <c r="W4" s="26" t="s">
        <v>27</v>
      </c>
    </row>
    <row r="5" spans="1:23">
      <c r="A5" s="29"/>
      <c r="B5" s="32">
        <v>149.739</v>
      </c>
      <c r="C5" s="32">
        <v>71.92</v>
      </c>
      <c r="D5" s="32">
        <v>121.414</v>
      </c>
      <c r="E5" s="32">
        <v>135.498</v>
      </c>
      <c r="F5" s="32">
        <v>67.397</v>
      </c>
      <c r="G5" s="32">
        <v>69.103</v>
      </c>
      <c r="I5" s="29"/>
      <c r="J5" s="31">
        <f t="shared" si="0"/>
        <v>1.47358626721112</v>
      </c>
      <c r="K5" s="31">
        <f t="shared" si="0"/>
        <v>0.707767010183209</v>
      </c>
      <c r="L5" s="31">
        <f t="shared" si="0"/>
        <v>1.1948390402445</v>
      </c>
      <c r="M5" s="31">
        <f t="shared" si="0"/>
        <v>1.33344013272809</v>
      </c>
      <c r="N5" s="31">
        <f t="shared" si="0"/>
        <v>0.663256023155141</v>
      </c>
      <c r="O5" s="31">
        <f t="shared" si="0"/>
        <v>0.680044823480121</v>
      </c>
      <c r="R5" s="27" t="s">
        <v>84</v>
      </c>
      <c r="S5" s="26">
        <v>0.001956</v>
      </c>
      <c r="T5" s="26" t="s">
        <v>85</v>
      </c>
      <c r="U5" s="26" t="s">
        <v>12</v>
      </c>
      <c r="V5" s="26" t="s">
        <v>13</v>
      </c>
      <c r="W5" s="26" t="s">
        <v>86</v>
      </c>
    </row>
    <row r="6" spans="1:23">
      <c r="A6" s="29"/>
      <c r="B6" s="32">
        <v>111.443</v>
      </c>
      <c r="C6" s="32">
        <v>79.91</v>
      </c>
      <c r="D6" s="32">
        <v>58.027</v>
      </c>
      <c r="E6" s="32">
        <v>65.043</v>
      </c>
      <c r="F6" s="32">
        <v>78.334</v>
      </c>
      <c r="G6" s="32">
        <v>77.089</v>
      </c>
      <c r="I6" s="29"/>
      <c r="J6" s="31">
        <f t="shared" si="0"/>
        <v>1.09671411173314</v>
      </c>
      <c r="K6" s="31">
        <f t="shared" si="0"/>
        <v>0.786396854612629</v>
      </c>
      <c r="L6" s="31">
        <f t="shared" si="0"/>
        <v>0.571045554781717</v>
      </c>
      <c r="M6" s="31">
        <f t="shared" si="0"/>
        <v>0.640090234195585</v>
      </c>
      <c r="N6" s="31">
        <f t="shared" si="0"/>
        <v>0.770887388427301</v>
      </c>
      <c r="O6" s="31">
        <f t="shared" si="0"/>
        <v>0.758635303782167</v>
      </c>
      <c r="R6" s="27" t="s">
        <v>87</v>
      </c>
      <c r="S6" s="26">
        <v>-0.1255</v>
      </c>
      <c r="T6" s="26" t="s">
        <v>88</v>
      </c>
      <c r="U6" s="26" t="s">
        <v>16</v>
      </c>
      <c r="V6" s="26" t="s">
        <v>56</v>
      </c>
      <c r="W6" s="26">
        <v>0.0489</v>
      </c>
    </row>
    <row r="7" spans="1:23">
      <c r="A7" s="29"/>
      <c r="B7" s="32">
        <v>101.056</v>
      </c>
      <c r="C7" s="32">
        <v>95.26</v>
      </c>
      <c r="D7" s="32">
        <v>54.469</v>
      </c>
      <c r="E7" s="32">
        <v>57.038</v>
      </c>
      <c r="F7" s="32">
        <v>71.098</v>
      </c>
      <c r="G7" s="32">
        <v>67.415</v>
      </c>
      <c r="I7" s="29"/>
      <c r="J7" s="31">
        <f t="shared" si="0"/>
        <v>0.994495313974894</v>
      </c>
      <c r="K7" s="31">
        <f t="shared" si="0"/>
        <v>0.937456693410074</v>
      </c>
      <c r="L7" s="31">
        <f t="shared" si="0"/>
        <v>0.536031163482609</v>
      </c>
      <c r="M7" s="31">
        <f t="shared" si="0"/>
        <v>0.561312774288513</v>
      </c>
      <c r="N7" s="31">
        <f t="shared" si="0"/>
        <v>0.699677682007867</v>
      </c>
      <c r="O7" s="31">
        <f t="shared" si="0"/>
        <v>0.663433161728324</v>
      </c>
      <c r="R7" s="27" t="s">
        <v>89</v>
      </c>
      <c r="S7" s="26">
        <v>0.05545</v>
      </c>
      <c r="T7" s="26" t="s">
        <v>90</v>
      </c>
      <c r="U7" s="26" t="s">
        <v>12</v>
      </c>
      <c r="V7" s="26" t="s">
        <v>13</v>
      </c>
      <c r="W7" s="26">
        <v>0.7638</v>
      </c>
    </row>
    <row r="8" spans="1:23">
      <c r="A8" s="29"/>
      <c r="B8" s="32">
        <v>113.264</v>
      </c>
      <c r="C8" s="32">
        <v>128.901</v>
      </c>
      <c r="D8" s="32">
        <v>58.548</v>
      </c>
      <c r="E8" s="32">
        <v>72.243</v>
      </c>
      <c r="F8" s="32">
        <v>74.806</v>
      </c>
      <c r="G8" s="32">
        <v>105.248</v>
      </c>
      <c r="I8" s="29"/>
      <c r="J8" s="31">
        <f t="shared" si="0"/>
        <v>1.11463463072012</v>
      </c>
      <c r="K8" s="31">
        <f t="shared" si="0"/>
        <v>1.26851884565664</v>
      </c>
      <c r="L8" s="31">
        <f t="shared" si="0"/>
        <v>0.576172732372171</v>
      </c>
      <c r="M8" s="31">
        <f t="shared" si="0"/>
        <v>0.710945663468654</v>
      </c>
      <c r="N8" s="31">
        <f t="shared" si="0"/>
        <v>0.736168228083498</v>
      </c>
      <c r="O8" s="31">
        <f t="shared" si="0"/>
        <v>1.03574891946277</v>
      </c>
      <c r="R8" s="69" t="s">
        <v>91</v>
      </c>
      <c r="S8" s="26">
        <v>0.01493</v>
      </c>
      <c r="T8" s="26" t="s">
        <v>92</v>
      </c>
      <c r="U8" s="26" t="s">
        <v>12</v>
      </c>
      <c r="V8" s="26" t="s">
        <v>13</v>
      </c>
      <c r="W8" s="26">
        <v>0.9989</v>
      </c>
    </row>
    <row r="9" spans="1:23">
      <c r="A9" s="29"/>
      <c r="B9" s="32">
        <v>141.68</v>
      </c>
      <c r="C9" s="32">
        <v>106.368</v>
      </c>
      <c r="D9" s="32">
        <v>56.33</v>
      </c>
      <c r="E9" s="32">
        <v>120.951</v>
      </c>
      <c r="F9" s="32">
        <v>83.333</v>
      </c>
      <c r="G9" s="32">
        <v>78.977</v>
      </c>
      <c r="I9" s="29"/>
      <c r="J9" s="31">
        <f t="shared" si="0"/>
        <v>1.3942773915845</v>
      </c>
      <c r="K9" s="31">
        <f t="shared" si="0"/>
        <v>1.04677087512747</v>
      </c>
      <c r="L9" s="31">
        <f t="shared" si="0"/>
        <v>0.554345323743328</v>
      </c>
      <c r="M9" s="31">
        <f t="shared" si="0"/>
        <v>1.19028264250096</v>
      </c>
      <c r="N9" s="31">
        <f t="shared" si="0"/>
        <v>0.820082706612867</v>
      </c>
      <c r="O9" s="31">
        <f t="shared" si="0"/>
        <v>0.77721517190266</v>
      </c>
      <c r="R9" s="27" t="s">
        <v>93</v>
      </c>
      <c r="S9" s="26">
        <v>0.04052</v>
      </c>
      <c r="T9" s="26" t="s">
        <v>94</v>
      </c>
      <c r="U9" s="26" t="s">
        <v>12</v>
      </c>
      <c r="V9" s="26" t="s">
        <v>13</v>
      </c>
      <c r="W9" s="26">
        <v>0.9064</v>
      </c>
    </row>
    <row r="10" spans="1:15">
      <c r="A10" s="29"/>
      <c r="B10" s="32">
        <v>82.849</v>
      </c>
      <c r="C10" s="32">
        <v>65.339</v>
      </c>
      <c r="D10" s="32">
        <v>54.937</v>
      </c>
      <c r="E10" s="32">
        <v>122.739</v>
      </c>
      <c r="F10" s="32">
        <v>66.994</v>
      </c>
      <c r="G10" s="32">
        <v>64.468</v>
      </c>
      <c r="I10" s="29"/>
      <c r="J10" s="31">
        <f t="shared" si="0"/>
        <v>0.815319647200622</v>
      </c>
      <c r="K10" s="31">
        <f t="shared" si="0"/>
        <v>0.643003179621256</v>
      </c>
      <c r="L10" s="31">
        <f t="shared" si="0"/>
        <v>0.540636766385358</v>
      </c>
      <c r="M10" s="31">
        <f t="shared" si="0"/>
        <v>1.20787840743711</v>
      </c>
      <c r="N10" s="31">
        <f t="shared" si="0"/>
        <v>0.659290087322218</v>
      </c>
      <c r="O10" s="31">
        <f t="shared" si="0"/>
        <v>0.634431640885583</v>
      </c>
    </row>
    <row r="11" spans="1:15">
      <c r="A11" s="29"/>
      <c r="B11" s="32">
        <v>146.285</v>
      </c>
      <c r="C11" s="32">
        <v>138.317</v>
      </c>
      <c r="D11" s="32">
        <v>120.705</v>
      </c>
      <c r="E11" s="32">
        <v>110.728</v>
      </c>
      <c r="F11" s="32">
        <v>80.696</v>
      </c>
      <c r="G11" s="32">
        <v>65.8</v>
      </c>
      <c r="I11" s="29"/>
      <c r="J11" s="31">
        <f t="shared" si="0"/>
        <v>1.43959534322373</v>
      </c>
      <c r="K11" s="31">
        <f t="shared" si="0"/>
        <v>1.36118200149487</v>
      </c>
      <c r="L11" s="31">
        <f t="shared" si="0"/>
        <v>1.18786174866747</v>
      </c>
      <c r="M11" s="31">
        <f t="shared" si="0"/>
        <v>1.08967777396505</v>
      </c>
      <c r="N11" s="31">
        <f t="shared" si="0"/>
        <v>0.794131905641605</v>
      </c>
      <c r="O11" s="31">
        <f t="shared" si="0"/>
        <v>0.647539895301101</v>
      </c>
    </row>
    <row r="12" spans="1:15">
      <c r="A12" s="29"/>
      <c r="B12" s="32">
        <v>116.698</v>
      </c>
      <c r="C12" s="32">
        <v>134.589</v>
      </c>
      <c r="D12" s="32">
        <v>66.562</v>
      </c>
      <c r="E12" s="32">
        <v>101.863</v>
      </c>
      <c r="F12" s="32">
        <v>88.881</v>
      </c>
      <c r="G12" s="32">
        <v>72.954</v>
      </c>
      <c r="I12" s="29"/>
      <c r="J12" s="31">
        <f t="shared" si="0"/>
        <v>1.14842873407064</v>
      </c>
      <c r="K12" s="31">
        <f t="shared" si="0"/>
        <v>1.32449463478237</v>
      </c>
      <c r="L12" s="31">
        <f t="shared" si="0"/>
        <v>0.655038761565834</v>
      </c>
      <c r="M12" s="31">
        <f t="shared" si="0"/>
        <v>1.00243702667258</v>
      </c>
      <c r="N12" s="31">
        <f t="shared" si="0"/>
        <v>0.874680751280504</v>
      </c>
      <c r="O12" s="31">
        <f t="shared" si="0"/>
        <v>0.717942637109369</v>
      </c>
    </row>
    <row r="13" spans="1:15">
      <c r="A13" s="29"/>
      <c r="B13" s="32">
        <v>145.959</v>
      </c>
      <c r="C13" s="32">
        <v>104.633</v>
      </c>
      <c r="D13" s="32">
        <v>73.601</v>
      </c>
      <c r="E13" s="32">
        <v>68.14</v>
      </c>
      <c r="F13" s="32">
        <v>75.482</v>
      </c>
      <c r="G13" s="32">
        <v>62.241</v>
      </c>
      <c r="I13" s="29"/>
      <c r="J13" s="31">
        <f t="shared" si="0"/>
        <v>1.43638716684276</v>
      </c>
      <c r="K13" s="31">
        <f t="shared" si="0"/>
        <v>1.02969668487903</v>
      </c>
      <c r="L13" s="31">
        <f t="shared" si="0"/>
        <v>0.724309784712102</v>
      </c>
      <c r="M13" s="31">
        <f t="shared" si="0"/>
        <v>0.670567909814848</v>
      </c>
      <c r="N13" s="31">
        <f t="shared" si="0"/>
        <v>0.742820765609691</v>
      </c>
      <c r="O13" s="31">
        <f t="shared" si="0"/>
        <v>0.612515662970149</v>
      </c>
    </row>
    <row r="14" spans="1:15">
      <c r="A14" s="29"/>
      <c r="B14" s="32">
        <v>134.267</v>
      </c>
      <c r="C14" s="32">
        <v>88.176</v>
      </c>
      <c r="D14" s="32">
        <v>86.515</v>
      </c>
      <c r="E14" s="32">
        <v>65.36</v>
      </c>
      <c r="F14" s="32">
        <v>68.905</v>
      </c>
      <c r="G14" s="32">
        <v>59.76</v>
      </c>
      <c r="I14" s="29"/>
      <c r="J14" s="31">
        <f t="shared" si="0"/>
        <v>1.32132582252877</v>
      </c>
      <c r="K14" s="31">
        <f t="shared" si="0"/>
        <v>0.867742823830849</v>
      </c>
      <c r="L14" s="31">
        <f t="shared" si="0"/>
        <v>0.851396869938826</v>
      </c>
      <c r="M14" s="31">
        <f t="shared" si="0"/>
        <v>0.643209841289969</v>
      </c>
      <c r="N14" s="31">
        <f t="shared" si="0"/>
        <v>0.678096299175112</v>
      </c>
      <c r="O14" s="31">
        <f t="shared" si="0"/>
        <v>0.588100062966471</v>
      </c>
    </row>
    <row r="15" spans="1:15">
      <c r="A15" s="29"/>
      <c r="B15" s="32">
        <v>76.917</v>
      </c>
      <c r="C15" s="32">
        <v>71.834</v>
      </c>
      <c r="D15" s="32">
        <v>83.055</v>
      </c>
      <c r="E15" s="32">
        <v>65.595</v>
      </c>
      <c r="F15" s="32">
        <v>61.844</v>
      </c>
      <c r="G15" s="32">
        <v>106.748</v>
      </c>
      <c r="I15" s="29"/>
      <c r="J15" s="31">
        <f t="shared" si="0"/>
        <v>0.756942646305088</v>
      </c>
      <c r="K15" s="31">
        <f t="shared" si="0"/>
        <v>0.70692068144467</v>
      </c>
      <c r="L15" s="31">
        <f t="shared" si="0"/>
        <v>0.817346899760379</v>
      </c>
      <c r="M15" s="31">
        <f t="shared" si="0"/>
        <v>0.645522483773187</v>
      </c>
      <c r="N15" s="31">
        <f t="shared" si="0"/>
        <v>0.608608773328287</v>
      </c>
      <c r="O15" s="31">
        <f t="shared" si="0"/>
        <v>1.05051046722799</v>
      </c>
    </row>
    <row r="16" spans="1:15">
      <c r="A16" s="29"/>
      <c r="B16" s="32">
        <v>81.938</v>
      </c>
      <c r="C16" s="32">
        <v>84.488</v>
      </c>
      <c r="D16" s="32">
        <v>114.277</v>
      </c>
      <c r="E16" s="32">
        <v>63.02</v>
      </c>
      <c r="F16" s="32">
        <v>73.976</v>
      </c>
      <c r="G16" s="32">
        <v>64.843</v>
      </c>
      <c r="I16" s="29"/>
      <c r="J16" s="31">
        <f t="shared" si="0"/>
        <v>0.80635446719121</v>
      </c>
      <c r="K16" s="31">
        <f t="shared" si="0"/>
        <v>0.831449098392088</v>
      </c>
      <c r="L16" s="31">
        <f t="shared" si="0"/>
        <v>1.12460359597757</v>
      </c>
      <c r="M16" s="31">
        <f t="shared" si="0"/>
        <v>0.620181826776221</v>
      </c>
      <c r="N16" s="31">
        <f t="shared" si="0"/>
        <v>0.728000171653408</v>
      </c>
      <c r="O16" s="31">
        <f t="shared" si="0"/>
        <v>0.638122027826889</v>
      </c>
    </row>
    <row r="17" spans="1:15">
      <c r="A17" s="29"/>
      <c r="B17" s="32">
        <v>119.99</v>
      </c>
      <c r="C17" s="32">
        <v>75.164</v>
      </c>
      <c r="D17" s="32">
        <v>70.897</v>
      </c>
      <c r="E17" s="32">
        <v>95.139</v>
      </c>
      <c r="F17" s="32">
        <v>71.244</v>
      </c>
      <c r="G17" s="32">
        <v>60.951</v>
      </c>
      <c r="I17" s="29"/>
      <c r="J17" s="31">
        <f t="shared" si="0"/>
        <v>1.18082541089938</v>
      </c>
      <c r="K17" s="31">
        <f t="shared" si="0"/>
        <v>0.739691317483464</v>
      </c>
      <c r="L17" s="31">
        <f t="shared" si="0"/>
        <v>0.697699634607327</v>
      </c>
      <c r="M17" s="31">
        <f t="shared" si="0"/>
        <v>0.936265928557013</v>
      </c>
      <c r="N17" s="31">
        <f t="shared" si="0"/>
        <v>0.701114472657016</v>
      </c>
      <c r="O17" s="31">
        <f t="shared" si="0"/>
        <v>0.599820731892058</v>
      </c>
    </row>
    <row r="18" spans="1:15">
      <c r="A18" s="29"/>
      <c r="B18" s="32">
        <v>103.238</v>
      </c>
      <c r="C18" s="32">
        <v>117.921</v>
      </c>
      <c r="D18" s="32">
        <v>76.963</v>
      </c>
      <c r="E18" s="32">
        <v>91.55</v>
      </c>
      <c r="F18" s="32">
        <v>72.463</v>
      </c>
      <c r="G18" s="32">
        <v>65.715</v>
      </c>
      <c r="I18" s="29"/>
      <c r="J18" s="31">
        <f t="shared" si="0"/>
        <v>1.01596844545737</v>
      </c>
      <c r="K18" s="31">
        <f t="shared" si="0"/>
        <v>1.16046431601521</v>
      </c>
      <c r="L18" s="31">
        <f t="shared" si="0"/>
        <v>0.757395333769888</v>
      </c>
      <c r="M18" s="31">
        <f t="shared" si="0"/>
        <v>0.900946465270757</v>
      </c>
      <c r="N18" s="31">
        <f t="shared" si="0"/>
        <v>0.71311069047422</v>
      </c>
      <c r="O18" s="31">
        <f t="shared" si="0"/>
        <v>0.646703407594405</v>
      </c>
    </row>
    <row r="19" spans="1:15">
      <c r="A19" s="29"/>
      <c r="B19" s="32">
        <v>79.484</v>
      </c>
      <c r="C19" s="32">
        <v>130.657</v>
      </c>
      <c r="D19" s="32">
        <v>102.156</v>
      </c>
      <c r="E19" s="32">
        <v>111.246</v>
      </c>
      <c r="F19" s="32">
        <v>92.78</v>
      </c>
      <c r="G19" s="32">
        <v>81.697</v>
      </c>
      <c r="I19" s="29"/>
      <c r="J19" s="31">
        <f t="shared" si="0"/>
        <v>0.782204575047305</v>
      </c>
      <c r="K19" s="31">
        <f t="shared" si="0"/>
        <v>1.2857996975738</v>
      </c>
      <c r="L19" s="31">
        <f t="shared" si="0"/>
        <v>1.00532044900272</v>
      </c>
      <c r="M19" s="31">
        <f t="shared" si="0"/>
        <v>1.09477542845997</v>
      </c>
      <c r="N19" s="31">
        <f t="shared" si="0"/>
        <v>0.913050934438239</v>
      </c>
      <c r="O19" s="31">
        <f t="shared" si="0"/>
        <v>0.803982778516931</v>
      </c>
    </row>
    <row r="20" spans="1:15">
      <c r="A20" s="29"/>
      <c r="B20" s="32">
        <v>117.334</v>
      </c>
      <c r="C20" s="32">
        <v>150.473</v>
      </c>
      <c r="D20" s="32">
        <v>87.075</v>
      </c>
      <c r="E20" s="32">
        <v>92.501</v>
      </c>
      <c r="F20" s="32">
        <v>79.364</v>
      </c>
      <c r="G20" s="32">
        <v>96.836</v>
      </c>
      <c r="I20" s="29"/>
      <c r="J20" s="31">
        <f t="shared" si="0"/>
        <v>1.15468763032309</v>
      </c>
      <c r="K20" s="31">
        <f t="shared" si="0"/>
        <v>1.48080958458423</v>
      </c>
      <c r="L20" s="31">
        <f t="shared" si="0"/>
        <v>0.856907847771176</v>
      </c>
      <c r="M20" s="31">
        <f t="shared" si="0"/>
        <v>0.910305286553908</v>
      </c>
      <c r="N20" s="31">
        <f t="shared" si="0"/>
        <v>0.781023651226088</v>
      </c>
      <c r="O20" s="31">
        <f t="shared" si="0"/>
        <v>0.952966159595401</v>
      </c>
    </row>
    <row r="21" spans="1:15">
      <c r="A21" s="29"/>
      <c r="B21" s="32">
        <v>107.744</v>
      </c>
      <c r="C21" s="32">
        <v>112.156</v>
      </c>
      <c r="D21" s="32">
        <v>69.653</v>
      </c>
      <c r="E21" s="32">
        <v>105.621</v>
      </c>
      <c r="F21" s="32">
        <v>87.546</v>
      </c>
      <c r="G21" s="32">
        <v>75.613</v>
      </c>
      <c r="I21" s="29"/>
      <c r="J21" s="31">
        <f t="shared" si="0"/>
        <v>1.0603121349441</v>
      </c>
      <c r="K21" s="31">
        <f t="shared" si="0"/>
        <v>1.10373076743754</v>
      </c>
      <c r="L21" s="31">
        <f t="shared" si="0"/>
        <v>0.685457390994036</v>
      </c>
      <c r="M21" s="31">
        <f t="shared" si="0"/>
        <v>1.03941962434039</v>
      </c>
      <c r="N21" s="31">
        <f t="shared" si="0"/>
        <v>0.861542973769456</v>
      </c>
      <c r="O21" s="31">
        <f t="shared" si="0"/>
        <v>0.744109940781187</v>
      </c>
    </row>
    <row r="22" spans="1:15">
      <c r="A22" s="29"/>
      <c r="B22" s="32">
        <v>64.178</v>
      </c>
      <c r="C22" s="32">
        <v>77.123</v>
      </c>
      <c r="D22" s="32">
        <v>70.095</v>
      </c>
      <c r="E22" s="32">
        <v>65.764</v>
      </c>
      <c r="F22" s="32">
        <v>65.578</v>
      </c>
      <c r="G22" s="32">
        <v>60.53</v>
      </c>
      <c r="I22" s="29"/>
      <c r="J22" s="31">
        <f t="shared" si="0"/>
        <v>0.631577741650973</v>
      </c>
      <c r="K22" s="31">
        <f t="shared" si="0"/>
        <v>0.758969898864845</v>
      </c>
      <c r="L22" s="31">
        <f t="shared" si="0"/>
        <v>0.689807127068855</v>
      </c>
      <c r="M22" s="31">
        <f t="shared" si="0"/>
        <v>0.647185618154735</v>
      </c>
      <c r="N22" s="31">
        <f t="shared" si="0"/>
        <v>0.645355186231848</v>
      </c>
      <c r="O22" s="31">
        <f t="shared" si="0"/>
        <v>0.595677657485952</v>
      </c>
    </row>
    <row r="23" spans="1:15">
      <c r="A23" s="29"/>
      <c r="B23" s="32">
        <v>103.44</v>
      </c>
      <c r="C23" s="32">
        <v>103.909</v>
      </c>
      <c r="D23" s="32">
        <v>87.415</v>
      </c>
      <c r="E23" s="32">
        <v>96.847</v>
      </c>
      <c r="F23" s="32">
        <v>108.952</v>
      </c>
      <c r="G23" s="32">
        <v>63.5</v>
      </c>
      <c r="I23" s="29"/>
      <c r="J23" s="31">
        <f t="shared" si="0"/>
        <v>1.01795633388975</v>
      </c>
      <c r="K23" s="31">
        <f t="shared" si="0"/>
        <v>1.02257177782435</v>
      </c>
      <c r="L23" s="31">
        <f t="shared" si="0"/>
        <v>0.860253798597959</v>
      </c>
      <c r="M23" s="31">
        <f t="shared" si="0"/>
        <v>0.953074410945679</v>
      </c>
      <c r="N23" s="31">
        <f t="shared" si="0"/>
        <v>1.07220010141103</v>
      </c>
      <c r="O23" s="31">
        <f t="shared" si="0"/>
        <v>0.624905522061093</v>
      </c>
    </row>
    <row r="24" spans="1:15">
      <c r="A24" s="29"/>
      <c r="B24" s="32">
        <v>98.349</v>
      </c>
      <c r="C24" s="32">
        <v>83.885</v>
      </c>
      <c r="D24" s="32">
        <v>66.612</v>
      </c>
      <c r="E24" s="32">
        <v>85.482</v>
      </c>
      <c r="F24" s="32">
        <v>71.697</v>
      </c>
      <c r="G24" s="32">
        <v>77.095</v>
      </c>
      <c r="I24" s="29"/>
      <c r="J24" s="31">
        <f t="shared" si="0"/>
        <v>0.967855640774589</v>
      </c>
      <c r="K24" s="31">
        <f t="shared" si="0"/>
        <v>0.825514956190469</v>
      </c>
      <c r="L24" s="31">
        <f t="shared" si="0"/>
        <v>0.655530813158008</v>
      </c>
      <c r="M24" s="31">
        <f t="shared" si="0"/>
        <v>0.841231084044509</v>
      </c>
      <c r="N24" s="31">
        <f t="shared" si="0"/>
        <v>0.705572460082113</v>
      </c>
      <c r="O24" s="31">
        <f t="shared" si="0"/>
        <v>0.758694349973227</v>
      </c>
    </row>
    <row r="25" spans="1:15">
      <c r="A25" s="29"/>
      <c r="B25" s="32">
        <v>71.174</v>
      </c>
      <c r="C25" s="32">
        <v>130.811</v>
      </c>
      <c r="D25" s="32">
        <v>119.435</v>
      </c>
      <c r="E25" s="32">
        <v>65.804</v>
      </c>
      <c r="F25" s="32">
        <v>62.365</v>
      </c>
      <c r="G25" s="32">
        <v>88.701</v>
      </c>
      <c r="I25" s="29"/>
      <c r="J25" s="31">
        <f t="shared" si="0"/>
        <v>0.700425600427972</v>
      </c>
      <c r="K25" s="31">
        <f t="shared" si="0"/>
        <v>1.28731521647769</v>
      </c>
      <c r="L25" s="31">
        <f t="shared" si="0"/>
        <v>1.17536363822625</v>
      </c>
      <c r="M25" s="31">
        <f t="shared" si="0"/>
        <v>0.647579259428475</v>
      </c>
      <c r="N25" s="31">
        <f t="shared" si="0"/>
        <v>0.613735950918741</v>
      </c>
      <c r="O25" s="31">
        <f t="shared" si="0"/>
        <v>0.872909365548677</v>
      </c>
    </row>
    <row r="26" spans="1:15">
      <c r="A26" s="29"/>
      <c r="B26" s="32">
        <v>69.488</v>
      </c>
      <c r="C26" s="32">
        <v>119.729</v>
      </c>
      <c r="D26" s="32">
        <v>82.654</v>
      </c>
      <c r="E26" s="32">
        <v>123.269</v>
      </c>
      <c r="F26" s="32">
        <v>74.711</v>
      </c>
      <c r="G26" s="32">
        <v>65.381</v>
      </c>
      <c r="I26" s="29"/>
      <c r="J26" s="31">
        <f t="shared" si="0"/>
        <v>0.683833620739862</v>
      </c>
      <c r="K26" s="31">
        <f t="shared" si="0"/>
        <v>1.17825690158823</v>
      </c>
      <c r="L26" s="31">
        <f t="shared" si="0"/>
        <v>0.813400645991143</v>
      </c>
      <c r="M26" s="31">
        <f t="shared" si="0"/>
        <v>1.21309415431415</v>
      </c>
      <c r="N26" s="31">
        <f t="shared" si="0"/>
        <v>0.735233330058367</v>
      </c>
      <c r="O26" s="31">
        <f t="shared" si="0"/>
        <v>0.643416502958682</v>
      </c>
    </row>
    <row r="27" spans="1:15">
      <c r="A27" s="29"/>
      <c r="B27" s="32">
        <v>84.545</v>
      </c>
      <c r="C27" s="32">
        <v>71.6</v>
      </c>
      <c r="D27" s="32">
        <v>80.601</v>
      </c>
      <c r="E27" s="32">
        <v>92.223</v>
      </c>
      <c r="F27" s="32">
        <v>64.818</v>
      </c>
      <c r="G27" s="32">
        <v>84.458</v>
      </c>
      <c r="I27" s="29"/>
      <c r="J27" s="31">
        <f t="shared" si="0"/>
        <v>0.832010037207167</v>
      </c>
      <c r="K27" s="31">
        <f t="shared" si="0"/>
        <v>0.704617879993295</v>
      </c>
      <c r="L27" s="31">
        <f t="shared" si="0"/>
        <v>0.793197007616475</v>
      </c>
      <c r="M27" s="31">
        <f t="shared" si="0"/>
        <v>0.90756947970142</v>
      </c>
      <c r="N27" s="31">
        <f t="shared" si="0"/>
        <v>0.637876002030802</v>
      </c>
      <c r="O27" s="31">
        <f t="shared" si="0"/>
        <v>0.831153867436784</v>
      </c>
    </row>
    <row r="28" spans="1:15">
      <c r="A28" s="29"/>
      <c r="B28" s="32">
        <v>74.188</v>
      </c>
      <c r="C28" s="32">
        <v>73.676</v>
      </c>
      <c r="D28" s="32">
        <v>109.614</v>
      </c>
      <c r="E28" s="32">
        <v>71.355</v>
      </c>
      <c r="F28" s="32">
        <v>84.046</v>
      </c>
      <c r="G28" s="32">
        <v>76.232</v>
      </c>
      <c r="I28" s="29"/>
      <c r="J28" s="31">
        <f t="shared" si="0"/>
        <v>0.730086470404226</v>
      </c>
      <c r="K28" s="31">
        <f t="shared" si="0"/>
        <v>0.725047862100363</v>
      </c>
      <c r="L28" s="31">
        <f t="shared" si="0"/>
        <v>1.07871486449141</v>
      </c>
      <c r="M28" s="31">
        <f t="shared" si="0"/>
        <v>0.702206827191642</v>
      </c>
      <c r="N28" s="31">
        <f t="shared" si="0"/>
        <v>0.827099362317269</v>
      </c>
      <c r="O28" s="31">
        <f t="shared" si="0"/>
        <v>0.750201539492303</v>
      </c>
    </row>
    <row r="29" spans="1:15">
      <c r="A29" s="29"/>
      <c r="B29" s="32">
        <v>69.921</v>
      </c>
      <c r="C29" s="32">
        <v>70.832</v>
      </c>
      <c r="D29" s="32">
        <v>81.429</v>
      </c>
      <c r="E29" s="32">
        <v>123.082</v>
      </c>
      <c r="F29" s="32">
        <v>64.052</v>
      </c>
      <c r="G29" s="32">
        <v>65.993</v>
      </c>
      <c r="I29" s="29"/>
      <c r="J29" s="31">
        <f t="shared" si="0"/>
        <v>0.688094787528089</v>
      </c>
      <c r="K29" s="31">
        <f t="shared" si="0"/>
        <v>0.697059967537501</v>
      </c>
      <c r="L29" s="31">
        <f t="shared" si="0"/>
        <v>0.801345381982878</v>
      </c>
      <c r="M29" s="31">
        <f t="shared" si="0"/>
        <v>1.21125388135942</v>
      </c>
      <c r="N29" s="31">
        <f t="shared" si="0"/>
        <v>0.630337771638695</v>
      </c>
      <c r="O29" s="31">
        <f t="shared" si="0"/>
        <v>0.649439214446893</v>
      </c>
    </row>
    <row r="30" spans="1:15">
      <c r="A30" s="29"/>
      <c r="B30" s="32">
        <v>87.164</v>
      </c>
      <c r="C30" s="32">
        <v>78.235</v>
      </c>
      <c r="D30" s="32">
        <v>89.34</v>
      </c>
      <c r="E30" s="32">
        <v>62.68</v>
      </c>
      <c r="F30" s="32">
        <v>86.642</v>
      </c>
      <c r="G30" s="32">
        <v>80.106</v>
      </c>
      <c r="I30" s="29"/>
      <c r="J30" s="31">
        <f t="shared" si="0"/>
        <v>0.857783699605245</v>
      </c>
      <c r="K30" s="31">
        <f t="shared" si="0"/>
        <v>0.769913126274797</v>
      </c>
      <c r="L30" s="31">
        <f t="shared" si="0"/>
        <v>0.879197784896662</v>
      </c>
      <c r="M30" s="31">
        <f t="shared" si="0"/>
        <v>0.616835875949438</v>
      </c>
      <c r="N30" s="31">
        <f t="shared" si="0"/>
        <v>0.852646680982948</v>
      </c>
      <c r="O30" s="31">
        <f t="shared" si="0"/>
        <v>0.788325696853951</v>
      </c>
    </row>
    <row r="31" spans="1:15">
      <c r="A31" s="29"/>
      <c r="B31" s="32">
        <v>87.366</v>
      </c>
      <c r="C31" s="32">
        <v>65.142</v>
      </c>
      <c r="D31" s="32">
        <v>57.661</v>
      </c>
      <c r="E31" s="32">
        <v>113.68</v>
      </c>
      <c r="F31" s="32">
        <v>60.447</v>
      </c>
      <c r="G31" s="32">
        <v>68.827</v>
      </c>
      <c r="I31" s="29"/>
      <c r="J31" s="31">
        <f t="shared" si="0"/>
        <v>0.859771588037629</v>
      </c>
      <c r="K31" s="31">
        <f t="shared" si="0"/>
        <v>0.64106449634809</v>
      </c>
      <c r="L31" s="31">
        <f t="shared" si="0"/>
        <v>0.567443737127003</v>
      </c>
      <c r="M31" s="31">
        <f t="shared" si="0"/>
        <v>1.11872849996701</v>
      </c>
      <c r="N31" s="31">
        <f t="shared" si="0"/>
        <v>0.594860851842943</v>
      </c>
      <c r="O31" s="31">
        <f t="shared" si="0"/>
        <v>0.67732869869132</v>
      </c>
    </row>
    <row r="32" spans="1:15">
      <c r="A32" s="29"/>
      <c r="B32" s="32">
        <v>117.938</v>
      </c>
      <c r="C32" s="32">
        <v>140.424</v>
      </c>
      <c r="D32" s="32">
        <v>63.233</v>
      </c>
      <c r="E32" s="32">
        <v>103.176</v>
      </c>
      <c r="F32" s="32">
        <v>93.863</v>
      </c>
      <c r="G32" s="32">
        <v>80.672</v>
      </c>
      <c r="I32" s="29"/>
      <c r="J32" s="31">
        <f t="shared" si="0"/>
        <v>1.16063161355655</v>
      </c>
      <c r="K32" s="31">
        <f t="shared" si="0"/>
        <v>1.38191705558908</v>
      </c>
      <c r="L32" s="31">
        <f t="shared" si="0"/>
        <v>0.622277966558883</v>
      </c>
      <c r="M32" s="31">
        <f t="shared" si="0"/>
        <v>1.01535830148308</v>
      </c>
      <c r="N32" s="31">
        <f t="shared" si="0"/>
        <v>0.92370877192473</v>
      </c>
      <c r="O32" s="31">
        <f t="shared" si="0"/>
        <v>0.793895720877362</v>
      </c>
    </row>
    <row r="33" spans="1:15">
      <c r="A33" s="29"/>
      <c r="B33" s="32">
        <v>73.012</v>
      </c>
      <c r="C33" s="32">
        <v>131.881</v>
      </c>
      <c r="D33" s="32">
        <v>100.493</v>
      </c>
      <c r="E33" s="32">
        <v>90.798</v>
      </c>
      <c r="F33" s="32">
        <v>79.652</v>
      </c>
      <c r="G33" s="32">
        <v>71.668</v>
      </c>
      <c r="I33" s="29"/>
      <c r="J33" s="31">
        <f t="shared" si="0"/>
        <v>0.718513416956291</v>
      </c>
      <c r="K33" s="31">
        <f t="shared" si="0"/>
        <v>1.29784512055022</v>
      </c>
      <c r="L33" s="31">
        <f t="shared" si="0"/>
        <v>0.988954813047014</v>
      </c>
      <c r="M33" s="31">
        <f t="shared" si="0"/>
        <v>0.893546009324458</v>
      </c>
      <c r="N33" s="31">
        <f t="shared" si="0"/>
        <v>0.78385786839701</v>
      </c>
      <c r="O33" s="31">
        <f t="shared" si="0"/>
        <v>0.705287070158652</v>
      </c>
    </row>
    <row r="34" spans="1:15">
      <c r="A34" s="29"/>
      <c r="B34" s="32">
        <v>91.182</v>
      </c>
      <c r="C34" s="32">
        <v>154.147</v>
      </c>
      <c r="D34" s="32">
        <v>70.757</v>
      </c>
      <c r="E34" s="32">
        <v>83.766</v>
      </c>
      <c r="F34" s="32">
        <v>105.139</v>
      </c>
      <c r="G34" s="32">
        <v>80.859</v>
      </c>
      <c r="I34" s="29"/>
      <c r="J34" s="31">
        <f t="shared" si="0"/>
        <v>0.897324965552355</v>
      </c>
      <c r="K34" s="31">
        <f t="shared" si="0"/>
        <v>1.51696553557719</v>
      </c>
      <c r="L34" s="31">
        <f t="shared" si="0"/>
        <v>0.69632189014924</v>
      </c>
      <c r="M34" s="31">
        <f t="shared" si="0"/>
        <v>0.824343873401094</v>
      </c>
      <c r="N34" s="31">
        <f t="shared" si="0"/>
        <v>1.03467624699183</v>
      </c>
      <c r="O34" s="31">
        <f t="shared" si="0"/>
        <v>0.795735993832093</v>
      </c>
    </row>
    <row r="35" spans="1:15">
      <c r="A35" s="29"/>
      <c r="B35" s="32">
        <v>124.726</v>
      </c>
      <c r="C35" s="32">
        <v>136.662</v>
      </c>
      <c r="D35" s="32">
        <v>88.171</v>
      </c>
      <c r="E35" s="32">
        <v>172.349</v>
      </c>
      <c r="F35" s="32">
        <v>65.522</v>
      </c>
      <c r="G35" s="32">
        <v>82.918</v>
      </c>
      <c r="I35" s="29"/>
      <c r="J35" s="31">
        <f t="shared" si="0"/>
        <v>1.22743253771011</v>
      </c>
      <c r="K35" s="31">
        <f t="shared" si="0"/>
        <v>1.34489509379391</v>
      </c>
      <c r="L35" s="31">
        <f t="shared" si="0"/>
        <v>0.867693618671632</v>
      </c>
      <c r="M35" s="31">
        <f t="shared" si="0"/>
        <v>1.69609199719224</v>
      </c>
      <c r="N35" s="31">
        <f t="shared" si="0"/>
        <v>0.644804088448613</v>
      </c>
      <c r="O35" s="31">
        <f t="shared" si="0"/>
        <v>0.815998678397822</v>
      </c>
    </row>
    <row r="36" spans="1:15">
      <c r="A36" s="29"/>
      <c r="B36" s="32">
        <v>95.155</v>
      </c>
      <c r="C36" s="32">
        <v>119.074</v>
      </c>
      <c r="D36" s="32">
        <v>90.705</v>
      </c>
      <c r="E36" s="32">
        <v>71.559</v>
      </c>
      <c r="F36" s="32">
        <v>76.66</v>
      </c>
      <c r="G36" s="32">
        <v>62.905</v>
      </c>
      <c r="I36" s="29"/>
      <c r="J36" s="31">
        <f t="shared" si="0"/>
        <v>0.936423385066508</v>
      </c>
      <c r="K36" s="31">
        <f t="shared" si="0"/>
        <v>1.17181102573075</v>
      </c>
      <c r="L36" s="31">
        <f t="shared" si="0"/>
        <v>0.892630793363014</v>
      </c>
      <c r="M36" s="31">
        <f t="shared" si="0"/>
        <v>0.704214397687712</v>
      </c>
      <c r="N36" s="31">
        <f t="shared" si="0"/>
        <v>0.754413501121313</v>
      </c>
      <c r="O36" s="31">
        <f t="shared" si="0"/>
        <v>0.619050108114221</v>
      </c>
    </row>
    <row r="37" spans="1:15">
      <c r="A37" s="29"/>
      <c r="B37" s="32">
        <v>124.047</v>
      </c>
      <c r="C37" s="32">
        <v>106.439</v>
      </c>
      <c r="D37" s="32">
        <v>88.34</v>
      </c>
      <c r="E37" s="32">
        <v>61.997</v>
      </c>
      <c r="F37" s="32">
        <v>65.961</v>
      </c>
      <c r="G37" s="32">
        <v>67.874</v>
      </c>
      <c r="I37" s="29"/>
      <c r="J37" s="31">
        <f t="shared" si="0"/>
        <v>1.22075047708838</v>
      </c>
      <c r="K37" s="31">
        <f t="shared" si="0"/>
        <v>1.04746958838836</v>
      </c>
      <c r="L37" s="31">
        <f t="shared" si="0"/>
        <v>0.86935675305318</v>
      </c>
      <c r="M37" s="31">
        <f t="shared" si="0"/>
        <v>0.61011445120034</v>
      </c>
      <c r="N37" s="31">
        <f t="shared" si="0"/>
        <v>0.649124301427901</v>
      </c>
      <c r="O37" s="31">
        <f t="shared" si="0"/>
        <v>0.667950195344482</v>
      </c>
    </row>
    <row r="38" spans="1:15">
      <c r="A38" s="29"/>
      <c r="B38" s="32">
        <v>107.111</v>
      </c>
      <c r="C38" s="32">
        <v>127.284</v>
      </c>
      <c r="D38" s="32">
        <v>71.946</v>
      </c>
      <c r="E38" s="32">
        <v>121.444</v>
      </c>
      <c r="F38" s="32">
        <v>72.199</v>
      </c>
      <c r="G38" s="32">
        <v>68.619</v>
      </c>
      <c r="I38" s="29"/>
      <c r="J38" s="31">
        <f t="shared" si="0"/>
        <v>1.05408276178718</v>
      </c>
      <c r="K38" s="31">
        <f t="shared" si="0"/>
        <v>1.25260589716573</v>
      </c>
      <c r="L38" s="31">
        <f t="shared" si="0"/>
        <v>0.70802287701114</v>
      </c>
      <c r="M38" s="31">
        <f t="shared" si="0"/>
        <v>1.1951342711998</v>
      </c>
      <c r="N38" s="31">
        <f t="shared" si="0"/>
        <v>0.710512658067541</v>
      </c>
      <c r="O38" s="31">
        <f t="shared" si="0"/>
        <v>0.675281764067876</v>
      </c>
    </row>
    <row r="39" spans="1:15">
      <c r="A39" s="29"/>
      <c r="B39" s="32">
        <v>115.993</v>
      </c>
      <c r="C39" s="32">
        <v>106.367</v>
      </c>
      <c r="D39" s="32">
        <v>110.829</v>
      </c>
      <c r="E39" s="32">
        <v>95.332</v>
      </c>
      <c r="F39" s="32">
        <v>72.133</v>
      </c>
      <c r="G39" s="32">
        <v>74.461</v>
      </c>
      <c r="I39" s="29"/>
      <c r="J39" s="31">
        <f t="shared" si="0"/>
        <v>1.14149080662098</v>
      </c>
      <c r="K39" s="31">
        <f t="shared" si="0"/>
        <v>1.04676103409563</v>
      </c>
      <c r="L39" s="31">
        <f t="shared" si="0"/>
        <v>1.09067171818124</v>
      </c>
      <c r="M39" s="31">
        <f t="shared" si="0"/>
        <v>0.938165247702805</v>
      </c>
      <c r="N39" s="31">
        <f t="shared" si="0"/>
        <v>0.709863149965871</v>
      </c>
      <c r="O39" s="31">
        <f t="shared" si="0"/>
        <v>0.732773072097496</v>
      </c>
    </row>
    <row r="40" spans="1:15">
      <c r="A40" s="29"/>
      <c r="B40" s="32">
        <v>96.897</v>
      </c>
      <c r="C40" s="32">
        <v>95.443</v>
      </c>
      <c r="D40" s="32">
        <v>66.51</v>
      </c>
      <c r="E40" s="32">
        <v>80.031</v>
      </c>
      <c r="F40" s="32">
        <v>63.98</v>
      </c>
      <c r="G40" s="32">
        <v>74.398</v>
      </c>
      <c r="I40" s="29"/>
      <c r="J40" s="31">
        <f t="shared" si="0"/>
        <v>0.953566462537854</v>
      </c>
      <c r="K40" s="31">
        <f t="shared" si="0"/>
        <v>0.939257602237431</v>
      </c>
      <c r="L40" s="31">
        <f t="shared" si="0"/>
        <v>0.654527027909973</v>
      </c>
      <c r="M40" s="31">
        <f t="shared" si="0"/>
        <v>0.78758761946569</v>
      </c>
      <c r="N40" s="31">
        <f t="shared" si="0"/>
        <v>0.629629217345964</v>
      </c>
      <c r="O40" s="31">
        <f t="shared" si="0"/>
        <v>0.732153087091357</v>
      </c>
    </row>
    <row r="41" spans="1:15">
      <c r="A41" s="29"/>
      <c r="B41" s="32">
        <v>72.555</v>
      </c>
      <c r="C41" s="32">
        <v>88.119</v>
      </c>
      <c r="D41" s="32">
        <v>65.467</v>
      </c>
      <c r="E41" s="32">
        <v>64.501</v>
      </c>
      <c r="F41" s="32">
        <v>83.512</v>
      </c>
      <c r="G41" s="32">
        <v>78.932</v>
      </c>
      <c r="I41" s="29"/>
      <c r="J41" s="31">
        <f t="shared" si="0"/>
        <v>0.71401606540382</v>
      </c>
      <c r="K41" s="31">
        <f t="shared" si="0"/>
        <v>0.867181885015771</v>
      </c>
      <c r="L41" s="31">
        <f t="shared" si="0"/>
        <v>0.644262831697221</v>
      </c>
      <c r="M41" s="31">
        <f t="shared" si="0"/>
        <v>0.634756394936418</v>
      </c>
      <c r="N41" s="31">
        <f t="shared" si="0"/>
        <v>0.82184425131285</v>
      </c>
      <c r="O41" s="31">
        <f t="shared" si="0"/>
        <v>0.776772325469704</v>
      </c>
    </row>
    <row r="42" spans="1:15">
      <c r="A42" s="29"/>
      <c r="B42" s="32">
        <v>121.107</v>
      </c>
      <c r="C42" s="32">
        <v>70.653</v>
      </c>
      <c r="D42" s="32">
        <v>115.569</v>
      </c>
      <c r="E42" s="32">
        <v>134.1</v>
      </c>
      <c r="F42" s="32">
        <v>69.09</v>
      </c>
      <c r="G42" s="32">
        <v>74.516</v>
      </c>
      <c r="I42" s="29"/>
      <c r="J42" s="31">
        <f t="shared" si="0"/>
        <v>1.19181784346855</v>
      </c>
      <c r="K42" s="31">
        <f t="shared" si="0"/>
        <v>0.695298422837518</v>
      </c>
      <c r="L42" s="31">
        <f t="shared" si="0"/>
        <v>1.13731820911935</v>
      </c>
      <c r="M42" s="31">
        <f t="shared" si="0"/>
        <v>1.31968237021091</v>
      </c>
      <c r="N42" s="31">
        <f t="shared" si="0"/>
        <v>0.679916890066156</v>
      </c>
      <c r="O42" s="31">
        <f t="shared" si="0"/>
        <v>0.733314328848888</v>
      </c>
    </row>
    <row r="43" spans="1:15">
      <c r="A43" s="29"/>
      <c r="B43" s="32">
        <v>94.338</v>
      </c>
      <c r="C43" s="32">
        <v>73.875</v>
      </c>
      <c r="D43" s="32">
        <v>58.212</v>
      </c>
      <c r="E43" s="32">
        <v>107.004</v>
      </c>
      <c r="F43" s="32">
        <v>67.123</v>
      </c>
      <c r="G43" s="32">
        <v>125.306</v>
      </c>
      <c r="I43" s="29"/>
      <c r="J43" s="31">
        <f t="shared" si="0"/>
        <v>0.928383262050384</v>
      </c>
      <c r="K43" s="31">
        <f t="shared" si="0"/>
        <v>0.727006227437216</v>
      </c>
      <c r="L43" s="31">
        <f t="shared" si="0"/>
        <v>0.572866145672761</v>
      </c>
      <c r="M43" s="31">
        <f t="shared" si="0"/>
        <v>1.05302977137992</v>
      </c>
      <c r="N43" s="31">
        <f t="shared" si="0"/>
        <v>0.660559580430027</v>
      </c>
      <c r="O43" s="31">
        <f t="shared" si="0"/>
        <v>1.23314033617933</v>
      </c>
    </row>
    <row r="44" spans="1:15">
      <c r="A44" s="29"/>
      <c r="B44" s="32">
        <v>131.171</v>
      </c>
      <c r="C44" s="32">
        <v>66.802</v>
      </c>
      <c r="D44" s="32">
        <v>88.791</v>
      </c>
      <c r="E44" s="32">
        <v>83.198</v>
      </c>
      <c r="F44" s="32">
        <v>65.379</v>
      </c>
      <c r="G44" s="32">
        <v>84.523</v>
      </c>
      <c r="I44" s="29"/>
      <c r="J44" s="31">
        <f t="shared" si="0"/>
        <v>1.29085798794135</v>
      </c>
      <c r="K44" s="31">
        <f t="shared" si="0"/>
        <v>0.65740060920827</v>
      </c>
      <c r="L44" s="31">
        <f t="shared" si="0"/>
        <v>0.87379505841459</v>
      </c>
      <c r="M44" s="31">
        <f t="shared" si="0"/>
        <v>0.818754167313997</v>
      </c>
      <c r="N44" s="31">
        <f t="shared" si="0"/>
        <v>0.643396820894995</v>
      </c>
      <c r="O44" s="31">
        <f t="shared" si="0"/>
        <v>0.83179353450661</v>
      </c>
    </row>
    <row r="45" spans="1:15">
      <c r="A45" s="29"/>
      <c r="B45" s="32">
        <v>109.319</v>
      </c>
      <c r="C45" s="32">
        <v>144.788</v>
      </c>
      <c r="D45" s="32">
        <v>74.229</v>
      </c>
      <c r="E45" s="32">
        <v>68.901</v>
      </c>
      <c r="F45" s="32">
        <v>66.894</v>
      </c>
      <c r="G45" s="32">
        <v>63.828</v>
      </c>
      <c r="I45" s="29"/>
      <c r="J45" s="31">
        <f t="shared" si="0"/>
        <v>1.07581176009758</v>
      </c>
      <c r="K45" s="31">
        <f t="shared" si="0"/>
        <v>1.42486331855404</v>
      </c>
      <c r="L45" s="31">
        <f t="shared" si="0"/>
        <v>0.730489952709809</v>
      </c>
      <c r="M45" s="31">
        <f t="shared" si="0"/>
        <v>0.678056935047738</v>
      </c>
      <c r="N45" s="31">
        <f t="shared" si="0"/>
        <v>0.65830598413787</v>
      </c>
      <c r="O45" s="31">
        <f t="shared" si="0"/>
        <v>0.628133380505755</v>
      </c>
    </row>
    <row r="46" spans="1:15">
      <c r="A46" s="29"/>
      <c r="B46" s="32">
        <v>80.192</v>
      </c>
      <c r="C46" s="32">
        <v>82.754</v>
      </c>
      <c r="D46" s="32">
        <v>58.01</v>
      </c>
      <c r="E46" s="32"/>
      <c r="F46" s="32">
        <v>106.038</v>
      </c>
      <c r="G46" s="32">
        <v>84.073</v>
      </c>
      <c r="I46" s="29"/>
      <c r="J46" s="31">
        <f t="shared" ref="J46:L61" si="1">B46/$B$68</f>
        <v>0.78917202559249</v>
      </c>
      <c r="K46" s="31">
        <f t="shared" si="1"/>
        <v>0.814384749175491</v>
      </c>
      <c r="L46" s="31">
        <f t="shared" si="1"/>
        <v>0.570878257240378</v>
      </c>
      <c r="M46" s="31"/>
      <c r="N46" s="31">
        <f t="shared" ref="N46:O61" si="2">F46/$B$68</f>
        <v>1.04352333461912</v>
      </c>
      <c r="O46" s="31">
        <f t="shared" si="2"/>
        <v>0.827365070177043</v>
      </c>
    </row>
    <row r="47" spans="1:15">
      <c r="A47" s="29"/>
      <c r="B47" s="32">
        <v>109.945</v>
      </c>
      <c r="C47" s="32">
        <v>132.532</v>
      </c>
      <c r="D47" s="32">
        <v>98.593</v>
      </c>
      <c r="E47" s="32"/>
      <c r="F47" s="32">
        <v>86.969</v>
      </c>
      <c r="G47" s="32">
        <v>59.114</v>
      </c>
      <c r="I47" s="29"/>
      <c r="J47" s="31">
        <f t="shared" si="1"/>
        <v>1.0819722460316</v>
      </c>
      <c r="K47" s="31">
        <f t="shared" si="1"/>
        <v>1.30425163228033</v>
      </c>
      <c r="L47" s="31">
        <f t="shared" si="1"/>
        <v>0.970256852544399</v>
      </c>
      <c r="M47" s="31"/>
      <c r="N47" s="31">
        <f t="shared" si="2"/>
        <v>0.855864698395766</v>
      </c>
      <c r="O47" s="31">
        <f t="shared" si="2"/>
        <v>0.581742756395582</v>
      </c>
    </row>
    <row r="48" spans="1:15">
      <c r="A48" s="29"/>
      <c r="B48" s="32">
        <v>110.573</v>
      </c>
      <c r="C48" s="32">
        <v>70.328</v>
      </c>
      <c r="D48" s="32">
        <v>61.202</v>
      </c>
      <c r="E48" s="32"/>
      <c r="F48" s="32">
        <v>66.381</v>
      </c>
      <c r="G48" s="32">
        <v>66.765</v>
      </c>
      <c r="I48" s="29"/>
      <c r="J48" s="31">
        <f t="shared" si="1"/>
        <v>1.08815241402931</v>
      </c>
      <c r="K48" s="31">
        <f t="shared" si="1"/>
        <v>0.692100087488386</v>
      </c>
      <c r="L48" s="31">
        <f t="shared" si="1"/>
        <v>0.602290830884772</v>
      </c>
      <c r="M48" s="31"/>
      <c r="N48" s="31">
        <f t="shared" si="2"/>
        <v>0.653257534802164</v>
      </c>
      <c r="O48" s="31">
        <f t="shared" si="2"/>
        <v>0.657036491030061</v>
      </c>
    </row>
    <row r="49" spans="1:15">
      <c r="A49" s="29"/>
      <c r="B49" s="32">
        <v>110.053</v>
      </c>
      <c r="C49" s="32">
        <v>106.533</v>
      </c>
      <c r="D49" s="32">
        <v>87.859</v>
      </c>
      <c r="E49" s="32"/>
      <c r="F49" s="32">
        <v>67.236</v>
      </c>
      <c r="G49" s="32">
        <v>70.433</v>
      </c>
      <c r="I49" s="29"/>
      <c r="J49" s="31">
        <f t="shared" si="1"/>
        <v>1.0830350774707</v>
      </c>
      <c r="K49" s="31">
        <f t="shared" si="1"/>
        <v>1.04839464538164</v>
      </c>
      <c r="L49" s="31">
        <f t="shared" si="1"/>
        <v>0.864623216736465</v>
      </c>
      <c r="M49" s="31"/>
      <c r="N49" s="31">
        <f t="shared" si="2"/>
        <v>0.661671617028341</v>
      </c>
      <c r="O49" s="31">
        <f t="shared" si="2"/>
        <v>0.693133395831952</v>
      </c>
    </row>
    <row r="50" spans="1:15">
      <c r="A50" s="29"/>
      <c r="B50" s="32">
        <v>75.403</v>
      </c>
      <c r="C50" s="32"/>
      <c r="D50" s="32">
        <v>76.541</v>
      </c>
      <c r="E50" s="32"/>
      <c r="F50" s="32">
        <v>66.557</v>
      </c>
      <c r="G50" s="32">
        <v>80.889</v>
      </c>
      <c r="I50" s="29"/>
      <c r="J50" s="31">
        <f t="shared" si="1"/>
        <v>0.742043324094056</v>
      </c>
      <c r="K50" s="31"/>
      <c r="L50" s="31">
        <f>D50/$B$68</f>
        <v>0.753242418331939</v>
      </c>
      <c r="M50" s="31"/>
      <c r="N50" s="31">
        <f t="shared" si="2"/>
        <v>0.654989556406616</v>
      </c>
      <c r="O50" s="31">
        <f t="shared" si="2"/>
        <v>0.796031224787397</v>
      </c>
    </row>
    <row r="51" spans="1:15">
      <c r="A51" s="29"/>
      <c r="B51" s="32">
        <v>119.524</v>
      </c>
      <c r="C51" s="32"/>
      <c r="D51" s="32">
        <v>60.268</v>
      </c>
      <c r="E51" s="32"/>
      <c r="F51" s="32">
        <v>66.706</v>
      </c>
      <c r="G51" s="32">
        <v>72.13</v>
      </c>
      <c r="I51" s="29"/>
      <c r="J51" s="31">
        <f t="shared" si="1"/>
        <v>1.17623949006032</v>
      </c>
      <c r="K51" s="31"/>
      <c r="L51" s="31">
        <f>D51/$B$68</f>
        <v>0.59309930714296</v>
      </c>
      <c r="M51" s="31"/>
      <c r="N51" s="31">
        <f t="shared" si="2"/>
        <v>0.656455870151295</v>
      </c>
      <c r="O51" s="31">
        <f t="shared" si="2"/>
        <v>0.70983362687034</v>
      </c>
    </row>
    <row r="52" spans="1:15">
      <c r="A52" s="29"/>
      <c r="B52" s="32">
        <v>69.842</v>
      </c>
      <c r="C52" s="32"/>
      <c r="D52" s="32"/>
      <c r="E52" s="32"/>
      <c r="F52" s="32">
        <v>65.587</v>
      </c>
      <c r="G52" s="32">
        <v>68.093</v>
      </c>
      <c r="I52" s="29"/>
      <c r="J52" s="31">
        <f t="shared" si="1"/>
        <v>0.687317346012454</v>
      </c>
      <c r="K52" s="31"/>
      <c r="L52" s="31"/>
      <c r="M52" s="31"/>
      <c r="N52" s="31">
        <f t="shared" si="2"/>
        <v>0.645443755518439</v>
      </c>
      <c r="O52" s="31">
        <f t="shared" si="2"/>
        <v>0.670105381318205</v>
      </c>
    </row>
    <row r="53" spans="1:15">
      <c r="A53" s="29"/>
      <c r="B53" s="32">
        <v>125.582</v>
      </c>
      <c r="C53" s="32"/>
      <c r="D53" s="32"/>
      <c r="E53" s="32"/>
      <c r="F53" s="32">
        <v>71.447</v>
      </c>
      <c r="G53" s="32"/>
      <c r="I53" s="29"/>
      <c r="J53" s="31">
        <f t="shared" si="1"/>
        <v>1.23585646096813</v>
      </c>
      <c r="K53" s="31"/>
      <c r="L53" s="31"/>
      <c r="M53" s="31"/>
      <c r="N53" s="31">
        <f t="shared" si="2"/>
        <v>0.703112202121242</v>
      </c>
      <c r="O53" s="31"/>
    </row>
    <row r="54" spans="1:15">
      <c r="A54" s="29"/>
      <c r="B54" s="32">
        <v>127.517</v>
      </c>
      <c r="C54" s="32"/>
      <c r="D54" s="32"/>
      <c r="E54" s="32"/>
      <c r="F54" s="32">
        <v>77.142</v>
      </c>
      <c r="G54" s="32"/>
      <c r="I54" s="29"/>
      <c r="J54" s="31">
        <f t="shared" si="1"/>
        <v>1.25489885758527</v>
      </c>
      <c r="K54" s="31"/>
      <c r="L54" s="31"/>
      <c r="M54" s="31"/>
      <c r="N54" s="31">
        <f t="shared" si="2"/>
        <v>0.759156878469871</v>
      </c>
      <c r="O54" s="31"/>
    </row>
    <row r="55" spans="1:15">
      <c r="A55" s="29"/>
      <c r="B55" s="32">
        <v>67.912</v>
      </c>
      <c r="C55" s="32"/>
      <c r="D55" s="32"/>
      <c r="E55" s="32"/>
      <c r="F55" s="32">
        <v>89.299</v>
      </c>
      <c r="G55" s="32"/>
      <c r="I55" s="29"/>
      <c r="J55" s="31">
        <f t="shared" si="1"/>
        <v>0.668324154554534</v>
      </c>
      <c r="K55" s="31"/>
      <c r="L55" s="31"/>
      <c r="M55" s="31"/>
      <c r="N55" s="31">
        <f t="shared" si="2"/>
        <v>0.878794302591079</v>
      </c>
      <c r="O55" s="31"/>
    </row>
    <row r="56" spans="1:15">
      <c r="A56" s="29"/>
      <c r="B56" s="32">
        <v>106.81</v>
      </c>
      <c r="C56" s="32"/>
      <c r="D56" s="32"/>
      <c r="E56" s="32"/>
      <c r="F56" s="32">
        <v>86.212</v>
      </c>
      <c r="G56" s="32"/>
      <c r="I56" s="29"/>
      <c r="J56" s="31">
        <f t="shared" si="1"/>
        <v>1.05112061120229</v>
      </c>
      <c r="K56" s="31"/>
      <c r="L56" s="31"/>
      <c r="M56" s="31"/>
      <c r="N56" s="31">
        <f t="shared" si="2"/>
        <v>0.848415037290251</v>
      </c>
      <c r="O56" s="31"/>
    </row>
    <row r="57" spans="1:15">
      <c r="A57" s="29"/>
      <c r="B57" s="32">
        <v>89.411</v>
      </c>
      <c r="C57" s="32"/>
      <c r="D57" s="32"/>
      <c r="E57" s="32"/>
      <c r="F57" s="32">
        <v>64.244</v>
      </c>
      <c r="G57" s="32"/>
      <c r="I57" s="29"/>
      <c r="J57" s="31">
        <f t="shared" si="1"/>
        <v>0.879896498157549</v>
      </c>
      <c r="K57" s="31"/>
      <c r="L57" s="31"/>
      <c r="M57" s="31"/>
      <c r="N57" s="31">
        <f t="shared" si="2"/>
        <v>0.632227249752643</v>
      </c>
      <c r="O57" s="31"/>
    </row>
    <row r="58" spans="1:15">
      <c r="A58" s="29"/>
      <c r="B58" s="32">
        <v>112.48</v>
      </c>
      <c r="C58" s="32"/>
      <c r="D58" s="32"/>
      <c r="E58" s="32"/>
      <c r="F58" s="32">
        <v>63.087</v>
      </c>
      <c r="G58" s="32"/>
      <c r="I58" s="29"/>
      <c r="J58" s="31">
        <f t="shared" si="1"/>
        <v>1.10691926175483</v>
      </c>
      <c r="K58" s="31"/>
      <c r="L58" s="31"/>
      <c r="M58" s="31"/>
      <c r="N58" s="31">
        <f t="shared" si="2"/>
        <v>0.620841175909735</v>
      </c>
      <c r="O58" s="31"/>
    </row>
    <row r="59" spans="1:15">
      <c r="A59" s="29"/>
      <c r="B59" s="32">
        <v>80.598</v>
      </c>
      <c r="C59" s="32"/>
      <c r="D59" s="32"/>
      <c r="E59" s="32"/>
      <c r="F59" s="32">
        <v>134.993</v>
      </c>
      <c r="G59" s="32"/>
      <c r="I59" s="29"/>
      <c r="J59" s="31">
        <f t="shared" si="1"/>
        <v>0.793167484520944</v>
      </c>
      <c r="K59" s="31"/>
      <c r="L59" s="31"/>
      <c r="M59" s="31"/>
      <c r="N59" s="31">
        <f t="shared" si="2"/>
        <v>1.32847041164714</v>
      </c>
      <c r="O59" s="31"/>
    </row>
    <row r="60" spans="1:15">
      <c r="A60" s="29"/>
      <c r="B60" s="32">
        <v>116.369</v>
      </c>
      <c r="C60" s="32"/>
      <c r="D60" s="32"/>
      <c r="E60" s="32"/>
      <c r="F60" s="32">
        <v>67.003</v>
      </c>
      <c r="G60" s="32"/>
      <c r="I60" s="29"/>
      <c r="J60" s="31">
        <f t="shared" si="1"/>
        <v>1.14519103459413</v>
      </c>
      <c r="K60" s="31"/>
      <c r="L60" s="31"/>
      <c r="M60" s="31"/>
      <c r="N60" s="31">
        <f t="shared" si="2"/>
        <v>0.659378656608809</v>
      </c>
      <c r="O60" s="31"/>
    </row>
    <row r="61" spans="1:15">
      <c r="A61" s="29"/>
      <c r="B61" s="32">
        <v>84.72</v>
      </c>
      <c r="C61" s="32"/>
      <c r="D61" s="32"/>
      <c r="E61" s="32"/>
      <c r="F61" s="32">
        <v>104.187</v>
      </c>
      <c r="G61" s="32"/>
      <c r="I61" s="29"/>
      <c r="J61" s="31">
        <f t="shared" si="1"/>
        <v>0.833732217779776</v>
      </c>
      <c r="K61" s="31"/>
      <c r="L61" s="31"/>
      <c r="M61" s="31"/>
      <c r="N61" s="31">
        <f t="shared" si="2"/>
        <v>1.02530758467684</v>
      </c>
      <c r="O61" s="31"/>
    </row>
    <row r="62" spans="1:15">
      <c r="A62" s="29"/>
      <c r="B62" s="32">
        <v>171.089</v>
      </c>
      <c r="C62" s="32"/>
      <c r="D62" s="32"/>
      <c r="E62" s="32"/>
      <c r="F62" s="32">
        <v>65.62</v>
      </c>
      <c r="G62" s="32"/>
      <c r="I62" s="29"/>
      <c r="J62" s="31">
        <f t="shared" ref="J62:J76" si="3">B62/$B$68</f>
        <v>1.68369229706945</v>
      </c>
      <c r="K62" s="31"/>
      <c r="L62" s="31"/>
      <c r="M62" s="31"/>
      <c r="N62" s="31">
        <f t="shared" ref="N62:N75" si="4">F62/$B$68</f>
        <v>0.645768509569274</v>
      </c>
      <c r="O62" s="31"/>
    </row>
    <row r="63" spans="1:15">
      <c r="A63" s="29"/>
      <c r="B63" s="32">
        <v>90.155</v>
      </c>
      <c r="C63" s="32"/>
      <c r="D63" s="32"/>
      <c r="E63" s="32"/>
      <c r="F63" s="32">
        <v>67.065</v>
      </c>
      <c r="G63" s="32"/>
      <c r="I63" s="29"/>
      <c r="J63" s="31">
        <f t="shared" si="3"/>
        <v>0.887218225849099</v>
      </c>
      <c r="K63" s="31"/>
      <c r="L63" s="31"/>
      <c r="M63" s="31"/>
      <c r="N63" s="31">
        <f t="shared" si="4"/>
        <v>0.659988800583105</v>
      </c>
      <c r="O63" s="31"/>
    </row>
    <row r="64" spans="1:15">
      <c r="A64" s="29"/>
      <c r="B64" s="32">
        <v>59.691</v>
      </c>
      <c r="C64" s="32"/>
      <c r="D64" s="32"/>
      <c r="E64" s="32"/>
      <c r="F64" s="32">
        <v>66.408</v>
      </c>
      <c r="G64" s="32"/>
      <c r="I64" s="29"/>
      <c r="J64" s="31">
        <f t="shared" si="3"/>
        <v>0.587421031769271</v>
      </c>
      <c r="K64" s="31"/>
      <c r="L64" s="31"/>
      <c r="M64" s="31"/>
      <c r="N64" s="31">
        <f t="shared" si="4"/>
        <v>0.653523242661938</v>
      </c>
      <c r="O64" s="31"/>
    </row>
    <row r="65" spans="1:15">
      <c r="A65" s="29"/>
      <c r="B65" s="32"/>
      <c r="C65" s="32"/>
      <c r="D65" s="32"/>
      <c r="E65" s="32"/>
      <c r="F65" s="32">
        <v>101.832</v>
      </c>
      <c r="G65" s="32"/>
      <c r="I65" s="29"/>
      <c r="J65" s="31"/>
      <c r="K65" s="31"/>
      <c r="L65" s="31"/>
      <c r="M65" s="31"/>
      <c r="N65" s="31">
        <f t="shared" si="4"/>
        <v>1.00213195468544</v>
      </c>
      <c r="O65" s="31"/>
    </row>
    <row r="66" spans="1:15">
      <c r="A66" s="29"/>
      <c r="B66" s="32"/>
      <c r="C66" s="32"/>
      <c r="D66" s="32"/>
      <c r="E66" s="32"/>
      <c r="F66" s="32">
        <v>67.455</v>
      </c>
      <c r="G66" s="32"/>
      <c r="I66" s="29"/>
      <c r="J66" s="31"/>
      <c r="K66" s="31"/>
      <c r="L66" s="31"/>
      <c r="M66" s="31"/>
      <c r="N66" s="31">
        <f t="shared" si="4"/>
        <v>0.663826803002063</v>
      </c>
      <c r="O66" s="31"/>
    </row>
    <row r="67" spans="2:13">
      <c r="B67" t="s">
        <v>51</v>
      </c>
      <c r="J67" s="34"/>
      <c r="K67" s="34"/>
      <c r="L67" s="34"/>
      <c r="M67" s="34"/>
    </row>
    <row r="68" spans="2:13">
      <c r="B68">
        <f>AVERAGE(B4:B64)</f>
        <v>101.615360655738</v>
      </c>
      <c r="C68">
        <f>AVERAGE(C4:C49)</f>
        <v>101.455130434783</v>
      </c>
      <c r="D68">
        <f>AVERAGE(D4:D51)</f>
        <v>80.5701041666667</v>
      </c>
      <c r="E68">
        <f>AVERAGE(E4:E45)</f>
        <v>93.3973571428571</v>
      </c>
      <c r="F68">
        <f>AVERAGE(F4:F66)</f>
        <v>76.4753809523809</v>
      </c>
      <c r="G68">
        <f>AVERAGE(G4:G52)</f>
        <v>74.8887346938776</v>
      </c>
      <c r="J68" s="33"/>
      <c r="K68" s="33"/>
      <c r="L68" s="33"/>
      <c r="M68" s="33"/>
    </row>
    <row r="69" spans="10:13">
      <c r="J69" s="35"/>
      <c r="K69" s="35"/>
      <c r="L69" s="35"/>
      <c r="M69" s="35"/>
    </row>
    <row r="70" spans="10:13">
      <c r="J70" s="35"/>
      <c r="K70" s="35"/>
      <c r="L70" s="35"/>
      <c r="M70" s="35"/>
    </row>
    <row r="71" spans="10:13">
      <c r="J71" s="34"/>
      <c r="K71" s="34"/>
      <c r="L71" s="34"/>
      <c r="M71" s="34"/>
    </row>
    <row r="72" spans="10:13">
      <c r="J72" s="33"/>
      <c r="K72" s="33"/>
      <c r="L72" s="33"/>
      <c r="M72" s="33"/>
    </row>
    <row r="73" spans="10:13">
      <c r="J73" s="35"/>
      <c r="K73" s="35"/>
      <c r="L73" s="35"/>
      <c r="M73" s="35"/>
    </row>
    <row r="74" spans="10:13">
      <c r="J74" s="35"/>
      <c r="K74" s="35"/>
      <c r="L74" s="35"/>
      <c r="M74" s="35"/>
    </row>
    <row r="75" spans="10:13">
      <c r="J75" s="34"/>
      <c r="K75" s="34"/>
      <c r="L75" s="34"/>
      <c r="M75" s="34"/>
    </row>
    <row r="76" spans="10:13">
      <c r="J76" s="33"/>
      <c r="K76" s="33"/>
      <c r="L76" s="33"/>
      <c r="M76" s="33"/>
    </row>
    <row r="77" spans="10:13">
      <c r="J77" s="35"/>
      <c r="K77" s="35"/>
      <c r="L77" s="35"/>
      <c r="M77" s="35"/>
    </row>
    <row r="78" spans="10:13">
      <c r="J78" s="35"/>
      <c r="K78" s="35"/>
      <c r="L78" s="35"/>
      <c r="M78" s="35"/>
    </row>
    <row r="79" spans="10:13">
      <c r="J79" s="34"/>
      <c r="K79" s="34"/>
      <c r="L79" s="34"/>
      <c r="M79" s="34"/>
    </row>
    <row r="80" spans="10:13">
      <c r="J80" s="33"/>
      <c r="K80" s="33"/>
      <c r="L80" s="33"/>
      <c r="M80" s="33"/>
    </row>
    <row r="81" spans="10:13">
      <c r="J81" s="35"/>
      <c r="K81" s="35"/>
      <c r="L81" s="35"/>
      <c r="M81" s="35"/>
    </row>
    <row r="82" spans="10:13">
      <c r="J82" s="35"/>
      <c r="K82" s="35"/>
      <c r="L82" s="35"/>
      <c r="M82" s="35"/>
    </row>
    <row r="83" spans="10:13">
      <c r="J83" s="34"/>
      <c r="K83" s="34"/>
      <c r="L83" s="34"/>
      <c r="M83" s="34"/>
    </row>
    <row r="84" spans="10:13">
      <c r="J84" s="33"/>
      <c r="K84" s="33"/>
      <c r="L84" s="33"/>
      <c r="M84" s="33"/>
    </row>
  </sheetData>
  <mergeCells count="8">
    <mergeCell ref="B1:C1"/>
    <mergeCell ref="D1:E1"/>
    <mergeCell ref="F1:G1"/>
    <mergeCell ref="J1:K1"/>
    <mergeCell ref="L1:M1"/>
    <mergeCell ref="N1:O1"/>
    <mergeCell ref="A1:A66"/>
    <mergeCell ref="I1:I6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14"/>
  <sheetViews>
    <sheetView workbookViewId="0">
      <selection activeCell="A1" sqref="$A1:$XFD1048576"/>
    </sheetView>
  </sheetViews>
  <sheetFormatPr defaultColWidth="9" defaultRowHeight="13.85"/>
  <cols>
    <col min="25" max="25" width="36.3982300884956" customWidth="1"/>
  </cols>
  <sheetData>
    <row r="1" spans="1:37">
      <c r="A1" s="29" t="s">
        <v>38</v>
      </c>
      <c r="B1" s="30" t="s">
        <v>41</v>
      </c>
      <c r="C1" s="30"/>
      <c r="D1" s="30" t="s">
        <v>42</v>
      </c>
      <c r="E1" s="30"/>
      <c r="F1" s="30" t="s">
        <v>43</v>
      </c>
      <c r="G1" s="30"/>
      <c r="I1" s="29" t="s">
        <v>39</v>
      </c>
      <c r="J1" s="30" t="s">
        <v>41</v>
      </c>
      <c r="K1" s="30"/>
      <c r="L1" s="30" t="s">
        <v>42</v>
      </c>
      <c r="M1" s="30"/>
      <c r="N1" s="30" t="s">
        <v>43</v>
      </c>
      <c r="O1" s="30"/>
      <c r="R1" t="s">
        <v>41</v>
      </c>
      <c r="T1" t="s">
        <v>42</v>
      </c>
      <c r="V1" t="s">
        <v>43</v>
      </c>
      <c r="Y1" s="27" t="s">
        <v>4</v>
      </c>
      <c r="Z1" s="26" t="s">
        <v>71</v>
      </c>
      <c r="AA1" s="26" t="s">
        <v>6</v>
      </c>
      <c r="AB1" s="26" t="s">
        <v>7</v>
      </c>
      <c r="AC1" s="26" t="s">
        <v>8</v>
      </c>
      <c r="AD1" s="26" t="s">
        <v>9</v>
      </c>
      <c r="AF1" s="27"/>
      <c r="AG1" s="26"/>
      <c r="AH1" s="26"/>
      <c r="AI1" s="26"/>
      <c r="AJ1" s="26"/>
      <c r="AK1" s="26"/>
    </row>
    <row r="2" spans="1:37">
      <c r="A2" s="29"/>
      <c r="B2" s="30" t="s">
        <v>95</v>
      </c>
      <c r="C2" s="30" t="s">
        <v>96</v>
      </c>
      <c r="D2" s="30" t="s">
        <v>95</v>
      </c>
      <c r="E2" s="30" t="s">
        <v>96</v>
      </c>
      <c r="F2" s="30" t="s">
        <v>95</v>
      </c>
      <c r="G2" s="30" t="s">
        <v>96</v>
      </c>
      <c r="I2" s="29"/>
      <c r="J2" s="30" t="s">
        <v>95</v>
      </c>
      <c r="K2" s="30" t="s">
        <v>96</v>
      </c>
      <c r="L2" s="30" t="s">
        <v>95</v>
      </c>
      <c r="M2" s="30" t="s">
        <v>96</v>
      </c>
      <c r="N2" s="30" t="s">
        <v>95</v>
      </c>
      <c r="O2" s="30" t="s">
        <v>96</v>
      </c>
      <c r="R2" t="s">
        <v>95</v>
      </c>
      <c r="S2" t="s">
        <v>97</v>
      </c>
      <c r="T2" t="s">
        <v>95</v>
      </c>
      <c r="U2" t="s">
        <v>97</v>
      </c>
      <c r="V2" t="s">
        <v>95</v>
      </c>
      <c r="W2" t="s">
        <v>97</v>
      </c>
      <c r="Y2" s="27"/>
      <c r="Z2" s="26"/>
      <c r="AA2" s="26"/>
      <c r="AB2" s="26"/>
      <c r="AC2" s="26"/>
      <c r="AD2" s="26"/>
      <c r="AF2" s="27"/>
      <c r="AG2" s="26"/>
      <c r="AH2" s="26"/>
      <c r="AI2" s="26"/>
      <c r="AJ2" s="26"/>
      <c r="AK2" s="26"/>
    </row>
    <row r="3" spans="1:36">
      <c r="A3" s="29"/>
      <c r="B3" s="30" t="s">
        <v>98</v>
      </c>
      <c r="C3" s="30" t="s">
        <v>99</v>
      </c>
      <c r="D3" s="30" t="s">
        <v>74</v>
      </c>
      <c r="E3" s="30" t="s">
        <v>100</v>
      </c>
      <c r="F3" s="30" t="s">
        <v>101</v>
      </c>
      <c r="G3" s="30" t="s">
        <v>102</v>
      </c>
      <c r="I3" s="29"/>
      <c r="J3" s="30" t="s">
        <v>98</v>
      </c>
      <c r="K3" s="30" t="s">
        <v>99</v>
      </c>
      <c r="L3" s="30" t="s">
        <v>74</v>
      </c>
      <c r="M3" s="30" t="s">
        <v>100</v>
      </c>
      <c r="N3" s="30" t="s">
        <v>101</v>
      </c>
      <c r="O3" s="30" t="s">
        <v>102</v>
      </c>
      <c r="R3" t="s">
        <v>98</v>
      </c>
      <c r="S3" t="s">
        <v>99</v>
      </c>
      <c r="T3" t="s">
        <v>74</v>
      </c>
      <c r="U3" t="s">
        <v>100</v>
      </c>
      <c r="V3" t="s">
        <v>101</v>
      </c>
      <c r="W3" t="s">
        <v>102</v>
      </c>
      <c r="Y3" s="27" t="s">
        <v>80</v>
      </c>
      <c r="Z3" s="26">
        <v>0.2139</v>
      </c>
      <c r="AA3" s="26" t="s">
        <v>103</v>
      </c>
      <c r="AB3" s="26" t="s">
        <v>16</v>
      </c>
      <c r="AC3" s="26" t="s">
        <v>26</v>
      </c>
      <c r="AD3" s="26" t="s">
        <v>27</v>
      </c>
      <c r="AF3" s="26"/>
      <c r="AG3" s="26"/>
      <c r="AH3" s="26"/>
      <c r="AJ3" s="26"/>
    </row>
    <row r="4" spans="1:36">
      <c r="A4" s="29"/>
      <c r="B4" s="32">
        <v>85.85</v>
      </c>
      <c r="C4" s="32">
        <v>59.523</v>
      </c>
      <c r="D4" s="32">
        <v>38.991</v>
      </c>
      <c r="E4" s="32">
        <v>78.939</v>
      </c>
      <c r="F4" s="32">
        <v>75.333</v>
      </c>
      <c r="G4" s="32">
        <v>66.207</v>
      </c>
      <c r="I4" s="29"/>
      <c r="J4" s="31">
        <f>B4/$B$98</f>
        <v>1.25753890499543</v>
      </c>
      <c r="K4" s="31">
        <f t="shared" ref="K4:O19" si="0">C4/$B$98</f>
        <v>0.871898523494971</v>
      </c>
      <c r="L4" s="31">
        <f t="shared" si="0"/>
        <v>0.5711438490935</v>
      </c>
      <c r="M4" s="31">
        <f t="shared" si="0"/>
        <v>1.15630592453622</v>
      </c>
      <c r="N4" s="31">
        <f t="shared" si="0"/>
        <v>1.10348489609809</v>
      </c>
      <c r="O4" s="31">
        <f t="shared" si="0"/>
        <v>0.969806386523386</v>
      </c>
      <c r="R4">
        <v>1.25753890499543</v>
      </c>
      <c r="S4">
        <v>0.871898523494971</v>
      </c>
      <c r="T4">
        <v>0.5711438490935</v>
      </c>
      <c r="U4">
        <v>1.15630592453622</v>
      </c>
      <c r="V4">
        <v>1.10348489609809</v>
      </c>
      <c r="W4">
        <v>0.969806386523386</v>
      </c>
      <c r="Y4" s="27" t="s">
        <v>82</v>
      </c>
      <c r="Z4" s="26">
        <v>0.1543</v>
      </c>
      <c r="AA4" s="26" t="s">
        <v>104</v>
      </c>
      <c r="AB4" s="26" t="s">
        <v>16</v>
      </c>
      <c r="AC4" s="26" t="s">
        <v>17</v>
      </c>
      <c r="AD4" s="26">
        <v>0.0061</v>
      </c>
      <c r="AF4" s="26"/>
      <c r="AG4" s="26"/>
      <c r="AH4" s="26"/>
      <c r="AJ4" s="26"/>
    </row>
    <row r="5" spans="1:36">
      <c r="A5" s="29"/>
      <c r="B5" s="32">
        <v>70.693</v>
      </c>
      <c r="C5" s="32">
        <v>32.858</v>
      </c>
      <c r="D5" s="32">
        <v>56.027</v>
      </c>
      <c r="E5" s="32">
        <v>67.903</v>
      </c>
      <c r="F5" s="32">
        <v>71.551</v>
      </c>
      <c r="G5" s="32">
        <v>54.732</v>
      </c>
      <c r="I5" s="29"/>
      <c r="J5" s="31">
        <f t="shared" ref="J5:O67" si="1">B5/$B$98</f>
        <v>1.03551773804126</v>
      </c>
      <c r="K5" s="31">
        <f t="shared" si="0"/>
        <v>0.481307086084333</v>
      </c>
      <c r="L5" s="31">
        <f t="shared" si="0"/>
        <v>0.820688785441808</v>
      </c>
      <c r="M5" s="31">
        <f t="shared" si="0"/>
        <v>0.994649554640711</v>
      </c>
      <c r="N5" s="31">
        <f t="shared" si="0"/>
        <v>1.04808580304401</v>
      </c>
      <c r="O5" s="31">
        <f t="shared" si="0"/>
        <v>0.801719503182413</v>
      </c>
      <c r="R5">
        <v>1.03551773804126</v>
      </c>
      <c r="S5">
        <v>0.481307086084333</v>
      </c>
      <c r="T5">
        <v>0.820688785441808</v>
      </c>
      <c r="U5">
        <v>0.994649554640711</v>
      </c>
      <c r="V5">
        <v>1.04808580304401</v>
      </c>
      <c r="W5">
        <v>0.801719503182413</v>
      </c>
      <c r="Y5" s="27" t="s">
        <v>105</v>
      </c>
      <c r="Z5" s="26">
        <v>-0.04058</v>
      </c>
      <c r="AA5" s="26" t="s">
        <v>106</v>
      </c>
      <c r="AB5" s="26" t="s">
        <v>12</v>
      </c>
      <c r="AC5" s="26" t="s">
        <v>13</v>
      </c>
      <c r="AD5" s="26">
        <v>0.9323</v>
      </c>
      <c r="AF5" s="26"/>
      <c r="AG5" s="26"/>
      <c r="AH5" s="26"/>
      <c r="AJ5" s="26"/>
    </row>
    <row r="6" spans="1:36">
      <c r="A6" s="29"/>
      <c r="B6" s="32">
        <v>59.855</v>
      </c>
      <c r="C6" s="32">
        <v>80.164</v>
      </c>
      <c r="D6" s="32">
        <v>41.203</v>
      </c>
      <c r="E6" s="32">
        <v>52.162</v>
      </c>
      <c r="F6" s="32">
        <v>33.163</v>
      </c>
      <c r="G6" s="32">
        <v>74.575</v>
      </c>
      <c r="I6" s="29"/>
      <c r="J6" s="31">
        <f t="shared" si="1"/>
        <v>0.876761690838692</v>
      </c>
      <c r="K6" s="31">
        <f t="shared" si="0"/>
        <v>1.174249840187</v>
      </c>
      <c r="L6" s="31">
        <f t="shared" si="0"/>
        <v>0.603545433925765</v>
      </c>
      <c r="M6" s="31">
        <f t="shared" si="0"/>
        <v>0.764073900551798</v>
      </c>
      <c r="N6" s="31">
        <f t="shared" si="0"/>
        <v>0.485774754879017</v>
      </c>
      <c r="O6" s="31">
        <f t="shared" si="0"/>
        <v>1.09238164053622</v>
      </c>
      <c r="R6">
        <v>0.876761690838692</v>
      </c>
      <c r="S6">
        <v>1.174249840187</v>
      </c>
      <c r="T6">
        <v>0.603545433925765</v>
      </c>
      <c r="U6">
        <v>0.764073900551798</v>
      </c>
      <c r="V6">
        <v>0.485774754879017</v>
      </c>
      <c r="W6">
        <v>1.09238164053622</v>
      </c>
      <c r="Y6" s="27" t="s">
        <v>107</v>
      </c>
      <c r="Z6" s="26">
        <v>-0.1303</v>
      </c>
      <c r="AA6" s="26" t="s">
        <v>108</v>
      </c>
      <c r="AB6" s="26" t="s">
        <v>16</v>
      </c>
      <c r="AC6" s="26" t="s">
        <v>56</v>
      </c>
      <c r="AD6" s="26">
        <v>0.026</v>
      </c>
      <c r="AF6" s="26"/>
      <c r="AG6" s="26"/>
      <c r="AH6" s="26"/>
      <c r="AJ6" s="26"/>
    </row>
    <row r="7" spans="1:36">
      <c r="A7" s="29"/>
      <c r="B7" s="32">
        <v>39.048</v>
      </c>
      <c r="C7" s="32">
        <v>71.698</v>
      </c>
      <c r="D7" s="32">
        <v>60.705</v>
      </c>
      <c r="E7" s="32">
        <v>65.787</v>
      </c>
      <c r="F7" s="32">
        <v>58.583</v>
      </c>
      <c r="G7" s="32">
        <v>75.917</v>
      </c>
      <c r="I7" s="29"/>
      <c r="J7" s="31">
        <f t="shared" si="1"/>
        <v>0.571978790474802</v>
      </c>
      <c r="K7" s="31">
        <f t="shared" si="0"/>
        <v>1.0502390729221</v>
      </c>
      <c r="L7" s="31">
        <f t="shared" si="0"/>
        <v>0.889212571086172</v>
      </c>
      <c r="M7" s="31">
        <f t="shared" si="0"/>
        <v>0.963654186871691</v>
      </c>
      <c r="N7" s="31">
        <f t="shared" si="0"/>
        <v>0.858129314750699</v>
      </c>
      <c r="O7" s="31">
        <f t="shared" si="0"/>
        <v>1.11203938323283</v>
      </c>
      <c r="R7">
        <v>0.571978790474802</v>
      </c>
      <c r="S7">
        <v>1.0502390729221</v>
      </c>
      <c r="T7">
        <v>0.889212571086172</v>
      </c>
      <c r="U7">
        <v>0.963654186871691</v>
      </c>
      <c r="V7">
        <v>0.858129314750699</v>
      </c>
      <c r="W7">
        <v>1.11203938323283</v>
      </c>
      <c r="Y7" s="27" t="s">
        <v>109</v>
      </c>
      <c r="Z7" s="26">
        <v>-0.1178</v>
      </c>
      <c r="AA7" s="26" t="s">
        <v>110</v>
      </c>
      <c r="AB7" s="26" t="s">
        <v>12</v>
      </c>
      <c r="AC7" s="26" t="s">
        <v>13</v>
      </c>
      <c r="AD7" s="26">
        <v>0.0776</v>
      </c>
      <c r="AF7" s="26"/>
      <c r="AG7" s="26"/>
      <c r="AH7" s="26"/>
      <c r="AJ7" s="26"/>
    </row>
    <row r="8" spans="1:36">
      <c r="A8" s="29"/>
      <c r="B8" s="32">
        <v>102.447</v>
      </c>
      <c r="C8" s="32">
        <v>66.915</v>
      </c>
      <c r="D8" s="32">
        <v>64.346</v>
      </c>
      <c r="E8" s="32">
        <v>40.817</v>
      </c>
      <c r="F8" s="32">
        <v>41.179</v>
      </c>
      <c r="G8" s="32">
        <v>57.055</v>
      </c>
      <c r="I8" s="29"/>
      <c r="J8" s="31">
        <f t="shared" si="1"/>
        <v>1.50065332789828</v>
      </c>
      <c r="K8" s="31">
        <f t="shared" si="0"/>
        <v>0.980177237364817</v>
      </c>
      <c r="L8" s="31">
        <f t="shared" si="0"/>
        <v>0.942546282828611</v>
      </c>
      <c r="M8" s="31">
        <f t="shared" si="0"/>
        <v>0.597891269483968</v>
      </c>
      <c r="N8" s="31">
        <f t="shared" si="0"/>
        <v>0.603193879659953</v>
      </c>
      <c r="O8" s="31">
        <f t="shared" si="0"/>
        <v>0.835747026494054</v>
      </c>
      <c r="R8">
        <v>1.50065332789828</v>
      </c>
      <c r="S8">
        <v>0.980177237364817</v>
      </c>
      <c r="T8">
        <v>0.942546282828611</v>
      </c>
      <c r="U8">
        <v>0.597891269483968</v>
      </c>
      <c r="V8">
        <v>0.603193879659953</v>
      </c>
      <c r="W8">
        <v>0.835747026494054</v>
      </c>
      <c r="Y8" s="27" t="s">
        <v>111</v>
      </c>
      <c r="Z8" s="26">
        <v>-0.05825</v>
      </c>
      <c r="AA8" s="26" t="s">
        <v>112</v>
      </c>
      <c r="AB8" s="26" t="s">
        <v>12</v>
      </c>
      <c r="AC8" s="26" t="s">
        <v>13</v>
      </c>
      <c r="AD8" s="26">
        <v>0.7611</v>
      </c>
      <c r="AF8" s="26"/>
      <c r="AG8" s="26"/>
      <c r="AH8" s="26"/>
      <c r="AJ8" s="26"/>
    </row>
    <row r="9" spans="1:36">
      <c r="A9" s="29"/>
      <c r="B9" s="32">
        <v>63.812</v>
      </c>
      <c r="C9" s="32">
        <v>85.277</v>
      </c>
      <c r="D9" s="32">
        <v>57.119</v>
      </c>
      <c r="E9" s="32">
        <v>66.264</v>
      </c>
      <c r="F9" s="32">
        <v>76.725</v>
      </c>
      <c r="G9" s="32">
        <v>97.735</v>
      </c>
      <c r="I9" s="29"/>
      <c r="J9" s="31">
        <f t="shared" si="1"/>
        <v>0.934724200414312</v>
      </c>
      <c r="K9" s="31">
        <f t="shared" si="0"/>
        <v>1.24914554689919</v>
      </c>
      <c r="L9" s="31">
        <f t="shared" si="0"/>
        <v>0.836684504536217</v>
      </c>
      <c r="M9" s="31">
        <f t="shared" si="0"/>
        <v>0.970641327904688</v>
      </c>
      <c r="N9" s="31">
        <f t="shared" si="0"/>
        <v>1.12387504351514</v>
      </c>
      <c r="O9" s="31">
        <f t="shared" si="0"/>
        <v>1.43163150704402</v>
      </c>
      <c r="R9">
        <v>0.934724200414312</v>
      </c>
      <c r="S9">
        <v>1.24914554689919</v>
      </c>
      <c r="T9">
        <v>0.836684504536217</v>
      </c>
      <c r="U9">
        <v>0.970641327904688</v>
      </c>
      <c r="V9">
        <v>1.12387504351514</v>
      </c>
      <c r="W9">
        <v>1.43163150704402</v>
      </c>
      <c r="Y9" s="27" t="s">
        <v>93</v>
      </c>
      <c r="Z9" s="26">
        <v>-0.05954</v>
      </c>
      <c r="AA9" s="26" t="s">
        <v>113</v>
      </c>
      <c r="AB9" s="26" t="s">
        <v>12</v>
      </c>
      <c r="AC9" s="26" t="s">
        <v>13</v>
      </c>
      <c r="AD9" s="26">
        <v>0.7542</v>
      </c>
      <c r="AF9" s="26"/>
      <c r="AG9" s="26"/>
      <c r="AH9" s="26"/>
      <c r="AJ9" s="26"/>
    </row>
    <row r="10" spans="1:36">
      <c r="A10" s="29"/>
      <c r="B10" s="32">
        <v>94.551</v>
      </c>
      <c r="C10" s="32">
        <v>62.991</v>
      </c>
      <c r="D10" s="32">
        <v>48.745</v>
      </c>
      <c r="E10" s="32">
        <v>57.531</v>
      </c>
      <c r="F10" s="32">
        <v>39.029</v>
      </c>
      <c r="G10" s="32">
        <v>81.303</v>
      </c>
      <c r="I10" s="29"/>
      <c r="J10" s="31">
        <f t="shared" si="1"/>
        <v>1.3849919744464</v>
      </c>
      <c r="K10" s="31">
        <f t="shared" si="0"/>
        <v>0.922698114904687</v>
      </c>
      <c r="L10" s="31">
        <f t="shared" si="0"/>
        <v>0.71402136195693</v>
      </c>
      <c r="M10" s="31">
        <f t="shared" si="0"/>
        <v>0.842719519432642</v>
      </c>
      <c r="N10" s="31">
        <f t="shared" si="0"/>
        <v>0.571700476681035</v>
      </c>
      <c r="O10" s="31">
        <f t="shared" si="0"/>
        <v>1.19093401971862</v>
      </c>
      <c r="R10">
        <v>1.3849919744464</v>
      </c>
      <c r="S10">
        <v>0.922698114904687</v>
      </c>
      <c r="T10">
        <v>0.71402136195693</v>
      </c>
      <c r="U10">
        <v>0.842719519432642</v>
      </c>
      <c r="V10">
        <v>0.571700476681035</v>
      </c>
      <c r="W10">
        <v>1.19093401971862</v>
      </c>
      <c r="AF10" s="26"/>
      <c r="AG10" s="26"/>
      <c r="AH10" s="26"/>
      <c r="AJ10" s="26"/>
    </row>
    <row r="11" spans="1:37">
      <c r="A11" s="29"/>
      <c r="B11" s="32">
        <v>47.982</v>
      </c>
      <c r="C11" s="32">
        <v>88.243</v>
      </c>
      <c r="D11" s="32">
        <v>50.062</v>
      </c>
      <c r="E11" s="32">
        <v>82.016</v>
      </c>
      <c r="F11" s="32">
        <v>62.598</v>
      </c>
      <c r="G11" s="32">
        <v>52.692</v>
      </c>
      <c r="I11" s="29"/>
      <c r="J11" s="31">
        <f t="shared" si="1"/>
        <v>0.702844865923016</v>
      </c>
      <c r="K11" s="31">
        <f t="shared" si="0"/>
        <v>1.29259179491569</v>
      </c>
      <c r="L11" s="31">
        <f t="shared" si="0"/>
        <v>0.733312902293319</v>
      </c>
      <c r="M11" s="31">
        <f t="shared" si="0"/>
        <v>1.2013781110321</v>
      </c>
      <c r="N11" s="31">
        <f t="shared" si="0"/>
        <v>0.916941413802029</v>
      </c>
      <c r="O11" s="31">
        <f t="shared" si="0"/>
        <v>0.771837390588462</v>
      </c>
      <c r="R11">
        <v>0.702844865923016</v>
      </c>
      <c r="S11">
        <v>1.29259179491569</v>
      </c>
      <c r="T11">
        <v>0.733312902293319</v>
      </c>
      <c r="U11">
        <v>1.2013781110321</v>
      </c>
      <c r="V11">
        <v>0.916941413802029</v>
      </c>
      <c r="W11">
        <v>0.771837390588462</v>
      </c>
      <c r="AG11" s="26"/>
      <c r="AH11" s="26"/>
      <c r="AI11" s="26"/>
      <c r="AK11" s="26"/>
    </row>
    <row r="12" spans="1:37">
      <c r="A12" s="29"/>
      <c r="B12" s="32">
        <v>46.455</v>
      </c>
      <c r="C12" s="32">
        <v>78.711</v>
      </c>
      <c r="D12" s="32">
        <v>61.104</v>
      </c>
      <c r="E12" s="32">
        <v>53.441</v>
      </c>
      <c r="F12" s="32">
        <v>57.673</v>
      </c>
      <c r="G12" s="32">
        <v>62.217</v>
      </c>
      <c r="I12" s="29"/>
      <c r="J12" s="31">
        <f t="shared" si="1"/>
        <v>0.680477225760779</v>
      </c>
      <c r="K12" s="31">
        <f t="shared" si="0"/>
        <v>1.15296615901102</v>
      </c>
      <c r="L12" s="31">
        <f t="shared" si="0"/>
        <v>0.895057160755283</v>
      </c>
      <c r="M12" s="31">
        <f t="shared" si="0"/>
        <v>0.782808813300653</v>
      </c>
      <c r="N12" s="31">
        <f t="shared" si="0"/>
        <v>0.844799548838692</v>
      </c>
      <c r="O12" s="31">
        <f t="shared" si="0"/>
        <v>0.911360489832277</v>
      </c>
      <c r="R12">
        <v>0.680477225760779</v>
      </c>
      <c r="S12">
        <v>1.15296615901102</v>
      </c>
      <c r="T12">
        <v>0.895057160755283</v>
      </c>
      <c r="U12">
        <v>0.782808813300653</v>
      </c>
      <c r="V12">
        <v>0.844799548838692</v>
      </c>
      <c r="W12">
        <v>0.911360489832277</v>
      </c>
      <c r="AG12" s="26"/>
      <c r="AH12" s="26"/>
      <c r="AI12" s="26"/>
      <c r="AK12" s="26"/>
    </row>
    <row r="13" spans="1:37">
      <c r="A13" s="29"/>
      <c r="B13" s="32">
        <v>75.001</v>
      </c>
      <c r="C13" s="32">
        <v>33.267</v>
      </c>
      <c r="D13" s="32">
        <v>49.692</v>
      </c>
      <c r="E13" s="32">
        <v>55.039</v>
      </c>
      <c r="F13" s="32">
        <v>44.763</v>
      </c>
      <c r="G13" s="32">
        <v>89.097</v>
      </c>
      <c r="I13" s="29"/>
      <c r="J13" s="31">
        <f t="shared" si="1"/>
        <v>1.09862172875437</v>
      </c>
      <c r="K13" s="31">
        <f t="shared" si="0"/>
        <v>0.487298156697532</v>
      </c>
      <c r="L13" s="31">
        <f t="shared" si="0"/>
        <v>0.727893107362063</v>
      </c>
      <c r="M13" s="31">
        <f t="shared" si="0"/>
        <v>0.806216468165914</v>
      </c>
      <c r="N13" s="31">
        <f t="shared" si="0"/>
        <v>0.655692650021091</v>
      </c>
      <c r="O13" s="31">
        <f t="shared" si="0"/>
        <v>1.30510126754081</v>
      </c>
      <c r="R13">
        <v>1.09862172875437</v>
      </c>
      <c r="S13">
        <v>0.487298156697532</v>
      </c>
      <c r="T13">
        <v>0.727893107362063</v>
      </c>
      <c r="U13">
        <v>0.806216468165914</v>
      </c>
      <c r="V13">
        <v>0.655692650021091</v>
      </c>
      <c r="W13">
        <v>1.30510126754081</v>
      </c>
      <c r="AG13" s="26"/>
      <c r="AH13" s="26"/>
      <c r="AI13" s="26"/>
      <c r="AK13" s="26"/>
    </row>
    <row r="14" spans="1:37">
      <c r="A14" s="29"/>
      <c r="B14" s="32">
        <v>93.182</v>
      </c>
      <c r="C14" s="32">
        <v>95.193</v>
      </c>
      <c r="D14" s="32">
        <v>35.177</v>
      </c>
      <c r="E14" s="32">
        <v>48.443</v>
      </c>
      <c r="F14" s="32">
        <v>75.36</v>
      </c>
      <c r="G14" s="32">
        <v>74.5</v>
      </c>
      <c r="I14" s="29"/>
      <c r="J14" s="31">
        <f t="shared" si="1"/>
        <v>1.36493873320075</v>
      </c>
      <c r="K14" s="31">
        <f t="shared" si="0"/>
        <v>1.39439605105685</v>
      </c>
      <c r="L14" s="31">
        <f t="shared" si="0"/>
        <v>0.515276017018339</v>
      </c>
      <c r="M14" s="31">
        <f t="shared" si="0"/>
        <v>0.709597637445473</v>
      </c>
      <c r="N14" s="31">
        <f t="shared" si="0"/>
        <v>1.10388039464713</v>
      </c>
      <c r="O14" s="31">
        <f t="shared" si="0"/>
        <v>1.09128303345556</v>
      </c>
      <c r="R14">
        <v>1.36493873320075</v>
      </c>
      <c r="S14">
        <v>1.39439605105685</v>
      </c>
      <c r="T14">
        <v>0.515276017018339</v>
      </c>
      <c r="U14">
        <v>0.709597637445473</v>
      </c>
      <c r="V14">
        <v>1.10388039464713</v>
      </c>
      <c r="W14">
        <v>1.09128303345556</v>
      </c>
      <c r="AG14" s="26"/>
      <c r="AH14" s="26"/>
      <c r="AI14" s="26"/>
      <c r="AK14" s="26"/>
    </row>
    <row r="15" spans="1:37">
      <c r="A15" s="29"/>
      <c r="B15" s="32">
        <v>52.831</v>
      </c>
      <c r="C15" s="32">
        <v>85.266</v>
      </c>
      <c r="D15" s="32">
        <v>33.102</v>
      </c>
      <c r="E15" s="32">
        <v>52.107</v>
      </c>
      <c r="F15" s="32">
        <v>42.899</v>
      </c>
      <c r="G15" s="32">
        <v>50.461</v>
      </c>
      <c r="I15" s="29"/>
      <c r="J15" s="31">
        <f t="shared" si="1"/>
        <v>0.773873475711285</v>
      </c>
      <c r="K15" s="31">
        <f t="shared" si="0"/>
        <v>1.2489844178607</v>
      </c>
      <c r="L15" s="31">
        <f t="shared" si="0"/>
        <v>0.48488122112008</v>
      </c>
      <c r="M15" s="31">
        <f t="shared" si="0"/>
        <v>0.763268255359314</v>
      </c>
      <c r="N15" s="31">
        <f t="shared" si="0"/>
        <v>0.628388602043089</v>
      </c>
      <c r="O15" s="31">
        <f t="shared" si="0"/>
        <v>0.73915749196243</v>
      </c>
      <c r="R15">
        <v>0.773873475711285</v>
      </c>
      <c r="S15">
        <v>1.2489844178607</v>
      </c>
      <c r="T15">
        <v>0.48488122112008</v>
      </c>
      <c r="U15">
        <v>0.763268255359314</v>
      </c>
      <c r="V15">
        <v>0.628388602043089</v>
      </c>
      <c r="W15">
        <v>0.73915749196243</v>
      </c>
      <c r="AG15" s="26"/>
      <c r="AH15" s="26"/>
      <c r="AI15" s="26"/>
      <c r="AK15" s="26"/>
    </row>
    <row r="16" spans="1:37">
      <c r="A16" s="29"/>
      <c r="B16" s="32">
        <v>52.015</v>
      </c>
      <c r="C16" s="32">
        <v>79.636</v>
      </c>
      <c r="D16" s="32">
        <v>34.802</v>
      </c>
      <c r="E16" s="32">
        <v>98.194</v>
      </c>
      <c r="F16" s="32">
        <v>53.121</v>
      </c>
      <c r="G16" s="32">
        <v>54.367</v>
      </c>
      <c r="I16" s="29"/>
      <c r="J16" s="31">
        <f t="shared" si="1"/>
        <v>0.761920630673705</v>
      </c>
      <c r="K16" s="31">
        <f t="shared" si="0"/>
        <v>1.16651564633915</v>
      </c>
      <c r="L16" s="31">
        <f t="shared" si="0"/>
        <v>0.509782981615039</v>
      </c>
      <c r="M16" s="31">
        <f t="shared" si="0"/>
        <v>1.43835498237766</v>
      </c>
      <c r="N16" s="31">
        <f t="shared" si="0"/>
        <v>0.778121423089837</v>
      </c>
      <c r="O16" s="31">
        <f t="shared" si="0"/>
        <v>0.796372948723201</v>
      </c>
      <c r="R16">
        <v>0.761920630673705</v>
      </c>
      <c r="S16">
        <v>1.16651564633915</v>
      </c>
      <c r="T16">
        <v>0.509782981615039</v>
      </c>
      <c r="U16">
        <v>1.43835498237766</v>
      </c>
      <c r="V16">
        <v>0.778121423089837</v>
      </c>
      <c r="W16">
        <v>0.796372948723201</v>
      </c>
      <c r="AG16" s="26"/>
      <c r="AH16" s="26"/>
      <c r="AI16" s="26"/>
      <c r="AK16" s="26"/>
    </row>
    <row r="17" spans="1:37">
      <c r="A17" s="29"/>
      <c r="B17" s="32">
        <v>82.284</v>
      </c>
      <c r="C17" s="32">
        <v>51.668</v>
      </c>
      <c r="D17" s="32">
        <v>39.098</v>
      </c>
      <c r="E17" s="32">
        <v>67.045</v>
      </c>
      <c r="F17" s="32">
        <v>62.078</v>
      </c>
      <c r="G17" s="32">
        <v>64.585</v>
      </c>
      <c r="I17" s="29"/>
      <c r="J17" s="31">
        <f t="shared" si="1"/>
        <v>1.20530380033366</v>
      </c>
      <c r="K17" s="31">
        <f t="shared" si="0"/>
        <v>0.756837741913851</v>
      </c>
      <c r="L17" s="31">
        <f t="shared" si="0"/>
        <v>0.572711195195242</v>
      </c>
      <c r="M17" s="31">
        <f t="shared" si="0"/>
        <v>0.982081489637961</v>
      </c>
      <c r="N17" s="31">
        <f t="shared" si="0"/>
        <v>0.909324404709454</v>
      </c>
      <c r="O17" s="31">
        <f t="shared" si="0"/>
        <v>0.946047177392314</v>
      </c>
      <c r="R17">
        <v>1.20530380033366</v>
      </c>
      <c r="S17">
        <v>0.756837741913851</v>
      </c>
      <c r="T17">
        <v>0.572711195195242</v>
      </c>
      <c r="U17">
        <v>0.982081489637961</v>
      </c>
      <c r="V17">
        <v>0.909324404709454</v>
      </c>
      <c r="W17">
        <v>0.946047177392314</v>
      </c>
      <c r="AG17" s="26"/>
      <c r="AH17" s="26"/>
      <c r="AI17" s="26"/>
      <c r="AK17" s="26"/>
    </row>
    <row r="18" spans="1:23">
      <c r="A18" s="29"/>
      <c r="B18" s="32">
        <v>73.161</v>
      </c>
      <c r="C18" s="32">
        <v>89.21</v>
      </c>
      <c r="D18" s="32">
        <v>70.47</v>
      </c>
      <c r="E18" s="32">
        <v>89.186</v>
      </c>
      <c r="F18" s="32">
        <v>50.989</v>
      </c>
      <c r="G18" s="32">
        <v>68.986</v>
      </c>
      <c r="I18" s="29"/>
      <c r="J18" s="31">
        <f t="shared" si="1"/>
        <v>1.07166923504218</v>
      </c>
      <c r="K18" s="31">
        <f t="shared" si="0"/>
        <v>1.306756502209</v>
      </c>
      <c r="L18" s="31">
        <f t="shared" si="0"/>
        <v>1.0322512129881</v>
      </c>
      <c r="M18" s="31">
        <f t="shared" si="0"/>
        <v>1.30640494794319</v>
      </c>
      <c r="N18" s="31">
        <f t="shared" si="0"/>
        <v>0.746891685810276</v>
      </c>
      <c r="O18" s="31">
        <f t="shared" si="0"/>
        <v>1.01051344088544</v>
      </c>
      <c r="R18">
        <v>1.07166923504218</v>
      </c>
      <c r="S18">
        <v>1.306756502209</v>
      </c>
      <c r="T18">
        <v>1.0322512129881</v>
      </c>
      <c r="U18">
        <v>1.30640494794319</v>
      </c>
      <c r="V18">
        <v>0.746891685810276</v>
      </c>
      <c r="W18">
        <v>1.01051344088544</v>
      </c>
    </row>
    <row r="19" spans="1:23">
      <c r="A19" s="29"/>
      <c r="B19" s="32">
        <v>54.257</v>
      </c>
      <c r="C19" s="32">
        <v>68.887</v>
      </c>
      <c r="D19" s="32">
        <v>58.844</v>
      </c>
      <c r="E19" s="32">
        <v>72.758</v>
      </c>
      <c r="F19" s="32">
        <v>58.558</v>
      </c>
      <c r="G19" s="32">
        <v>71.476</v>
      </c>
      <c r="I19" s="29"/>
      <c r="J19" s="31">
        <f t="shared" si="1"/>
        <v>0.794761658338233</v>
      </c>
      <c r="K19" s="31">
        <f t="shared" si="0"/>
        <v>1.00906327953897</v>
      </c>
      <c r="L19" s="31">
        <f t="shared" si="0"/>
        <v>0.861952467391396</v>
      </c>
      <c r="M19" s="31">
        <f t="shared" si="0"/>
        <v>1.06576605299543</v>
      </c>
      <c r="N19" s="31">
        <f t="shared" si="0"/>
        <v>0.857763112390479</v>
      </c>
      <c r="O19" s="31">
        <f t="shared" si="0"/>
        <v>1.04698719596335</v>
      </c>
      <c r="R19">
        <v>0.794761658338233</v>
      </c>
      <c r="S19">
        <v>1.00906327953897</v>
      </c>
      <c r="T19">
        <v>0.861952467391396</v>
      </c>
      <c r="U19">
        <v>1.06576605299543</v>
      </c>
      <c r="V19">
        <v>0.857763112390479</v>
      </c>
      <c r="W19">
        <v>1.04698719596335</v>
      </c>
    </row>
    <row r="20" spans="1:23">
      <c r="A20" s="29"/>
      <c r="B20" s="32">
        <v>52.51</v>
      </c>
      <c r="C20" s="32">
        <v>76.135</v>
      </c>
      <c r="D20" s="32">
        <v>39.195</v>
      </c>
      <c r="E20" s="32">
        <v>78.628</v>
      </c>
      <c r="F20" s="32">
        <v>35.211</v>
      </c>
      <c r="G20" s="32">
        <v>55.57</v>
      </c>
      <c r="I20" s="29"/>
      <c r="J20" s="31">
        <f t="shared" si="1"/>
        <v>0.76917143740606</v>
      </c>
      <c r="K20" s="31">
        <f t="shared" si="1"/>
        <v>1.11523266781395</v>
      </c>
      <c r="L20" s="31">
        <f t="shared" si="1"/>
        <v>0.574132060352895</v>
      </c>
      <c r="M20" s="31">
        <f t="shared" si="1"/>
        <v>1.15175036717508</v>
      </c>
      <c r="N20" s="31">
        <f t="shared" si="1"/>
        <v>0.515774052228238</v>
      </c>
      <c r="O20" s="31">
        <f t="shared" si="1"/>
        <v>0.813994606296987</v>
      </c>
      <c r="R20">
        <v>0.76917143740606</v>
      </c>
      <c r="S20">
        <v>1.11523266781395</v>
      </c>
      <c r="T20">
        <v>0.574132060352895</v>
      </c>
      <c r="U20">
        <v>1.15175036717508</v>
      </c>
      <c r="V20">
        <v>0.515774052228238</v>
      </c>
      <c r="W20">
        <v>0.813994606296987</v>
      </c>
    </row>
    <row r="21" spans="1:23">
      <c r="A21" s="29"/>
      <c r="B21" s="32">
        <v>77.642</v>
      </c>
      <c r="C21" s="32">
        <v>72.735</v>
      </c>
      <c r="D21" s="32">
        <v>83.04</v>
      </c>
      <c r="E21" s="32">
        <v>62.886</v>
      </c>
      <c r="F21" s="32">
        <v>61.547</v>
      </c>
      <c r="G21" s="32">
        <v>65.52</v>
      </c>
      <c r="I21" s="29"/>
      <c r="J21" s="31">
        <f t="shared" si="1"/>
        <v>1.13730734608801</v>
      </c>
      <c r="K21" s="31">
        <f t="shared" si="1"/>
        <v>1.06542914682403</v>
      </c>
      <c r="L21" s="31">
        <f t="shared" si="1"/>
        <v>1.21637775970671</v>
      </c>
      <c r="M21" s="31">
        <f t="shared" si="1"/>
        <v>0.921160064991764</v>
      </c>
      <c r="N21" s="31">
        <f t="shared" si="1"/>
        <v>0.901546266578381</v>
      </c>
      <c r="O21" s="31">
        <f t="shared" si="1"/>
        <v>0.959743145664541</v>
      </c>
      <c r="R21">
        <v>1.13730734608801</v>
      </c>
      <c r="S21">
        <v>1.06542914682403</v>
      </c>
      <c r="T21">
        <v>1.21637775970671</v>
      </c>
      <c r="U21">
        <v>0.921160064991764</v>
      </c>
      <c r="V21">
        <v>0.901546266578381</v>
      </c>
      <c r="W21">
        <v>0.959743145664541</v>
      </c>
    </row>
    <row r="22" spans="1:23">
      <c r="A22" s="29"/>
      <c r="B22" s="32">
        <v>83.752</v>
      </c>
      <c r="C22" s="32">
        <v>90.914</v>
      </c>
      <c r="D22" s="32">
        <v>60.646</v>
      </c>
      <c r="E22" s="32">
        <v>74.984</v>
      </c>
      <c r="F22" s="32">
        <v>57.375</v>
      </c>
      <c r="G22" s="32">
        <v>88.024</v>
      </c>
      <c r="I22" s="29"/>
      <c r="J22" s="31">
        <f t="shared" si="1"/>
        <v>1.22680720292577</v>
      </c>
      <c r="K22" s="31">
        <f t="shared" si="1"/>
        <v>1.3317168550816</v>
      </c>
      <c r="L22" s="31">
        <f t="shared" si="1"/>
        <v>0.888348333516053</v>
      </c>
      <c r="M22" s="31">
        <f t="shared" si="1"/>
        <v>1.09837271114942</v>
      </c>
      <c r="N22" s="31">
        <f t="shared" si="1"/>
        <v>0.84043441670487</v>
      </c>
      <c r="O22" s="31">
        <f t="shared" si="1"/>
        <v>1.28938386224016</v>
      </c>
      <c r="R22">
        <v>1.22680720292577</v>
      </c>
      <c r="S22">
        <v>1.3317168550816</v>
      </c>
      <c r="T22">
        <v>0.888348333516053</v>
      </c>
      <c r="U22">
        <v>1.09837271114942</v>
      </c>
      <c r="V22">
        <v>0.84043441670487</v>
      </c>
      <c r="W22">
        <v>1.28938386224016</v>
      </c>
    </row>
    <row r="23" spans="1:23">
      <c r="A23" s="29"/>
      <c r="B23" s="32">
        <v>73.575</v>
      </c>
      <c r="C23" s="32">
        <v>81.661</v>
      </c>
      <c r="D23" s="32">
        <v>38.968</v>
      </c>
      <c r="E23" s="32">
        <v>95.871</v>
      </c>
      <c r="F23" s="32">
        <v>36.79</v>
      </c>
      <c r="G23" s="32">
        <v>84.982</v>
      </c>
      <c r="I23" s="29"/>
      <c r="J23" s="31">
        <f t="shared" si="1"/>
        <v>1.07773354612742</v>
      </c>
      <c r="K23" s="31">
        <f t="shared" si="1"/>
        <v>1.19617803751697</v>
      </c>
      <c r="L23" s="31">
        <f t="shared" si="1"/>
        <v>0.570806942922098</v>
      </c>
      <c r="M23" s="31">
        <f t="shared" si="1"/>
        <v>1.40432745906601</v>
      </c>
      <c r="N23" s="31">
        <f t="shared" si="1"/>
        <v>0.538903393299732</v>
      </c>
      <c r="O23" s="31">
        <f t="shared" si="1"/>
        <v>1.2448243590486</v>
      </c>
      <c r="R23">
        <v>1.07773354612742</v>
      </c>
      <c r="S23">
        <v>1.19617803751697</v>
      </c>
      <c r="T23">
        <v>0.570806942922098</v>
      </c>
      <c r="U23">
        <v>1.40432745906601</v>
      </c>
      <c r="V23">
        <v>0.538903393299732</v>
      </c>
      <c r="W23">
        <v>1.2448243590486</v>
      </c>
    </row>
    <row r="24" spans="1:23">
      <c r="A24" s="29"/>
      <c r="B24" s="32">
        <v>54.559</v>
      </c>
      <c r="C24" s="32">
        <v>69.458</v>
      </c>
      <c r="D24" s="32">
        <v>56.22</v>
      </c>
      <c r="E24" s="32">
        <v>71.609</v>
      </c>
      <c r="F24" s="32">
        <v>87.417</v>
      </c>
      <c r="G24" s="32">
        <v>76.708</v>
      </c>
      <c r="I24" s="29"/>
      <c r="J24" s="31">
        <f t="shared" si="1"/>
        <v>0.79918538284969</v>
      </c>
      <c r="K24" s="31">
        <f t="shared" si="1"/>
        <v>1.01742734144639</v>
      </c>
      <c r="L24" s="31">
        <f t="shared" si="1"/>
        <v>0.823515867662706</v>
      </c>
      <c r="M24" s="31">
        <f t="shared" si="1"/>
        <v>1.04893539251972</v>
      </c>
      <c r="N24" s="31">
        <f t="shared" si="1"/>
        <v>1.28049246893402</v>
      </c>
      <c r="O24" s="31">
        <f t="shared" si="1"/>
        <v>1.12362602591019</v>
      </c>
      <c r="R24">
        <v>0.79918538284969</v>
      </c>
      <c r="S24">
        <v>1.01742734144639</v>
      </c>
      <c r="T24">
        <v>0.823515867662706</v>
      </c>
      <c r="U24">
        <v>1.04893539251972</v>
      </c>
      <c r="V24">
        <v>1.28049246893402</v>
      </c>
      <c r="W24">
        <v>1.12362602591019</v>
      </c>
    </row>
    <row r="25" spans="1:23">
      <c r="A25" s="29"/>
      <c r="B25" s="32">
        <v>39.924</v>
      </c>
      <c r="C25" s="32">
        <v>71.955</v>
      </c>
      <c r="D25" s="32">
        <v>69.54</v>
      </c>
      <c r="E25" s="32">
        <v>72.604</v>
      </c>
      <c r="F25" s="32">
        <v>34.83</v>
      </c>
      <c r="G25" s="32">
        <v>51.512</v>
      </c>
      <c r="I25" s="29"/>
      <c r="J25" s="31">
        <f t="shared" si="1"/>
        <v>0.58481052117691</v>
      </c>
      <c r="K25" s="31">
        <f t="shared" si="1"/>
        <v>1.05400363318517</v>
      </c>
      <c r="L25" s="31">
        <f t="shared" si="1"/>
        <v>1.01862848518792</v>
      </c>
      <c r="M25" s="31">
        <f t="shared" si="1"/>
        <v>1.06351024645648</v>
      </c>
      <c r="N25" s="31">
        <f t="shared" si="1"/>
        <v>0.510193128258486</v>
      </c>
      <c r="O25" s="31">
        <f t="shared" si="1"/>
        <v>0.754552639186078</v>
      </c>
      <c r="R25">
        <v>0.58481052117691</v>
      </c>
      <c r="S25">
        <v>1.05400363318517</v>
      </c>
      <c r="T25">
        <v>1.01862848518792</v>
      </c>
      <c r="U25">
        <v>1.06351024645648</v>
      </c>
      <c r="V25">
        <v>0.510193128258486</v>
      </c>
      <c r="W25">
        <v>0.754552639186078</v>
      </c>
    </row>
    <row r="26" spans="1:23">
      <c r="A26" s="29"/>
      <c r="B26" s="32">
        <v>80.864</v>
      </c>
      <c r="C26" s="32">
        <v>72.339</v>
      </c>
      <c r="D26" s="32">
        <v>62.309</v>
      </c>
      <c r="E26" s="32">
        <v>44.715</v>
      </c>
      <c r="F26" s="32">
        <v>72.988</v>
      </c>
      <c r="G26" s="32">
        <v>49.57</v>
      </c>
      <c r="I26" s="29"/>
      <c r="J26" s="31">
        <f t="shared" si="1"/>
        <v>1.18450350627316</v>
      </c>
      <c r="K26" s="31">
        <f t="shared" si="1"/>
        <v>1.05962850143814</v>
      </c>
      <c r="L26" s="31">
        <f t="shared" si="1"/>
        <v>0.912708114517886</v>
      </c>
      <c r="M26" s="31">
        <f t="shared" si="1"/>
        <v>0.654989541489468</v>
      </c>
      <c r="N26" s="31">
        <f t="shared" si="1"/>
        <v>1.06913511470946</v>
      </c>
      <c r="O26" s="31">
        <f t="shared" si="1"/>
        <v>0.72610603984419</v>
      </c>
      <c r="R26">
        <v>1.18450350627316</v>
      </c>
      <c r="S26">
        <v>1.05962850143814</v>
      </c>
      <c r="T26">
        <v>0.912708114517886</v>
      </c>
      <c r="U26">
        <v>0.654989541489468</v>
      </c>
      <c r="V26">
        <v>1.06913511470946</v>
      </c>
      <c r="W26">
        <v>0.72610603984419</v>
      </c>
    </row>
    <row r="27" spans="1:23">
      <c r="A27" s="29"/>
      <c r="B27" s="32">
        <v>93.825</v>
      </c>
      <c r="C27" s="32">
        <v>85.212</v>
      </c>
      <c r="D27" s="32">
        <v>57.914</v>
      </c>
      <c r="E27" s="32">
        <v>69.155</v>
      </c>
      <c r="F27" s="32">
        <v>62.31</v>
      </c>
      <c r="G27" s="32">
        <v>67.572</v>
      </c>
      <c r="I27" s="29"/>
      <c r="J27" s="31">
        <f t="shared" si="1"/>
        <v>1.37435745790561</v>
      </c>
      <c r="K27" s="31">
        <f t="shared" si="1"/>
        <v>1.24819342076262</v>
      </c>
      <c r="L27" s="31">
        <f t="shared" si="1"/>
        <v>0.848329739591213</v>
      </c>
      <c r="M27" s="31">
        <f t="shared" si="1"/>
        <v>1.01298896884053</v>
      </c>
      <c r="N27" s="31">
        <f t="shared" si="1"/>
        <v>0.912722762612295</v>
      </c>
      <c r="O27" s="31">
        <f t="shared" si="1"/>
        <v>0.989801035391398</v>
      </c>
      <c r="R27">
        <v>1.37435745790561</v>
      </c>
      <c r="S27">
        <v>1.24819342076262</v>
      </c>
      <c r="T27">
        <v>0.848329739591213</v>
      </c>
      <c r="U27">
        <v>1.01298896884053</v>
      </c>
      <c r="V27">
        <v>0.912722762612295</v>
      </c>
      <c r="W27">
        <v>0.989801035391398</v>
      </c>
    </row>
    <row r="28" spans="1:23">
      <c r="A28" s="29"/>
      <c r="B28" s="32">
        <v>60.382</v>
      </c>
      <c r="C28" s="32">
        <v>86.629</v>
      </c>
      <c r="D28" s="32">
        <v>37.514</v>
      </c>
      <c r="E28" s="32">
        <v>38.131</v>
      </c>
      <c r="F28" s="32">
        <v>34.606</v>
      </c>
      <c r="G28" s="32">
        <v>65.962</v>
      </c>
      <c r="I28" s="29"/>
      <c r="J28" s="31">
        <f t="shared" si="1"/>
        <v>0.88448123659213</v>
      </c>
      <c r="K28" s="31">
        <f t="shared" si="1"/>
        <v>1.26894977053989</v>
      </c>
      <c r="L28" s="31">
        <f t="shared" si="1"/>
        <v>0.549508613651703</v>
      </c>
      <c r="M28" s="31">
        <f t="shared" si="1"/>
        <v>0.558546487901933</v>
      </c>
      <c r="N28" s="31">
        <f t="shared" si="1"/>
        <v>0.506911955110914</v>
      </c>
      <c r="O28" s="31">
        <f t="shared" si="1"/>
        <v>0.966217603393231</v>
      </c>
      <c r="R28">
        <v>0.88448123659213</v>
      </c>
      <c r="S28">
        <v>1.26894977053989</v>
      </c>
      <c r="T28">
        <v>0.549508613651703</v>
      </c>
      <c r="U28">
        <v>0.558546487901933</v>
      </c>
      <c r="V28">
        <v>0.506911955110914</v>
      </c>
      <c r="W28">
        <v>0.966217603393231</v>
      </c>
    </row>
    <row r="29" spans="1:23">
      <c r="A29" s="29"/>
      <c r="B29" s="32">
        <v>95.895</v>
      </c>
      <c r="C29" s="32">
        <v>40.066</v>
      </c>
      <c r="D29" s="32">
        <v>56.656</v>
      </c>
      <c r="E29" s="32">
        <v>40.361</v>
      </c>
      <c r="F29" s="32">
        <v>39.825</v>
      </c>
      <c r="G29" s="32">
        <v>51.967</v>
      </c>
      <c r="I29" s="29"/>
      <c r="J29" s="31">
        <f t="shared" si="1"/>
        <v>1.40467901333183</v>
      </c>
      <c r="K29" s="31">
        <f t="shared" si="1"/>
        <v>0.58689055058296</v>
      </c>
      <c r="L29" s="31">
        <f t="shared" si="1"/>
        <v>0.829902436824943</v>
      </c>
      <c r="M29" s="31">
        <f t="shared" si="1"/>
        <v>0.591211738433555</v>
      </c>
      <c r="N29" s="31">
        <f t="shared" si="1"/>
        <v>0.583360359830439</v>
      </c>
      <c r="O29" s="31">
        <f t="shared" si="1"/>
        <v>0.761217522142082</v>
      </c>
      <c r="R29">
        <v>1.40467901333183</v>
      </c>
      <c r="S29">
        <v>0.58689055058296</v>
      </c>
      <c r="T29">
        <v>0.829902436824943</v>
      </c>
      <c r="U29">
        <v>0.591211738433555</v>
      </c>
      <c r="V29">
        <v>0.583360359830439</v>
      </c>
      <c r="W29">
        <v>0.761217522142082</v>
      </c>
    </row>
    <row r="30" spans="1:23">
      <c r="A30" s="29"/>
      <c r="B30" s="32">
        <v>95.137</v>
      </c>
      <c r="C30" s="32">
        <v>32.384</v>
      </c>
      <c r="D30" s="32">
        <v>60.065</v>
      </c>
      <c r="E30" s="32">
        <v>72.134</v>
      </c>
      <c r="F30" s="32">
        <v>38.162</v>
      </c>
      <c r="G30" s="32">
        <v>50.808</v>
      </c>
      <c r="I30" s="29"/>
      <c r="J30" s="31">
        <f t="shared" si="1"/>
        <v>1.39357575776996</v>
      </c>
      <c r="K30" s="31">
        <f t="shared" si="1"/>
        <v>0.474363889334562</v>
      </c>
      <c r="L30" s="31">
        <f t="shared" si="1"/>
        <v>0.87983779066454</v>
      </c>
      <c r="M30" s="31">
        <f t="shared" si="1"/>
        <v>1.05662564208434</v>
      </c>
      <c r="N30" s="31">
        <f t="shared" si="1"/>
        <v>0.559000578828605</v>
      </c>
      <c r="O30" s="31">
        <f t="shared" si="1"/>
        <v>0.744240380722283</v>
      </c>
      <c r="R30">
        <v>1.39357575776996</v>
      </c>
      <c r="S30">
        <v>0.474363889334562</v>
      </c>
      <c r="T30">
        <v>0.87983779066454</v>
      </c>
      <c r="U30">
        <v>1.05662564208434</v>
      </c>
      <c r="V30">
        <v>0.559000578828605</v>
      </c>
      <c r="W30">
        <v>0.744240380722283</v>
      </c>
    </row>
    <row r="31" spans="1:23">
      <c r="A31" s="29"/>
      <c r="B31" s="32">
        <v>42.058</v>
      </c>
      <c r="C31" s="32">
        <v>78.873</v>
      </c>
      <c r="D31" s="32">
        <v>55.667</v>
      </c>
      <c r="E31" s="32">
        <v>53.036</v>
      </c>
      <c r="F31" s="32">
        <v>42.599</v>
      </c>
      <c r="G31" s="32">
        <v>55.78</v>
      </c>
      <c r="I31" s="29"/>
      <c r="J31" s="31">
        <f t="shared" si="1"/>
        <v>0.616069554645288</v>
      </c>
      <c r="K31" s="31">
        <f t="shared" si="1"/>
        <v>1.15533915030524</v>
      </c>
      <c r="L31" s="31">
        <f t="shared" si="1"/>
        <v>0.81541547145464</v>
      </c>
      <c r="M31" s="31">
        <f t="shared" si="1"/>
        <v>0.776876335065089</v>
      </c>
      <c r="N31" s="31">
        <f t="shared" si="1"/>
        <v>0.623994173720449</v>
      </c>
      <c r="O31" s="31">
        <f t="shared" si="1"/>
        <v>0.817070706122834</v>
      </c>
      <c r="R31">
        <v>0.616069554645288</v>
      </c>
      <c r="S31">
        <v>1.15533915030524</v>
      </c>
      <c r="T31">
        <v>0.81541547145464</v>
      </c>
      <c r="U31">
        <v>0.776876335065089</v>
      </c>
      <c r="V31">
        <v>0.623994173720449</v>
      </c>
      <c r="W31">
        <v>0.817070706122834</v>
      </c>
    </row>
    <row r="32" spans="1:23">
      <c r="A32" s="29"/>
      <c r="B32" s="32">
        <v>85.913</v>
      </c>
      <c r="C32" s="32">
        <v>76.207</v>
      </c>
      <c r="D32" s="32">
        <v>42.815</v>
      </c>
      <c r="E32" s="32">
        <v>82.246</v>
      </c>
      <c r="F32" s="32">
        <v>77.433</v>
      </c>
      <c r="G32" s="32">
        <v>38.579</v>
      </c>
      <c r="I32" s="29"/>
      <c r="J32" s="31">
        <f t="shared" si="1"/>
        <v>1.25846173494319</v>
      </c>
      <c r="K32" s="31">
        <f t="shared" si="1"/>
        <v>1.11628733061138</v>
      </c>
      <c r="L32" s="31">
        <f t="shared" si="1"/>
        <v>0.627158162112749</v>
      </c>
      <c r="M32" s="31">
        <f t="shared" si="1"/>
        <v>1.20474717274612</v>
      </c>
      <c r="N32" s="31">
        <f t="shared" si="1"/>
        <v>1.13424589435657</v>
      </c>
      <c r="O32" s="31">
        <f t="shared" si="1"/>
        <v>0.565108834197075</v>
      </c>
      <c r="R32">
        <v>1.25846173494319</v>
      </c>
      <c r="S32">
        <v>1.11628733061138</v>
      </c>
      <c r="T32">
        <v>0.627158162112749</v>
      </c>
      <c r="U32">
        <v>1.20474717274612</v>
      </c>
      <c r="V32">
        <v>1.13424589435657</v>
      </c>
      <c r="W32">
        <v>0.565108834197075</v>
      </c>
    </row>
    <row r="33" spans="1:23">
      <c r="A33" s="29"/>
      <c r="B33" s="32">
        <v>63.117</v>
      </c>
      <c r="C33" s="32">
        <v>31.64</v>
      </c>
      <c r="D33" s="32">
        <v>59.433</v>
      </c>
      <c r="E33" s="32">
        <v>77.894</v>
      </c>
      <c r="F33" s="32">
        <v>59.036</v>
      </c>
      <c r="G33" s="32">
        <v>36.848</v>
      </c>
      <c r="I33" s="29"/>
      <c r="J33" s="31">
        <f t="shared" si="1"/>
        <v>0.924543774800196</v>
      </c>
      <c r="K33" s="31">
        <f t="shared" si="1"/>
        <v>0.463465707094415</v>
      </c>
      <c r="L33" s="31">
        <f t="shared" si="1"/>
        <v>0.870580194998179</v>
      </c>
      <c r="M33" s="31">
        <f t="shared" si="1"/>
        <v>1.14099866587903</v>
      </c>
      <c r="N33" s="31">
        <f t="shared" si="1"/>
        <v>0.864764901517886</v>
      </c>
      <c r="O33" s="31">
        <f t="shared" si="1"/>
        <v>0.539752982775443</v>
      </c>
      <c r="R33">
        <v>0.924543774800196</v>
      </c>
      <c r="S33">
        <v>0.463465707094415</v>
      </c>
      <c r="T33">
        <v>0.870580194998179</v>
      </c>
      <c r="U33">
        <v>1.14099866587903</v>
      </c>
      <c r="V33">
        <v>0.864764901517886</v>
      </c>
      <c r="W33">
        <v>0.539752982775443</v>
      </c>
    </row>
    <row r="34" spans="1:23">
      <c r="A34" s="29"/>
      <c r="B34" s="32">
        <v>57.173</v>
      </c>
      <c r="C34" s="32">
        <v>88.758</v>
      </c>
      <c r="D34" s="32">
        <v>52.175</v>
      </c>
      <c r="E34" s="32">
        <v>96.364</v>
      </c>
      <c r="F34" s="32">
        <v>76.978</v>
      </c>
      <c r="G34" s="32">
        <v>61.93</v>
      </c>
      <c r="I34" s="29"/>
      <c r="J34" s="31">
        <f t="shared" si="1"/>
        <v>0.837475501634292</v>
      </c>
      <c r="K34" s="31">
        <f t="shared" si="1"/>
        <v>1.30013556353622</v>
      </c>
      <c r="L34" s="31">
        <f t="shared" si="1"/>
        <v>0.764264325779112</v>
      </c>
      <c r="M34" s="31">
        <f t="shared" si="1"/>
        <v>1.41154896960955</v>
      </c>
      <c r="N34" s="31">
        <f t="shared" si="1"/>
        <v>1.12758101140057</v>
      </c>
      <c r="O34" s="31">
        <f t="shared" si="1"/>
        <v>0.907156486736951</v>
      </c>
      <c r="R34">
        <v>0.837475501634292</v>
      </c>
      <c r="S34">
        <v>1.30013556353622</v>
      </c>
      <c r="T34">
        <v>0.764264325779112</v>
      </c>
      <c r="U34">
        <v>1.41154896960955</v>
      </c>
      <c r="V34">
        <v>1.12758101140057</v>
      </c>
      <c r="W34">
        <v>0.907156486736951</v>
      </c>
    </row>
    <row r="35" spans="1:23">
      <c r="A35" s="29"/>
      <c r="B35" s="32">
        <v>49.523</v>
      </c>
      <c r="C35" s="32">
        <v>71.533</v>
      </c>
      <c r="D35" s="32">
        <v>47.21</v>
      </c>
      <c r="E35" s="32">
        <v>122.17</v>
      </c>
      <c r="F35" s="32">
        <v>51.271</v>
      </c>
      <c r="G35" s="32">
        <v>41.304</v>
      </c>
      <c r="I35" s="29"/>
      <c r="J35" s="31">
        <f t="shared" si="1"/>
        <v>0.725417579406976</v>
      </c>
      <c r="K35" s="31">
        <f t="shared" si="1"/>
        <v>1.04782213734465</v>
      </c>
      <c r="L35" s="31">
        <f t="shared" si="1"/>
        <v>0.691536537039423</v>
      </c>
      <c r="M35" s="31">
        <f t="shared" si="1"/>
        <v>1.78955769392303</v>
      </c>
      <c r="N35" s="31">
        <f t="shared" si="1"/>
        <v>0.751022448433558</v>
      </c>
      <c r="O35" s="31">
        <f t="shared" si="1"/>
        <v>0.605024891461053</v>
      </c>
      <c r="R35">
        <v>0.725417579406976</v>
      </c>
      <c r="S35">
        <v>1.04782213734465</v>
      </c>
      <c r="T35">
        <v>0.691536537039423</v>
      </c>
      <c r="U35">
        <v>1.78955769392303</v>
      </c>
      <c r="V35">
        <v>0.751022448433558</v>
      </c>
      <c r="W35">
        <v>0.605024891461053</v>
      </c>
    </row>
    <row r="36" spans="1:23">
      <c r="A36" s="29"/>
      <c r="B36" s="32">
        <v>73.577</v>
      </c>
      <c r="C36" s="32">
        <v>99.902</v>
      </c>
      <c r="D36" s="32">
        <v>40.896</v>
      </c>
      <c r="E36" s="32">
        <v>44.158</v>
      </c>
      <c r="F36" s="32">
        <v>45.501</v>
      </c>
      <c r="G36" s="32">
        <v>40.855</v>
      </c>
      <c r="I36" s="29"/>
      <c r="J36" s="31">
        <f t="shared" si="1"/>
        <v>1.07776284231624</v>
      </c>
      <c r="K36" s="31">
        <f t="shared" si="1"/>
        <v>1.46337392762788</v>
      </c>
      <c r="L36" s="31">
        <f t="shared" si="1"/>
        <v>0.599048468942263</v>
      </c>
      <c r="M36" s="31">
        <f t="shared" si="1"/>
        <v>0.646830552903767</v>
      </c>
      <c r="N36" s="31">
        <f t="shared" si="1"/>
        <v>0.666502943694785</v>
      </c>
      <c r="O36" s="31">
        <f t="shared" si="1"/>
        <v>0.598447897071502</v>
      </c>
      <c r="R36">
        <v>1.07776284231624</v>
      </c>
      <c r="S36">
        <v>1.46337392762788</v>
      </c>
      <c r="T36">
        <v>0.599048468942263</v>
      </c>
      <c r="U36">
        <v>0.646830552903767</v>
      </c>
      <c r="V36">
        <v>0.666502943694785</v>
      </c>
      <c r="W36">
        <v>0.598447897071502</v>
      </c>
    </row>
    <row r="37" spans="1:23">
      <c r="A37" s="29"/>
      <c r="B37" s="32">
        <v>78.457</v>
      </c>
      <c r="C37" s="32">
        <v>51.93</v>
      </c>
      <c r="D37" s="32">
        <v>75.347</v>
      </c>
      <c r="E37" s="32">
        <v>44.115</v>
      </c>
      <c r="F37" s="32">
        <v>60.696</v>
      </c>
      <c r="G37" s="32">
        <v>52.809</v>
      </c>
      <c r="I37" s="29"/>
      <c r="J37" s="31">
        <f t="shared" si="1"/>
        <v>1.14924554303118</v>
      </c>
      <c r="K37" s="31">
        <f t="shared" si="1"/>
        <v>0.760675542648957</v>
      </c>
      <c r="L37" s="31">
        <f t="shared" si="1"/>
        <v>1.10368996941981</v>
      </c>
      <c r="M37" s="31">
        <f t="shared" si="1"/>
        <v>0.646200684844189</v>
      </c>
      <c r="N37" s="31">
        <f t="shared" si="1"/>
        <v>0.889080738236493</v>
      </c>
      <c r="O37" s="31">
        <f t="shared" si="1"/>
        <v>0.773551217634291</v>
      </c>
      <c r="R37">
        <v>1.14924554303118</v>
      </c>
      <c r="S37">
        <v>0.760675542648957</v>
      </c>
      <c r="T37">
        <v>1.10368996941981</v>
      </c>
      <c r="U37">
        <v>0.646200684844189</v>
      </c>
      <c r="V37">
        <v>0.889080738236493</v>
      </c>
      <c r="W37">
        <v>0.773551217634291</v>
      </c>
    </row>
    <row r="38" spans="1:23">
      <c r="A38" s="29"/>
      <c r="B38" s="32">
        <v>83.501</v>
      </c>
      <c r="C38" s="32">
        <v>42.537</v>
      </c>
      <c r="D38" s="32">
        <v>62.073</v>
      </c>
      <c r="E38" s="32">
        <v>56.184</v>
      </c>
      <c r="F38" s="32">
        <v>53.243</v>
      </c>
      <c r="G38" s="32">
        <v>44.359</v>
      </c>
      <c r="I38" s="29"/>
      <c r="J38" s="31">
        <f t="shared" si="1"/>
        <v>1.22313053122916</v>
      </c>
      <c r="K38" s="31">
        <f t="shared" si="1"/>
        <v>0.623085991867103</v>
      </c>
      <c r="L38" s="31">
        <f t="shared" si="1"/>
        <v>0.90925116423741</v>
      </c>
      <c r="M38" s="31">
        <f t="shared" si="1"/>
        <v>0.822988536263989</v>
      </c>
      <c r="N38" s="31">
        <f t="shared" si="1"/>
        <v>0.77990849060771</v>
      </c>
      <c r="O38" s="31">
        <f t="shared" si="1"/>
        <v>0.649774819879936</v>
      </c>
      <c r="R38">
        <v>1.22313053122916</v>
      </c>
      <c r="S38">
        <v>0.623085991867103</v>
      </c>
      <c r="T38">
        <v>0.90925116423741</v>
      </c>
      <c r="U38">
        <v>0.822988536263989</v>
      </c>
      <c r="V38">
        <v>0.77990849060771</v>
      </c>
      <c r="W38">
        <v>0.649774819879936</v>
      </c>
    </row>
    <row r="39" spans="1:23">
      <c r="A39" s="29"/>
      <c r="B39" s="32">
        <v>36.567</v>
      </c>
      <c r="C39" s="32">
        <v>32.874</v>
      </c>
      <c r="D39" s="32">
        <v>65.956</v>
      </c>
      <c r="E39" s="32">
        <v>56.562</v>
      </c>
      <c r="F39" s="32">
        <v>69.823</v>
      </c>
      <c r="G39" s="32">
        <v>73.807</v>
      </c>
      <c r="I39" s="29"/>
      <c r="J39" s="31">
        <f t="shared" si="1"/>
        <v>0.53563686824657</v>
      </c>
      <c r="K39" s="31">
        <f t="shared" si="1"/>
        <v>0.481541455594874</v>
      </c>
      <c r="L39" s="31">
        <f t="shared" si="1"/>
        <v>0.966129714826778</v>
      </c>
      <c r="M39" s="31">
        <f t="shared" si="1"/>
        <v>0.828525515950516</v>
      </c>
      <c r="N39" s="31">
        <f t="shared" si="1"/>
        <v>1.02277389590561</v>
      </c>
      <c r="O39" s="31">
        <f t="shared" si="1"/>
        <v>1.08113190403026</v>
      </c>
      <c r="R39">
        <v>0.53563686824657</v>
      </c>
      <c r="S39">
        <v>0.481541455594874</v>
      </c>
      <c r="T39">
        <v>0.966129714826778</v>
      </c>
      <c r="U39">
        <v>0.828525515950516</v>
      </c>
      <c r="V39">
        <v>1.02277389590561</v>
      </c>
      <c r="W39">
        <v>1.08113190403026</v>
      </c>
    </row>
    <row r="40" spans="1:23">
      <c r="A40" s="29"/>
      <c r="B40" s="32">
        <v>102.955</v>
      </c>
      <c r="C40" s="32">
        <v>75.55</v>
      </c>
      <c r="D40" s="32">
        <v>32.108</v>
      </c>
      <c r="E40" s="32">
        <v>52.453</v>
      </c>
      <c r="F40" s="32">
        <v>42.043</v>
      </c>
      <c r="G40" s="32">
        <v>92.285</v>
      </c>
      <c r="I40" s="29"/>
      <c r="J40" s="31">
        <f t="shared" si="1"/>
        <v>1.50809455985795</v>
      </c>
      <c r="K40" s="31">
        <f t="shared" si="1"/>
        <v>1.1066635325848</v>
      </c>
      <c r="L40" s="31">
        <f t="shared" si="1"/>
        <v>0.470321015277733</v>
      </c>
      <c r="M40" s="31">
        <f t="shared" si="1"/>
        <v>0.768336496024759</v>
      </c>
      <c r="N40" s="31">
        <f t="shared" si="1"/>
        <v>0.615849833229156</v>
      </c>
      <c r="O40" s="31">
        <f t="shared" si="1"/>
        <v>1.35179939251606</v>
      </c>
      <c r="R40">
        <v>1.50809455985795</v>
      </c>
      <c r="S40">
        <v>1.1066635325848</v>
      </c>
      <c r="T40">
        <v>0.470321015277733</v>
      </c>
      <c r="U40">
        <v>0.768336496024759</v>
      </c>
      <c r="V40">
        <v>0.615849833229156</v>
      </c>
      <c r="W40">
        <v>1.35179939251606</v>
      </c>
    </row>
    <row r="41" spans="1:23">
      <c r="A41" s="29"/>
      <c r="B41" s="32">
        <v>82.172</v>
      </c>
      <c r="C41" s="32">
        <v>33.234</v>
      </c>
      <c r="D41" s="32">
        <v>48.067</v>
      </c>
      <c r="E41" s="32">
        <v>81.318</v>
      </c>
      <c r="F41" s="32">
        <v>51.645</v>
      </c>
      <c r="G41" s="32">
        <v>59.714</v>
      </c>
      <c r="I41" s="29"/>
      <c r="J41" s="31">
        <f t="shared" si="1"/>
        <v>1.20366321375987</v>
      </c>
      <c r="K41" s="31">
        <f t="shared" si="1"/>
        <v>0.486814769582042</v>
      </c>
      <c r="L41" s="31">
        <f t="shared" si="1"/>
        <v>0.704089953947764</v>
      </c>
      <c r="M41" s="31">
        <f t="shared" si="1"/>
        <v>1.19115374113476</v>
      </c>
      <c r="N41" s="31">
        <f t="shared" si="1"/>
        <v>0.756500835742449</v>
      </c>
      <c r="O41" s="31">
        <f t="shared" si="1"/>
        <v>0.874696309527052</v>
      </c>
      <c r="R41">
        <v>1.20366321375987</v>
      </c>
      <c r="S41">
        <v>0.486814769582042</v>
      </c>
      <c r="T41">
        <v>0.704089953947764</v>
      </c>
      <c r="U41">
        <v>1.19115374113476</v>
      </c>
      <c r="V41">
        <v>0.756500835742449</v>
      </c>
      <c r="W41">
        <v>0.874696309527052</v>
      </c>
    </row>
    <row r="42" spans="1:23">
      <c r="A42" s="29"/>
      <c r="B42" s="32">
        <v>45.943</v>
      </c>
      <c r="C42" s="32">
        <v>77.294</v>
      </c>
      <c r="D42" s="32">
        <v>36.022</v>
      </c>
      <c r="E42" s="32">
        <v>47.597</v>
      </c>
      <c r="F42" s="32">
        <v>49.513</v>
      </c>
      <c r="G42" s="32">
        <v>34.11</v>
      </c>
      <c r="I42" s="29"/>
      <c r="J42" s="31">
        <f t="shared" si="1"/>
        <v>0.672977401423474</v>
      </c>
      <c r="K42" s="31">
        <f t="shared" si="1"/>
        <v>1.13220980923375</v>
      </c>
      <c r="L42" s="31">
        <f t="shared" si="1"/>
        <v>0.527653656793775</v>
      </c>
      <c r="M42" s="31">
        <f t="shared" si="1"/>
        <v>0.697205349575628</v>
      </c>
      <c r="N42" s="31">
        <f t="shared" si="1"/>
        <v>0.725271098462888</v>
      </c>
      <c r="O42" s="31">
        <f t="shared" si="1"/>
        <v>0.49964650028415</v>
      </c>
      <c r="R42">
        <v>0.672977401423474</v>
      </c>
      <c r="S42">
        <v>1.13220980923375</v>
      </c>
      <c r="T42">
        <v>0.527653656793775</v>
      </c>
      <c r="U42">
        <v>0.697205349575628</v>
      </c>
      <c r="V42">
        <v>0.725271098462888</v>
      </c>
      <c r="W42">
        <v>0.49964650028415</v>
      </c>
    </row>
    <row r="43" spans="1:23">
      <c r="A43" s="29"/>
      <c r="B43" s="32">
        <v>72.984</v>
      </c>
      <c r="C43" s="32">
        <v>85.631</v>
      </c>
      <c r="D43" s="32">
        <v>43.84</v>
      </c>
      <c r="E43" s="32">
        <v>33.05</v>
      </c>
      <c r="F43" s="32">
        <v>40.585</v>
      </c>
      <c r="G43" s="32">
        <v>61.692</v>
      </c>
      <c r="I43" s="29"/>
      <c r="J43" s="31">
        <f t="shared" si="1"/>
        <v>1.06907652233182</v>
      </c>
      <c r="K43" s="31">
        <f t="shared" si="1"/>
        <v>1.25433097231991</v>
      </c>
      <c r="L43" s="31">
        <f t="shared" si="1"/>
        <v>0.642172458881769</v>
      </c>
      <c r="M43" s="31">
        <f t="shared" si="1"/>
        <v>0.484119520210822</v>
      </c>
      <c r="N43" s="31">
        <f t="shared" si="1"/>
        <v>0.594492911581126</v>
      </c>
      <c r="O43" s="31">
        <f t="shared" si="1"/>
        <v>0.903670240267657</v>
      </c>
      <c r="R43">
        <v>1.06907652233182</v>
      </c>
      <c r="S43">
        <v>1.25433097231991</v>
      </c>
      <c r="T43">
        <v>0.642172458881769</v>
      </c>
      <c r="U43">
        <v>0.484119520210822</v>
      </c>
      <c r="V43">
        <v>0.594492911581126</v>
      </c>
      <c r="W43">
        <v>0.903670240267657</v>
      </c>
    </row>
    <row r="44" spans="1:23">
      <c r="A44" s="29"/>
      <c r="B44" s="32">
        <v>67.594</v>
      </c>
      <c r="C44" s="32">
        <v>83.868</v>
      </c>
      <c r="D44" s="32">
        <v>44.513</v>
      </c>
      <c r="E44" s="32">
        <v>35.283</v>
      </c>
      <c r="F44" s="32">
        <v>49.805</v>
      </c>
      <c r="G44" s="32">
        <v>58.402</v>
      </c>
      <c r="I44" s="29"/>
      <c r="J44" s="31">
        <f t="shared" si="1"/>
        <v>0.990123293468391</v>
      </c>
      <c r="K44" s="31">
        <f t="shared" si="1"/>
        <v>1.22850638187719</v>
      </c>
      <c r="L44" s="31">
        <f t="shared" si="1"/>
        <v>0.652030626418891</v>
      </c>
      <c r="M44" s="31">
        <f t="shared" si="1"/>
        <v>0.516828715025672</v>
      </c>
      <c r="N44" s="31">
        <f t="shared" si="1"/>
        <v>0.729548342030258</v>
      </c>
      <c r="O44" s="31">
        <f t="shared" si="1"/>
        <v>0.855478009662707</v>
      </c>
      <c r="R44">
        <v>0.990123293468391</v>
      </c>
      <c r="S44">
        <v>1.22850638187719</v>
      </c>
      <c r="T44">
        <v>0.652030626418891</v>
      </c>
      <c r="U44">
        <v>0.516828715025672</v>
      </c>
      <c r="V44">
        <v>0.729548342030258</v>
      </c>
      <c r="W44">
        <v>0.855478009662707</v>
      </c>
    </row>
    <row r="45" spans="1:23">
      <c r="A45" s="29"/>
      <c r="B45" s="32">
        <v>75.639</v>
      </c>
      <c r="C45" s="32">
        <v>76.785</v>
      </c>
      <c r="D45" s="32">
        <v>48.395</v>
      </c>
      <c r="E45" s="32">
        <v>63.51</v>
      </c>
      <c r="F45" s="32">
        <v>58.628</v>
      </c>
      <c r="G45" s="32">
        <v>63.792</v>
      </c>
      <c r="I45" s="29"/>
      <c r="J45" s="31">
        <f t="shared" si="1"/>
        <v>1.10796721298718</v>
      </c>
      <c r="K45" s="31">
        <f t="shared" si="1"/>
        <v>1.12475392917967</v>
      </c>
      <c r="L45" s="31">
        <f t="shared" si="1"/>
        <v>0.70889452891385</v>
      </c>
      <c r="M45" s="31">
        <f t="shared" si="1"/>
        <v>0.930300475902854</v>
      </c>
      <c r="N45" s="31">
        <f t="shared" si="1"/>
        <v>0.858788478999095</v>
      </c>
      <c r="O45" s="31">
        <f t="shared" si="1"/>
        <v>0.934431238526136</v>
      </c>
      <c r="R45">
        <v>1.10796721298718</v>
      </c>
      <c r="S45">
        <v>1.12475392917967</v>
      </c>
      <c r="T45">
        <v>0.70889452891385</v>
      </c>
      <c r="U45">
        <v>0.930300475902854</v>
      </c>
      <c r="V45">
        <v>0.858788478999095</v>
      </c>
      <c r="W45">
        <v>0.934431238526136</v>
      </c>
    </row>
    <row r="46" spans="1:23">
      <c r="A46" s="29"/>
      <c r="B46" s="32">
        <v>83.458</v>
      </c>
      <c r="C46" s="32">
        <v>55.157</v>
      </c>
      <c r="D46" s="32">
        <v>63.258</v>
      </c>
      <c r="E46" s="32">
        <v>37.035</v>
      </c>
      <c r="F46" s="32">
        <v>65.62</v>
      </c>
      <c r="G46" s="32">
        <v>36.277</v>
      </c>
      <c r="I46" s="29"/>
      <c r="J46" s="31">
        <f t="shared" si="1"/>
        <v>1.22250066316959</v>
      </c>
      <c r="K46" s="31">
        <f t="shared" si="1"/>
        <v>0.807944943306152</v>
      </c>
      <c r="L46" s="31">
        <f t="shared" si="1"/>
        <v>0.926609156111837</v>
      </c>
      <c r="M46" s="31">
        <f t="shared" si="1"/>
        <v>0.542492176429888</v>
      </c>
      <c r="N46" s="31">
        <f t="shared" si="1"/>
        <v>0.961207955105421</v>
      </c>
      <c r="O46" s="31">
        <f t="shared" si="1"/>
        <v>0.531388920868018</v>
      </c>
      <c r="R46">
        <v>1.22250066316959</v>
      </c>
      <c r="S46">
        <v>0.807944943306152</v>
      </c>
      <c r="T46">
        <v>0.926609156111837</v>
      </c>
      <c r="U46">
        <v>0.542492176429888</v>
      </c>
      <c r="V46">
        <v>0.961207955105421</v>
      </c>
      <c r="W46">
        <v>0.531388920868018</v>
      </c>
    </row>
    <row r="47" spans="1:23">
      <c r="A47" s="29"/>
      <c r="B47" s="32">
        <v>74.172</v>
      </c>
      <c r="C47" s="32">
        <v>52.946</v>
      </c>
      <c r="D47" s="32">
        <v>86.142</v>
      </c>
      <c r="E47" s="32">
        <v>48.821</v>
      </c>
      <c r="F47" s="32">
        <v>79.697</v>
      </c>
      <c r="G47" s="32">
        <v>33.192</v>
      </c>
      <c r="I47" s="29"/>
      <c r="J47" s="31">
        <f t="shared" si="1"/>
        <v>1.08647845848947</v>
      </c>
      <c r="K47" s="31">
        <f t="shared" si="1"/>
        <v>0.775558006568297</v>
      </c>
      <c r="L47" s="31">
        <f t="shared" si="1"/>
        <v>1.2618161485628</v>
      </c>
      <c r="M47" s="31">
        <f t="shared" si="1"/>
        <v>0.715134617131999</v>
      </c>
      <c r="N47" s="31">
        <f t="shared" si="1"/>
        <v>1.16740918009809</v>
      </c>
      <c r="O47" s="31">
        <f t="shared" si="1"/>
        <v>0.486199549616872</v>
      </c>
      <c r="R47">
        <v>1.08647845848947</v>
      </c>
      <c r="S47">
        <v>0.775558006568297</v>
      </c>
      <c r="T47">
        <v>1.2618161485628</v>
      </c>
      <c r="U47">
        <v>0.715134617131999</v>
      </c>
      <c r="V47">
        <v>1.16740918009809</v>
      </c>
      <c r="W47">
        <v>0.486199549616872</v>
      </c>
    </row>
    <row r="48" spans="1:23">
      <c r="A48" s="29"/>
      <c r="B48" s="32">
        <v>44.543</v>
      </c>
      <c r="C48" s="32">
        <v>91.946</v>
      </c>
      <c r="D48" s="32">
        <v>74.298</v>
      </c>
      <c r="E48" s="32">
        <v>52.068</v>
      </c>
      <c r="F48" s="32">
        <v>68.959</v>
      </c>
      <c r="G48" s="32">
        <v>76.665</v>
      </c>
      <c r="I48" s="29"/>
      <c r="J48" s="31">
        <f t="shared" si="1"/>
        <v>0.652470069251155</v>
      </c>
      <c r="K48" s="31">
        <f t="shared" si="1"/>
        <v>1.34683368851148</v>
      </c>
      <c r="L48" s="31">
        <f t="shared" si="1"/>
        <v>1.08832411838498</v>
      </c>
      <c r="M48" s="31">
        <f t="shared" si="1"/>
        <v>0.762696979677371</v>
      </c>
      <c r="N48" s="31">
        <f t="shared" si="1"/>
        <v>1.0101179423364</v>
      </c>
      <c r="O48" s="31">
        <f t="shared" si="1"/>
        <v>1.12299615785061</v>
      </c>
      <c r="R48">
        <v>0.652470069251155</v>
      </c>
      <c r="S48">
        <v>1.34683368851148</v>
      </c>
      <c r="T48">
        <v>1.08832411838498</v>
      </c>
      <c r="U48">
        <v>0.762696979677371</v>
      </c>
      <c r="V48">
        <v>1.0101179423364</v>
      </c>
      <c r="W48">
        <v>1.12299615785061</v>
      </c>
    </row>
    <row r="49" spans="1:23">
      <c r="A49" s="29"/>
      <c r="B49" s="32">
        <v>36.986</v>
      </c>
      <c r="C49" s="32">
        <v>87.235</v>
      </c>
      <c r="D49" s="32">
        <v>54.311</v>
      </c>
      <c r="E49" s="32">
        <v>43.281</v>
      </c>
      <c r="F49" s="32">
        <v>38.806</v>
      </c>
      <c r="G49" s="32">
        <v>65.481</v>
      </c>
      <c r="I49" s="29"/>
      <c r="J49" s="31">
        <f t="shared" si="1"/>
        <v>0.541774419803857</v>
      </c>
      <c r="K49" s="31">
        <f t="shared" si="1"/>
        <v>1.27782651575162</v>
      </c>
      <c r="L49" s="31">
        <f t="shared" si="1"/>
        <v>0.795552655436308</v>
      </c>
      <c r="M49" s="31">
        <f t="shared" si="1"/>
        <v>0.63398417410725</v>
      </c>
      <c r="N49" s="31">
        <f t="shared" si="1"/>
        <v>0.568433951627872</v>
      </c>
      <c r="O49" s="31">
        <f t="shared" si="1"/>
        <v>0.959171869982598</v>
      </c>
      <c r="R49">
        <v>0.541774419803857</v>
      </c>
      <c r="S49">
        <v>1.27782651575162</v>
      </c>
      <c r="T49">
        <v>0.795552655436308</v>
      </c>
      <c r="U49">
        <v>0.63398417410725</v>
      </c>
      <c r="V49">
        <v>0.568433951627872</v>
      </c>
      <c r="W49">
        <v>0.959171869982598</v>
      </c>
    </row>
    <row r="50" spans="1:23">
      <c r="A50" s="29"/>
      <c r="B50" s="32">
        <v>55.14</v>
      </c>
      <c r="C50" s="32">
        <v>58.104</v>
      </c>
      <c r="D50" s="32">
        <v>42.952</v>
      </c>
      <c r="E50" s="32">
        <v>54.006</v>
      </c>
      <c r="F50" s="32">
        <v>48.266</v>
      </c>
      <c r="G50" s="32">
        <v>88.304</v>
      </c>
      <c r="I50" s="29"/>
      <c r="J50" s="31">
        <f t="shared" si="1"/>
        <v>0.807695925701203</v>
      </c>
      <c r="K50" s="31">
        <f t="shared" si="1"/>
        <v>0.851112877528884</v>
      </c>
      <c r="L50" s="31">
        <f t="shared" si="1"/>
        <v>0.629164951046755</v>
      </c>
      <c r="M50" s="31">
        <f t="shared" si="1"/>
        <v>0.791084986641624</v>
      </c>
      <c r="N50" s="31">
        <f t="shared" si="1"/>
        <v>0.707004924735115</v>
      </c>
      <c r="O50" s="31">
        <f t="shared" si="1"/>
        <v>1.29348532867463</v>
      </c>
      <c r="R50">
        <v>0.807695925701203</v>
      </c>
      <c r="S50">
        <v>0.851112877528884</v>
      </c>
      <c r="T50">
        <v>0.629164951046755</v>
      </c>
      <c r="U50">
        <v>0.791084986641624</v>
      </c>
      <c r="V50">
        <v>0.707004924735115</v>
      </c>
      <c r="W50">
        <v>1.29348532867463</v>
      </c>
    </row>
    <row r="51" spans="1:23">
      <c r="A51" s="29"/>
      <c r="B51" s="32">
        <v>71.984</v>
      </c>
      <c r="C51" s="32">
        <v>66.933</v>
      </c>
      <c r="D51" s="32">
        <v>62.407</v>
      </c>
      <c r="E51" s="32">
        <v>109.51</v>
      </c>
      <c r="F51" s="32">
        <v>81.557</v>
      </c>
      <c r="G51" s="32">
        <v>78.14</v>
      </c>
      <c r="I51" s="29"/>
      <c r="J51" s="31">
        <f t="shared" si="1"/>
        <v>1.05442842792302</v>
      </c>
      <c r="K51" s="31">
        <f t="shared" si="1"/>
        <v>0.980440903064175</v>
      </c>
      <c r="L51" s="31">
        <f t="shared" si="1"/>
        <v>0.914143627769949</v>
      </c>
      <c r="M51" s="31">
        <f t="shared" si="1"/>
        <v>1.60411281870763</v>
      </c>
      <c r="N51" s="31">
        <f t="shared" si="1"/>
        <v>1.19465463569846</v>
      </c>
      <c r="O51" s="31">
        <f t="shared" si="1"/>
        <v>1.14460209710359</v>
      </c>
      <c r="R51">
        <v>1.05442842792302</v>
      </c>
      <c r="S51">
        <v>0.980440903064175</v>
      </c>
      <c r="T51">
        <v>0.914143627769949</v>
      </c>
      <c r="U51">
        <v>1.60411281870763</v>
      </c>
      <c r="V51">
        <v>1.19465463569846</v>
      </c>
      <c r="W51">
        <v>1.14460209710359</v>
      </c>
    </row>
    <row r="52" spans="1:23">
      <c r="A52" s="29"/>
      <c r="B52" s="32">
        <v>63.101</v>
      </c>
      <c r="C52" s="32">
        <v>72.077</v>
      </c>
      <c r="D52" s="32">
        <v>54.476</v>
      </c>
      <c r="E52" s="32">
        <v>54.162</v>
      </c>
      <c r="F52" s="32">
        <v>73.879</v>
      </c>
      <c r="G52" s="32">
        <v>48.579</v>
      </c>
      <c r="I52" s="29"/>
      <c r="J52" s="31">
        <f t="shared" si="1"/>
        <v>0.924309405289655</v>
      </c>
      <c r="K52" s="31">
        <f t="shared" si="1"/>
        <v>1.05579070070304</v>
      </c>
      <c r="L52" s="31">
        <f t="shared" si="1"/>
        <v>0.79796959101376</v>
      </c>
      <c r="M52" s="31">
        <f t="shared" si="1"/>
        <v>0.793370089369397</v>
      </c>
      <c r="N52" s="31">
        <f t="shared" si="1"/>
        <v>1.0821865668277</v>
      </c>
      <c r="O52" s="31">
        <f t="shared" si="1"/>
        <v>0.71158977828507</v>
      </c>
      <c r="R52">
        <v>0.924309405289655</v>
      </c>
      <c r="S52">
        <v>1.05579070070304</v>
      </c>
      <c r="T52">
        <v>0.79796959101376</v>
      </c>
      <c r="U52">
        <v>0.793370089369397</v>
      </c>
      <c r="V52">
        <v>1.0821865668277</v>
      </c>
      <c r="W52">
        <v>0.71158977828507</v>
      </c>
    </row>
    <row r="53" spans="1:23">
      <c r="A53" s="29"/>
      <c r="B53" s="32">
        <v>64.304</v>
      </c>
      <c r="C53" s="32">
        <v>102.153</v>
      </c>
      <c r="D53" s="32">
        <v>51.75</v>
      </c>
      <c r="E53" s="32">
        <v>81.449</v>
      </c>
      <c r="F53" s="32">
        <v>54.67</v>
      </c>
      <c r="G53" s="32">
        <v>56.726</v>
      </c>
      <c r="I53" s="29"/>
      <c r="J53" s="31">
        <f t="shared" si="1"/>
        <v>0.941931062863441</v>
      </c>
      <c r="K53" s="31">
        <f t="shared" si="1"/>
        <v>1.49634678814209</v>
      </c>
      <c r="L53" s="31">
        <f t="shared" si="1"/>
        <v>0.758038885655373</v>
      </c>
      <c r="M53" s="31">
        <f t="shared" si="1"/>
        <v>1.19307264150231</v>
      </c>
      <c r="N53" s="31">
        <f t="shared" si="1"/>
        <v>0.800811321329067</v>
      </c>
      <c r="O53" s="31">
        <f t="shared" si="1"/>
        <v>0.830927803433559</v>
      </c>
      <c r="R53">
        <v>0.941931062863441</v>
      </c>
      <c r="S53">
        <v>1.49634678814209</v>
      </c>
      <c r="T53">
        <v>0.758038885655373</v>
      </c>
      <c r="U53">
        <v>1.19307264150231</v>
      </c>
      <c r="V53">
        <v>0.800811321329067</v>
      </c>
      <c r="W53">
        <v>0.830927803433559</v>
      </c>
    </row>
    <row r="54" spans="1:23">
      <c r="A54" s="29"/>
      <c r="B54" s="32">
        <v>88.783</v>
      </c>
      <c r="C54" s="32">
        <v>93.888</v>
      </c>
      <c r="D54" s="32">
        <v>45.299</v>
      </c>
      <c r="E54" s="32">
        <v>60.42</v>
      </c>
      <c r="F54" s="32">
        <v>80.58</v>
      </c>
      <c r="G54" s="32">
        <v>66.543</v>
      </c>
      <c r="I54" s="29"/>
      <c r="J54" s="31">
        <f t="shared" si="1"/>
        <v>1.30050176589644</v>
      </c>
      <c r="K54" s="31">
        <f t="shared" si="1"/>
        <v>1.37528028785336</v>
      </c>
      <c r="L54" s="31">
        <f t="shared" si="1"/>
        <v>0.663544028624207</v>
      </c>
      <c r="M54" s="31">
        <f t="shared" si="1"/>
        <v>0.885037864179664</v>
      </c>
      <c r="N54" s="31">
        <f t="shared" si="1"/>
        <v>1.18034344746106</v>
      </c>
      <c r="O54" s="31">
        <f t="shared" si="1"/>
        <v>0.974728146244743</v>
      </c>
      <c r="R54">
        <v>1.30050176589644</v>
      </c>
      <c r="S54">
        <v>1.37528028785336</v>
      </c>
      <c r="T54">
        <v>0.663544028624207</v>
      </c>
      <c r="U54">
        <v>0.885037864179664</v>
      </c>
      <c r="V54">
        <v>1.18034344746106</v>
      </c>
      <c r="W54">
        <v>0.974728146244743</v>
      </c>
    </row>
    <row r="55" spans="1:23">
      <c r="A55" s="29"/>
      <c r="B55" s="32">
        <v>40.655</v>
      </c>
      <c r="C55" s="32">
        <v>57.979</v>
      </c>
      <c r="D55" s="32">
        <v>34.02</v>
      </c>
      <c r="E55" s="32">
        <v>49.217</v>
      </c>
      <c r="F55" s="32">
        <v>51.847</v>
      </c>
      <c r="G55" s="32">
        <v>43.845</v>
      </c>
      <c r="I55" s="29"/>
      <c r="J55" s="31">
        <f t="shared" si="1"/>
        <v>0.595518278189742</v>
      </c>
      <c r="K55" s="31">
        <f t="shared" si="1"/>
        <v>0.849281865727785</v>
      </c>
      <c r="L55" s="31">
        <f t="shared" si="1"/>
        <v>0.498328171787358</v>
      </c>
      <c r="M55" s="31">
        <f t="shared" si="1"/>
        <v>0.720935262517884</v>
      </c>
      <c r="N55" s="31">
        <f t="shared" si="1"/>
        <v>0.759459750813026</v>
      </c>
      <c r="O55" s="31">
        <f t="shared" si="1"/>
        <v>0.642245699353813</v>
      </c>
      <c r="R55">
        <v>0.595518278189742</v>
      </c>
      <c r="S55">
        <v>0.849281865727785</v>
      </c>
      <c r="T55">
        <v>0.498328171787358</v>
      </c>
      <c r="U55">
        <v>0.720935262517884</v>
      </c>
      <c r="V55">
        <v>0.759459750813026</v>
      </c>
      <c r="W55">
        <v>0.642245699353813</v>
      </c>
    </row>
    <row r="56" spans="1:23">
      <c r="A56" s="29"/>
      <c r="B56" s="32">
        <v>59.848</v>
      </c>
      <c r="C56" s="32">
        <v>30.987</v>
      </c>
      <c r="D56" s="32">
        <v>71.152</v>
      </c>
      <c r="E56" s="32">
        <v>79.659</v>
      </c>
      <c r="F56" s="32">
        <v>77.825</v>
      </c>
      <c r="G56" s="32">
        <v>43.85</v>
      </c>
      <c r="I56" s="29"/>
      <c r="J56" s="31">
        <f t="shared" si="1"/>
        <v>0.876659154177831</v>
      </c>
      <c r="K56" s="31">
        <f t="shared" si="1"/>
        <v>0.453900501445469</v>
      </c>
      <c r="L56" s="31">
        <f t="shared" si="1"/>
        <v>1.0422412133749</v>
      </c>
      <c r="M56" s="31">
        <f t="shared" si="1"/>
        <v>1.16685255251056</v>
      </c>
      <c r="N56" s="31">
        <f t="shared" si="1"/>
        <v>1.13998794736482</v>
      </c>
      <c r="O56" s="31">
        <f t="shared" si="1"/>
        <v>0.642318939825857</v>
      </c>
      <c r="R56">
        <v>0.876659154177831</v>
      </c>
      <c r="S56">
        <v>0.453900501445469</v>
      </c>
      <c r="T56">
        <v>1.0422412133749</v>
      </c>
      <c r="U56">
        <v>1.16685255251056</v>
      </c>
      <c r="V56">
        <v>1.13998794736482</v>
      </c>
      <c r="W56">
        <v>0.642318939825857</v>
      </c>
    </row>
    <row r="57" spans="1:23">
      <c r="A57" s="29"/>
      <c r="B57" s="32">
        <v>38.311</v>
      </c>
      <c r="C57" s="32">
        <v>59.199</v>
      </c>
      <c r="D57" s="32">
        <v>77.159</v>
      </c>
      <c r="E57" s="32">
        <v>50.824</v>
      </c>
      <c r="F57" s="32">
        <v>47.851</v>
      </c>
      <c r="G57" s="32">
        <v>36.274</v>
      </c>
      <c r="I57" s="29"/>
      <c r="J57" s="31">
        <f t="shared" si="1"/>
        <v>0.561183144895517</v>
      </c>
      <c r="K57" s="31">
        <f t="shared" si="1"/>
        <v>0.86715254090652</v>
      </c>
      <c r="L57" s="31">
        <f t="shared" si="1"/>
        <v>1.13023231648856</v>
      </c>
      <c r="M57" s="31">
        <f t="shared" si="1"/>
        <v>0.744474750232824</v>
      </c>
      <c r="N57" s="31">
        <f t="shared" si="1"/>
        <v>0.700925965555463</v>
      </c>
      <c r="O57" s="31">
        <f t="shared" si="1"/>
        <v>0.531344976584792</v>
      </c>
      <c r="R57">
        <v>0.561183144895517</v>
      </c>
      <c r="S57">
        <v>0.86715254090652</v>
      </c>
      <c r="T57">
        <v>1.13023231648856</v>
      </c>
      <c r="U57">
        <v>0.744474750232824</v>
      </c>
      <c r="V57">
        <v>0.700925965555463</v>
      </c>
      <c r="W57">
        <v>0.531344976584792</v>
      </c>
    </row>
    <row r="58" spans="1:23">
      <c r="A58" s="29"/>
      <c r="B58" s="32">
        <v>41.67</v>
      </c>
      <c r="C58" s="32">
        <v>75.669</v>
      </c>
      <c r="D58" s="32">
        <v>63.852</v>
      </c>
      <c r="E58" s="32">
        <v>57.503</v>
      </c>
      <c r="F58" s="32">
        <v>73.076</v>
      </c>
      <c r="G58" s="32">
        <v>38.924</v>
      </c>
      <c r="I58" s="29"/>
      <c r="J58" s="31">
        <f t="shared" si="1"/>
        <v>0.610386094014674</v>
      </c>
      <c r="K58" s="31">
        <f t="shared" si="1"/>
        <v>1.10840665581945</v>
      </c>
      <c r="L58" s="31">
        <f t="shared" si="1"/>
        <v>0.935310124190664</v>
      </c>
      <c r="M58" s="31">
        <f t="shared" si="1"/>
        <v>0.842309372789196</v>
      </c>
      <c r="N58" s="31">
        <f t="shared" si="1"/>
        <v>1.07042414701743</v>
      </c>
      <c r="O58" s="31">
        <f t="shared" si="1"/>
        <v>0.570162426768111</v>
      </c>
      <c r="R58">
        <v>0.610386094014674</v>
      </c>
      <c r="S58">
        <v>1.10840665581945</v>
      </c>
      <c r="T58">
        <v>0.935310124190664</v>
      </c>
      <c r="U58">
        <v>0.842309372789196</v>
      </c>
      <c r="V58">
        <v>1.07042414701743</v>
      </c>
      <c r="W58">
        <v>0.570162426768111</v>
      </c>
    </row>
    <row r="59" spans="1:23">
      <c r="A59" s="29"/>
      <c r="B59" s="32">
        <v>83.624</v>
      </c>
      <c r="C59" s="32">
        <v>57.795</v>
      </c>
      <c r="D59" s="32">
        <v>50.212</v>
      </c>
      <c r="E59" s="32">
        <v>81.281</v>
      </c>
      <c r="F59" s="32">
        <v>55.189</v>
      </c>
      <c r="G59" s="32">
        <v>93.34</v>
      </c>
      <c r="I59" s="29"/>
      <c r="J59" s="31">
        <f t="shared" si="1"/>
        <v>1.22493224684145</v>
      </c>
      <c r="K59" s="31">
        <f t="shared" si="1"/>
        <v>0.846586616356565</v>
      </c>
      <c r="L59" s="31">
        <f t="shared" si="1"/>
        <v>0.735510116454639</v>
      </c>
      <c r="M59" s="31">
        <f t="shared" si="1"/>
        <v>1.19061176164163</v>
      </c>
      <c r="N59" s="31">
        <f t="shared" si="1"/>
        <v>0.808413682327234</v>
      </c>
      <c r="O59" s="31">
        <f t="shared" si="1"/>
        <v>1.36725313211734</v>
      </c>
      <c r="R59">
        <v>1.22493224684145</v>
      </c>
      <c r="S59">
        <v>0.846586616356565</v>
      </c>
      <c r="T59">
        <v>0.735510116454639</v>
      </c>
      <c r="U59">
        <v>1.19061176164163</v>
      </c>
      <c r="V59">
        <v>0.808413682327234</v>
      </c>
      <c r="W59">
        <v>1.36725313211734</v>
      </c>
    </row>
    <row r="60" spans="1:23">
      <c r="A60" s="29"/>
      <c r="B60" s="32">
        <v>93.616</v>
      </c>
      <c r="C60" s="32">
        <v>83.912</v>
      </c>
      <c r="D60" s="32">
        <v>35.777</v>
      </c>
      <c r="E60" s="32">
        <v>80.169</v>
      </c>
      <c r="F60" s="32">
        <v>67.094</v>
      </c>
      <c r="G60" s="32">
        <v>57.613</v>
      </c>
      <c r="I60" s="29"/>
      <c r="J60" s="31">
        <f t="shared" ref="J60:O122" si="2">B60/$B$98</f>
        <v>1.37129600617417</v>
      </c>
      <c r="K60" s="31">
        <f t="shared" si="2"/>
        <v>1.22915089803118</v>
      </c>
      <c r="L60" s="31">
        <f t="shared" si="2"/>
        <v>0.524064873663619</v>
      </c>
      <c r="M60" s="31">
        <f t="shared" si="2"/>
        <v>1.17432308065904</v>
      </c>
      <c r="N60" s="31">
        <f t="shared" si="2"/>
        <v>0.982799246263992</v>
      </c>
      <c r="O60" s="31">
        <f t="shared" si="2"/>
        <v>0.843920663174164</v>
      </c>
      <c r="R60">
        <v>1.37129600617417</v>
      </c>
      <c r="S60">
        <v>1.22915089803118</v>
      </c>
      <c r="T60">
        <v>0.524064873663619</v>
      </c>
      <c r="U60">
        <v>1.17432308065904</v>
      </c>
      <c r="V60">
        <v>0.982799246263992</v>
      </c>
      <c r="W60">
        <v>0.843920663174164</v>
      </c>
    </row>
    <row r="61" spans="1:23">
      <c r="A61" s="29"/>
      <c r="B61" s="32">
        <v>58.804</v>
      </c>
      <c r="C61" s="32">
        <v>72.062</v>
      </c>
      <c r="D61" s="32">
        <v>57.371</v>
      </c>
      <c r="E61" s="32">
        <v>45.649</v>
      </c>
      <c r="F61" s="32">
        <v>67.835</v>
      </c>
      <c r="G61" s="32">
        <v>81.351</v>
      </c>
      <c r="I61" s="29"/>
      <c r="J61" s="31">
        <f t="shared" si="2"/>
        <v>0.861366543615044</v>
      </c>
      <c r="K61" s="31">
        <f t="shared" si="2"/>
        <v>1.05557097928691</v>
      </c>
      <c r="L61" s="31">
        <f t="shared" si="2"/>
        <v>0.840375824327234</v>
      </c>
      <c r="M61" s="31">
        <f t="shared" si="2"/>
        <v>0.668670861667287</v>
      </c>
      <c r="N61" s="31">
        <f t="shared" si="2"/>
        <v>0.993653484220912</v>
      </c>
      <c r="O61" s="31">
        <f t="shared" si="2"/>
        <v>1.19163712825025</v>
      </c>
      <c r="R61">
        <v>0.861366543615044</v>
      </c>
      <c r="S61">
        <v>1.05557097928691</v>
      </c>
      <c r="T61">
        <v>0.840375824327234</v>
      </c>
      <c r="U61">
        <v>0.668670861667287</v>
      </c>
      <c r="V61">
        <v>0.993653484220912</v>
      </c>
      <c r="W61">
        <v>1.19163712825025</v>
      </c>
    </row>
    <row r="62" spans="1:23">
      <c r="A62" s="29"/>
      <c r="B62" s="32">
        <v>88.607</v>
      </c>
      <c r="C62" s="32">
        <v>51.426</v>
      </c>
      <c r="D62" s="32">
        <v>82.429</v>
      </c>
      <c r="E62" s="32">
        <v>50.062</v>
      </c>
      <c r="F62" s="32">
        <v>60.109</v>
      </c>
      <c r="G62" s="32">
        <v>66.207</v>
      </c>
      <c r="I62" s="29"/>
      <c r="J62" s="31">
        <f t="shared" si="2"/>
        <v>1.29792370128049</v>
      </c>
      <c r="K62" s="31">
        <f t="shared" si="2"/>
        <v>0.753292903066922</v>
      </c>
      <c r="L62" s="31">
        <f t="shared" si="2"/>
        <v>1.20742777402293</v>
      </c>
      <c r="M62" s="31">
        <f t="shared" si="2"/>
        <v>0.733312902293319</v>
      </c>
      <c r="N62" s="31">
        <f t="shared" si="2"/>
        <v>0.880482306818527</v>
      </c>
      <c r="O62" s="31">
        <f t="shared" si="2"/>
        <v>0.969806386523386</v>
      </c>
      <c r="R62">
        <v>1.29792370128049</v>
      </c>
      <c r="S62">
        <v>0.753292903066922</v>
      </c>
      <c r="T62">
        <v>1.20742777402293</v>
      </c>
      <c r="U62">
        <v>0.733312902293319</v>
      </c>
      <c r="V62">
        <v>0.880482306818527</v>
      </c>
      <c r="W62">
        <v>0.969806386523386</v>
      </c>
    </row>
    <row r="63" spans="1:23">
      <c r="A63" s="29"/>
      <c r="B63" s="32">
        <v>59.272</v>
      </c>
      <c r="C63" s="32">
        <v>64.19</v>
      </c>
      <c r="D63" s="32">
        <v>42.593</v>
      </c>
      <c r="E63" s="32">
        <v>93.428</v>
      </c>
      <c r="F63" s="32">
        <v>75.998</v>
      </c>
      <c r="G63" s="32">
        <v>53.145</v>
      </c>
      <c r="I63" s="29"/>
      <c r="J63" s="31">
        <f t="shared" si="2"/>
        <v>0.868221851798362</v>
      </c>
      <c r="K63" s="31">
        <f t="shared" si="2"/>
        <v>0.940261180100838</v>
      </c>
      <c r="L63" s="31">
        <f t="shared" si="2"/>
        <v>0.623906285153996</v>
      </c>
      <c r="M63" s="31">
        <f t="shared" si="2"/>
        <v>1.36854216442532</v>
      </c>
      <c r="N63" s="31">
        <f t="shared" si="2"/>
        <v>1.11322587887994</v>
      </c>
      <c r="O63" s="31">
        <f t="shared" si="2"/>
        <v>0.778472977355648</v>
      </c>
      <c r="R63">
        <v>0.868221851798362</v>
      </c>
      <c r="S63">
        <v>0.940261180100838</v>
      </c>
      <c r="T63">
        <v>0.623906285153996</v>
      </c>
      <c r="U63">
        <v>1.36854216442532</v>
      </c>
      <c r="V63">
        <v>1.11322587887994</v>
      </c>
      <c r="W63">
        <v>0.778472977355648</v>
      </c>
    </row>
    <row r="64" spans="1:23">
      <c r="A64" s="29"/>
      <c r="B64" s="32">
        <v>96.261</v>
      </c>
      <c r="C64" s="32">
        <v>74.356</v>
      </c>
      <c r="D64" s="32">
        <v>47.071</v>
      </c>
      <c r="E64" s="32">
        <v>79.577</v>
      </c>
      <c r="F64" s="32">
        <v>45.467</v>
      </c>
      <c r="G64" s="32">
        <v>57.964</v>
      </c>
      <c r="I64" s="29"/>
      <c r="J64" s="31">
        <f t="shared" si="2"/>
        <v>1.41004021588545</v>
      </c>
      <c r="K64" s="31">
        <f t="shared" si="2"/>
        <v>1.08917370786069</v>
      </c>
      <c r="L64" s="31">
        <f t="shared" si="2"/>
        <v>0.6895004519166</v>
      </c>
      <c r="M64" s="31">
        <f t="shared" si="2"/>
        <v>1.16565140876904</v>
      </c>
      <c r="N64" s="31">
        <f t="shared" si="2"/>
        <v>0.666004908484885</v>
      </c>
      <c r="O64" s="31">
        <f t="shared" si="2"/>
        <v>0.849062144311652</v>
      </c>
      <c r="R64">
        <v>1.41004021588545</v>
      </c>
      <c r="S64">
        <v>1.08917370786069</v>
      </c>
      <c r="T64">
        <v>0.6895004519166</v>
      </c>
      <c r="U64">
        <v>1.16565140876904</v>
      </c>
      <c r="V64">
        <v>0.666004908484885</v>
      </c>
      <c r="W64">
        <v>0.849062144311652</v>
      </c>
    </row>
    <row r="65" spans="1:23">
      <c r="A65" s="29"/>
      <c r="B65" s="32">
        <v>97.685</v>
      </c>
      <c r="C65" s="32">
        <v>85.902</v>
      </c>
      <c r="D65" s="32"/>
      <c r="E65" s="32">
        <v>89.939</v>
      </c>
      <c r="F65" s="32">
        <v>73.738</v>
      </c>
      <c r="G65" s="32">
        <v>37.448</v>
      </c>
      <c r="I65" s="29"/>
      <c r="J65" s="31">
        <f t="shared" si="2"/>
        <v>1.43089910232358</v>
      </c>
      <c r="K65" s="31">
        <f t="shared" si="2"/>
        <v>1.25830060590469</v>
      </c>
      <c r="L65" s="31"/>
      <c r="M65" s="31">
        <f t="shared" si="2"/>
        <v>1.31743496303302</v>
      </c>
      <c r="N65" s="31">
        <f t="shared" si="2"/>
        <v>1.08012118551606</v>
      </c>
      <c r="O65" s="31">
        <f t="shared" si="2"/>
        <v>0.548541839420723</v>
      </c>
      <c r="R65">
        <v>1.43089910232358</v>
      </c>
      <c r="S65">
        <v>1.25830060590469</v>
      </c>
      <c r="U65">
        <v>1.31743496303302</v>
      </c>
      <c r="V65">
        <v>1.08012118551606</v>
      </c>
      <c r="W65">
        <v>0.548541839420723</v>
      </c>
    </row>
    <row r="66" spans="1:23">
      <c r="A66" s="29"/>
      <c r="B66" s="32">
        <v>59.662</v>
      </c>
      <c r="C66" s="32">
        <v>78.765</v>
      </c>
      <c r="D66" s="32"/>
      <c r="E66" s="32">
        <v>44.647</v>
      </c>
      <c r="F66" s="32"/>
      <c r="G66" s="32">
        <v>106.453</v>
      </c>
      <c r="I66" s="29"/>
      <c r="J66" s="31">
        <f t="shared" si="2"/>
        <v>0.873934608617794</v>
      </c>
      <c r="K66" s="31">
        <f t="shared" si="2"/>
        <v>1.15375715610909</v>
      </c>
      <c r="L66" s="31"/>
      <c r="M66" s="31">
        <f t="shared" si="2"/>
        <v>0.65399347106967</v>
      </c>
      <c r="N66" s="31"/>
      <c r="O66" s="31">
        <f t="shared" si="2"/>
        <v>1.55933359409993</v>
      </c>
      <c r="R66">
        <v>0.873934608617794</v>
      </c>
      <c r="S66">
        <v>1.15375715610909</v>
      </c>
      <c r="U66">
        <v>0.65399347106967</v>
      </c>
      <c r="W66">
        <v>1.55933359409993</v>
      </c>
    </row>
    <row r="67" spans="1:23">
      <c r="A67" s="29"/>
      <c r="B67" s="32">
        <v>50.021</v>
      </c>
      <c r="C67" s="32">
        <v>61.229</v>
      </c>
      <c r="D67" s="32"/>
      <c r="E67" s="32">
        <v>65.586</v>
      </c>
      <c r="F67" s="32"/>
      <c r="G67" s="32">
        <v>66.33</v>
      </c>
      <c r="I67" s="29"/>
      <c r="J67" s="31">
        <f t="shared" si="2"/>
        <v>0.732712330422558</v>
      </c>
      <c r="K67" s="31">
        <f t="shared" si="2"/>
        <v>0.896888172556383</v>
      </c>
      <c r="L67" s="31"/>
      <c r="M67" s="31">
        <f t="shared" si="2"/>
        <v>0.960709919895522</v>
      </c>
      <c r="N67" s="31"/>
      <c r="O67" s="31">
        <f t="shared" si="2"/>
        <v>0.971608102135669</v>
      </c>
      <c r="R67">
        <v>0.732712330422558</v>
      </c>
      <c r="S67">
        <v>0.896888172556383</v>
      </c>
      <c r="U67">
        <v>0.960709919895522</v>
      </c>
      <c r="W67">
        <v>0.971608102135669</v>
      </c>
    </row>
    <row r="68" spans="1:23">
      <c r="A68" s="29"/>
      <c r="B68" s="32"/>
      <c r="C68" s="32">
        <v>53.825</v>
      </c>
      <c r="D68" s="32"/>
      <c r="E68" s="32">
        <v>54.718</v>
      </c>
      <c r="F68" s="32"/>
      <c r="G68" s="32">
        <v>34.545</v>
      </c>
      <c r="I68" s="29"/>
      <c r="J68" s="31"/>
      <c r="K68" s="31">
        <f t="shared" si="2"/>
        <v>0.788433681553632</v>
      </c>
      <c r="L68" s="31"/>
      <c r="M68" s="31">
        <f t="shared" si="2"/>
        <v>0.80151442986069</v>
      </c>
      <c r="N68" s="31"/>
      <c r="O68" s="31">
        <f t="shared" si="2"/>
        <v>0.506018421351978</v>
      </c>
      <c r="S68">
        <v>0.788433681553632</v>
      </c>
      <c r="U68">
        <v>0.80151442986069</v>
      </c>
      <c r="W68">
        <v>0.506018421351978</v>
      </c>
    </row>
    <row r="69" spans="1:23">
      <c r="A69" s="29"/>
      <c r="B69" s="32"/>
      <c r="C69" s="32">
        <v>62.624</v>
      </c>
      <c r="D69" s="32"/>
      <c r="E69" s="32">
        <v>44.115</v>
      </c>
      <c r="F69" s="32"/>
      <c r="G69" s="32">
        <v>45.553</v>
      </c>
      <c r="I69" s="29"/>
      <c r="J69" s="31"/>
      <c r="K69" s="31">
        <f t="shared" si="2"/>
        <v>0.917322264256658</v>
      </c>
      <c r="L69" s="31"/>
      <c r="M69" s="31">
        <f t="shared" si="2"/>
        <v>0.646200684844189</v>
      </c>
      <c r="N69" s="31"/>
      <c r="O69" s="31">
        <f t="shared" si="2"/>
        <v>0.667264644604042</v>
      </c>
      <c r="S69">
        <v>0.917322264256658</v>
      </c>
      <c r="U69">
        <v>0.646200684844189</v>
      </c>
      <c r="W69">
        <v>0.667264644604042</v>
      </c>
    </row>
    <row r="70" spans="1:23">
      <c r="A70" s="29"/>
      <c r="B70" s="32"/>
      <c r="C70" s="32">
        <v>101.764</v>
      </c>
      <c r="D70" s="32"/>
      <c r="E70" s="32">
        <v>52.787</v>
      </c>
      <c r="F70" s="32"/>
      <c r="G70" s="32">
        <v>66.643</v>
      </c>
      <c r="I70" s="29"/>
      <c r="J70" s="31"/>
      <c r="K70" s="31">
        <f t="shared" si="2"/>
        <v>1.49064867941707</v>
      </c>
      <c r="L70" s="31"/>
      <c r="M70" s="31">
        <f t="shared" si="2"/>
        <v>0.773228959557298</v>
      </c>
      <c r="N70" s="31"/>
      <c r="O70" s="31">
        <f t="shared" si="2"/>
        <v>0.976192955685623</v>
      </c>
      <c r="S70">
        <v>1.49064867941707</v>
      </c>
      <c r="U70">
        <v>0.773228959557298</v>
      </c>
      <c r="W70">
        <v>0.976192955685623</v>
      </c>
    </row>
    <row r="71" spans="1:23">
      <c r="A71" s="29"/>
      <c r="B71" s="32"/>
      <c r="C71" s="32">
        <v>59.428</v>
      </c>
      <c r="D71" s="32"/>
      <c r="E71" s="32">
        <v>67.701</v>
      </c>
      <c r="F71" s="32"/>
      <c r="G71" s="32">
        <v>86.766</v>
      </c>
      <c r="I71" s="29"/>
      <c r="J71" s="31"/>
      <c r="K71" s="31">
        <f t="shared" si="2"/>
        <v>0.870506954526135</v>
      </c>
      <c r="L71" s="31"/>
      <c r="M71" s="31">
        <f t="shared" si="2"/>
        <v>0.991690639570133</v>
      </c>
      <c r="N71" s="31"/>
      <c r="O71" s="31">
        <f t="shared" si="2"/>
        <v>1.27095655947389</v>
      </c>
      <c r="S71">
        <v>0.870506954526135</v>
      </c>
      <c r="U71">
        <v>0.991690639570133</v>
      </c>
      <c r="W71">
        <v>1.27095655947389</v>
      </c>
    </row>
    <row r="72" spans="1:23">
      <c r="A72" s="29"/>
      <c r="B72" s="32"/>
      <c r="C72" s="32">
        <v>84.526</v>
      </c>
      <c r="D72" s="32"/>
      <c r="E72" s="32">
        <v>55.97</v>
      </c>
      <c r="F72" s="32"/>
      <c r="G72" s="32">
        <v>54.782</v>
      </c>
      <c r="I72" s="29"/>
      <c r="J72" s="31"/>
      <c r="K72" s="31">
        <f t="shared" si="2"/>
        <v>1.23814482799818</v>
      </c>
      <c r="L72" s="31"/>
      <c r="M72" s="31">
        <f t="shared" si="2"/>
        <v>0.819853844060506</v>
      </c>
      <c r="N72" s="31"/>
      <c r="O72" s="31">
        <f t="shared" si="2"/>
        <v>0.802451907902853</v>
      </c>
      <c r="S72">
        <v>1.23814482799818</v>
      </c>
      <c r="U72">
        <v>0.819853844060506</v>
      </c>
      <c r="W72">
        <v>0.802451907902853</v>
      </c>
    </row>
    <row r="73" spans="1:23">
      <c r="A73" s="29"/>
      <c r="B73" s="32"/>
      <c r="C73" s="32">
        <v>80.934</v>
      </c>
      <c r="D73" s="32"/>
      <c r="E73" s="32">
        <v>50.123</v>
      </c>
      <c r="F73" s="32"/>
      <c r="G73" s="32">
        <v>53.447</v>
      </c>
      <c r="I73" s="29"/>
      <c r="J73" s="31"/>
      <c r="K73" s="31">
        <f t="shared" si="2"/>
        <v>1.18552887288178</v>
      </c>
      <c r="L73" s="31"/>
      <c r="M73" s="31">
        <f t="shared" si="2"/>
        <v>0.734206436052256</v>
      </c>
      <c r="N73" s="31"/>
      <c r="O73" s="31">
        <f t="shared" si="2"/>
        <v>0.782896701867105</v>
      </c>
      <c r="S73">
        <v>1.18552887288178</v>
      </c>
      <c r="U73">
        <v>0.734206436052256</v>
      </c>
      <c r="W73">
        <v>0.782896701867105</v>
      </c>
    </row>
    <row r="74" spans="1:23">
      <c r="A74" s="29"/>
      <c r="B74" s="32"/>
      <c r="C74" s="32">
        <v>56.28</v>
      </c>
      <c r="D74" s="32"/>
      <c r="E74" s="32">
        <v>58.607</v>
      </c>
      <c r="F74" s="32"/>
      <c r="G74" s="32">
        <v>49.806</v>
      </c>
      <c r="I74" s="29"/>
      <c r="J74" s="31"/>
      <c r="K74" s="31">
        <f t="shared" si="2"/>
        <v>0.824394753327234</v>
      </c>
      <c r="L74" s="31"/>
      <c r="M74" s="31">
        <f t="shared" si="2"/>
        <v>0.858480869016511</v>
      </c>
      <c r="N74" s="31"/>
      <c r="O74" s="31">
        <f t="shared" si="2"/>
        <v>0.729562990124666</v>
      </c>
      <c r="S74">
        <v>0.824394753327234</v>
      </c>
      <c r="U74">
        <v>0.858480869016511</v>
      </c>
      <c r="W74">
        <v>0.729562990124666</v>
      </c>
    </row>
    <row r="75" spans="1:23">
      <c r="A75" s="29"/>
      <c r="B75" s="32"/>
      <c r="C75" s="32">
        <v>84.58</v>
      </c>
      <c r="D75" s="32"/>
      <c r="E75" s="32">
        <v>77.249</v>
      </c>
      <c r="F75" s="32"/>
      <c r="G75" s="32">
        <v>70.8</v>
      </c>
      <c r="I75" s="29"/>
      <c r="J75" s="31"/>
      <c r="K75" s="31">
        <f t="shared" si="2"/>
        <v>1.23893582509626</v>
      </c>
      <c r="L75" s="31"/>
      <c r="M75" s="31">
        <f t="shared" si="2"/>
        <v>1.13155064498535</v>
      </c>
      <c r="N75" s="31"/>
      <c r="O75" s="31">
        <f t="shared" si="2"/>
        <v>1.037085084143</v>
      </c>
      <c r="S75">
        <v>1.23893582509626</v>
      </c>
      <c r="U75">
        <v>1.13155064498535</v>
      </c>
      <c r="W75">
        <v>1.037085084143</v>
      </c>
    </row>
    <row r="76" spans="1:23">
      <c r="A76" s="29"/>
      <c r="B76" s="32"/>
      <c r="C76" s="32">
        <v>100.536</v>
      </c>
      <c r="D76" s="32"/>
      <c r="E76" s="32">
        <v>42.571</v>
      </c>
      <c r="F76" s="32"/>
      <c r="G76" s="32">
        <v>54.782</v>
      </c>
      <c r="I76" s="29"/>
      <c r="J76" s="31"/>
      <c r="K76" s="31">
        <f t="shared" si="2"/>
        <v>1.47266081948306</v>
      </c>
      <c r="L76" s="31"/>
      <c r="M76" s="31">
        <f t="shared" si="2"/>
        <v>0.623584027077002</v>
      </c>
      <c r="N76" s="31"/>
      <c r="O76" s="31">
        <f t="shared" si="2"/>
        <v>0.802451907902853</v>
      </c>
      <c r="S76">
        <v>1.47266081948306</v>
      </c>
      <c r="U76">
        <v>0.623584027077002</v>
      </c>
      <c r="W76">
        <v>0.802451907902853</v>
      </c>
    </row>
    <row r="77" spans="1:23">
      <c r="A77" s="29"/>
      <c r="B77" s="32"/>
      <c r="C77" s="32">
        <v>37.488</v>
      </c>
      <c r="D77" s="32"/>
      <c r="E77" s="32">
        <v>71.378</v>
      </c>
      <c r="F77" s="32"/>
      <c r="G77" s="32">
        <v>78.357</v>
      </c>
      <c r="I77" s="29"/>
      <c r="J77" s="31"/>
      <c r="K77" s="31">
        <f t="shared" si="2"/>
        <v>0.549127763197075</v>
      </c>
      <c r="L77" s="31"/>
      <c r="M77" s="31">
        <f t="shared" si="2"/>
        <v>1.04555168271129</v>
      </c>
      <c r="N77" s="31"/>
      <c r="O77" s="31">
        <f t="shared" si="2"/>
        <v>1.1477807335903</v>
      </c>
      <c r="S77">
        <v>0.549127763197075</v>
      </c>
      <c r="U77">
        <v>1.04555168271129</v>
      </c>
      <c r="W77">
        <v>1.1477807335903</v>
      </c>
    </row>
    <row r="78" spans="1:23">
      <c r="A78" s="29"/>
      <c r="B78" s="32"/>
      <c r="C78" s="32">
        <v>65.767</v>
      </c>
      <c r="D78" s="32"/>
      <c r="E78" s="32">
        <v>48.125</v>
      </c>
      <c r="F78" s="32"/>
      <c r="G78" s="32">
        <v>47.463</v>
      </c>
      <c r="I78" s="29"/>
      <c r="J78" s="31"/>
      <c r="K78" s="31">
        <f t="shared" si="2"/>
        <v>0.963361224983515</v>
      </c>
      <c r="L78" s="31"/>
      <c r="M78" s="31">
        <f t="shared" si="2"/>
        <v>0.704939543423475</v>
      </c>
      <c r="N78" s="31"/>
      <c r="O78" s="31">
        <f t="shared" si="2"/>
        <v>0.695242504924849</v>
      </c>
      <c r="S78">
        <v>0.963361224983515</v>
      </c>
      <c r="U78">
        <v>0.704939543423475</v>
      </c>
      <c r="W78">
        <v>0.695242504924849</v>
      </c>
    </row>
    <row r="79" spans="1:23">
      <c r="A79" s="29"/>
      <c r="B79" s="32"/>
      <c r="C79" s="32">
        <v>78.987</v>
      </c>
      <c r="D79" s="32"/>
      <c r="E79" s="32">
        <v>65.885</v>
      </c>
      <c r="F79" s="32"/>
      <c r="G79" s="32">
        <v>92.156</v>
      </c>
      <c r="I79" s="29"/>
      <c r="J79" s="31"/>
      <c r="K79" s="31">
        <f t="shared" si="2"/>
        <v>1.15700903306784</v>
      </c>
      <c r="L79" s="31"/>
      <c r="M79" s="31">
        <f t="shared" si="2"/>
        <v>0.965089700123753</v>
      </c>
      <c r="N79" s="31"/>
      <c r="O79" s="31">
        <f t="shared" si="2"/>
        <v>1.34990978833732</v>
      </c>
      <c r="S79">
        <v>1.15700903306784</v>
      </c>
      <c r="U79">
        <v>0.965089700123753</v>
      </c>
      <c r="W79">
        <v>1.34990978833732</v>
      </c>
    </row>
    <row r="80" spans="1:21">
      <c r="A80" s="29"/>
      <c r="B80" s="32"/>
      <c r="C80" s="32">
        <v>97.981</v>
      </c>
      <c r="D80" s="32"/>
      <c r="E80" s="32">
        <v>43.374</v>
      </c>
      <c r="F80" s="32"/>
      <c r="G80" s="32"/>
      <c r="I80" s="29"/>
      <c r="J80" s="31"/>
      <c r="K80" s="31">
        <f t="shared" si="2"/>
        <v>1.43523493826858</v>
      </c>
      <c r="L80" s="31"/>
      <c r="M80" s="31">
        <f t="shared" si="2"/>
        <v>0.635346446887268</v>
      </c>
      <c r="N80" s="31"/>
      <c r="O80" s="31"/>
      <c r="S80">
        <v>1.43523493826858</v>
      </c>
      <c r="U80">
        <v>0.635346446887268</v>
      </c>
    </row>
    <row r="81" spans="1:21">
      <c r="A81" s="29"/>
      <c r="B81" s="32"/>
      <c r="C81" s="32">
        <v>115.419</v>
      </c>
      <c r="D81" s="32"/>
      <c r="E81" s="32">
        <v>61.198</v>
      </c>
      <c r="F81" s="32"/>
      <c r="G81" s="32"/>
      <c r="I81" s="29"/>
      <c r="J81" s="31"/>
      <c r="K81" s="31">
        <f t="shared" si="2"/>
        <v>1.69066840856923</v>
      </c>
      <c r="L81" s="31"/>
      <c r="M81" s="31">
        <f t="shared" si="2"/>
        <v>0.89643408162971</v>
      </c>
      <c r="N81" s="31"/>
      <c r="O81" s="31"/>
      <c r="S81">
        <v>1.69066840856923</v>
      </c>
      <c r="U81">
        <v>0.89643408162971</v>
      </c>
    </row>
    <row r="82" spans="1:21">
      <c r="A82" s="29"/>
      <c r="B82" s="32"/>
      <c r="C82" s="32">
        <v>84.56</v>
      </c>
      <c r="D82" s="32"/>
      <c r="E82" s="32">
        <v>54.205</v>
      </c>
      <c r="F82" s="32"/>
      <c r="G82" s="32"/>
      <c r="I82" s="29"/>
      <c r="J82" s="31"/>
      <c r="K82" s="31">
        <f t="shared" si="2"/>
        <v>1.23864286320808</v>
      </c>
      <c r="L82" s="31"/>
      <c r="M82" s="31">
        <f t="shared" si="2"/>
        <v>0.793999957428975</v>
      </c>
      <c r="N82" s="31"/>
      <c r="O82" s="31"/>
      <c r="S82">
        <v>1.23864286320808</v>
      </c>
      <c r="U82">
        <v>0.793999957428975</v>
      </c>
    </row>
    <row r="83" spans="1:21">
      <c r="A83" s="29"/>
      <c r="B83" s="32"/>
      <c r="C83" s="32"/>
      <c r="D83" s="32"/>
      <c r="E83" s="32">
        <v>81.59</v>
      </c>
      <c r="F83" s="32"/>
      <c r="G83" s="32"/>
      <c r="I83" s="29"/>
      <c r="J83" s="31"/>
      <c r="K83" s="31"/>
      <c r="L83" s="31"/>
      <c r="M83" s="31">
        <f t="shared" si="2"/>
        <v>1.19513802281395</v>
      </c>
      <c r="N83" s="31"/>
      <c r="O83" s="31"/>
      <c r="U83">
        <v>1.19513802281395</v>
      </c>
    </row>
    <row r="84" spans="1:21">
      <c r="A84" s="29"/>
      <c r="B84" s="32"/>
      <c r="C84" s="32"/>
      <c r="D84" s="32"/>
      <c r="E84" s="32">
        <v>50.032</v>
      </c>
      <c r="F84" s="32"/>
      <c r="G84" s="32"/>
      <c r="I84" s="29"/>
      <c r="J84" s="31"/>
      <c r="K84" s="31"/>
      <c r="L84" s="31"/>
      <c r="M84" s="31">
        <f t="shared" si="2"/>
        <v>0.732873459461055</v>
      </c>
      <c r="N84" s="31"/>
      <c r="O84" s="31"/>
      <c r="U84">
        <v>0.732873459461055</v>
      </c>
    </row>
    <row r="85" spans="1:21">
      <c r="A85" s="29"/>
      <c r="B85" s="32"/>
      <c r="C85" s="32"/>
      <c r="D85" s="32"/>
      <c r="E85" s="32">
        <v>81.21</v>
      </c>
      <c r="F85" s="32"/>
      <c r="G85" s="32"/>
      <c r="I85" s="29"/>
      <c r="J85" s="31"/>
      <c r="K85" s="31"/>
      <c r="L85" s="31"/>
      <c r="M85" s="31">
        <f t="shared" si="2"/>
        <v>1.1895717469386</v>
      </c>
      <c r="N85" s="31"/>
      <c r="O85" s="31"/>
      <c r="U85">
        <v>1.1895717469386</v>
      </c>
    </row>
    <row r="86" spans="1:21">
      <c r="A86" s="29"/>
      <c r="B86" s="32"/>
      <c r="C86" s="32"/>
      <c r="D86" s="32"/>
      <c r="E86" s="32">
        <v>80.006</v>
      </c>
      <c r="F86" s="32"/>
      <c r="G86" s="32"/>
      <c r="I86" s="29"/>
      <c r="J86" s="31"/>
      <c r="K86" s="31"/>
      <c r="L86" s="31"/>
      <c r="M86" s="31">
        <f t="shared" si="2"/>
        <v>1.17193544127041</v>
      </c>
      <c r="N86" s="31"/>
      <c r="O86" s="31"/>
      <c r="U86">
        <v>1.17193544127041</v>
      </c>
    </row>
    <row r="87" spans="1:21">
      <c r="A87" s="29"/>
      <c r="B87" s="32"/>
      <c r="C87" s="32"/>
      <c r="D87" s="32"/>
      <c r="E87" s="32">
        <v>60.662</v>
      </c>
      <c r="F87" s="32"/>
      <c r="G87" s="32"/>
      <c r="I87" s="29"/>
      <c r="J87" s="31"/>
      <c r="K87" s="31"/>
      <c r="L87" s="31"/>
      <c r="M87" s="31">
        <f t="shared" si="2"/>
        <v>0.888582703026593</v>
      </c>
      <c r="N87" s="31"/>
      <c r="O87" s="31"/>
      <c r="U87">
        <v>0.888582703026593</v>
      </c>
    </row>
    <row r="88" spans="1:21">
      <c r="A88" s="29"/>
      <c r="B88" s="32"/>
      <c r="C88" s="32"/>
      <c r="D88" s="32"/>
      <c r="E88" s="32">
        <v>45.972</v>
      </c>
      <c r="F88" s="32"/>
      <c r="G88" s="32"/>
      <c r="I88" s="29"/>
      <c r="J88" s="31"/>
      <c r="K88" s="31"/>
      <c r="L88" s="31"/>
      <c r="M88" s="31">
        <f t="shared" si="2"/>
        <v>0.673402196161329</v>
      </c>
      <c r="N88" s="31"/>
      <c r="O88" s="31"/>
      <c r="U88">
        <v>0.673402196161329</v>
      </c>
    </row>
    <row r="89" spans="1:21">
      <c r="A89" s="29"/>
      <c r="B89" s="32"/>
      <c r="C89" s="32"/>
      <c r="D89" s="32"/>
      <c r="E89" s="32">
        <v>76.362</v>
      </c>
      <c r="F89" s="32"/>
      <c r="G89" s="32"/>
      <c r="I89" s="29"/>
      <c r="J89" s="31"/>
      <c r="K89" s="31"/>
      <c r="L89" s="31"/>
      <c r="M89" s="31">
        <f t="shared" si="2"/>
        <v>1.11855778524475</v>
      </c>
      <c r="N89" s="31"/>
      <c r="O89" s="31"/>
      <c r="U89">
        <v>1.11855778524475</v>
      </c>
    </row>
    <row r="90" spans="1:21">
      <c r="A90" s="29"/>
      <c r="B90" s="32"/>
      <c r="C90" s="32"/>
      <c r="D90" s="32"/>
      <c r="E90" s="32">
        <v>55.791</v>
      </c>
      <c r="F90" s="32"/>
      <c r="G90" s="32"/>
      <c r="I90" s="29"/>
      <c r="J90" s="31"/>
      <c r="K90" s="31"/>
      <c r="L90" s="31"/>
      <c r="M90" s="31">
        <f t="shared" si="2"/>
        <v>0.817231835161331</v>
      </c>
      <c r="N90" s="31"/>
      <c r="O90" s="31"/>
      <c r="U90">
        <v>0.817231835161331</v>
      </c>
    </row>
    <row r="91" spans="1:21">
      <c r="A91" s="29"/>
      <c r="B91" s="32"/>
      <c r="C91" s="32"/>
      <c r="D91" s="32"/>
      <c r="E91" s="32">
        <v>37.98</v>
      </c>
      <c r="F91" s="32"/>
      <c r="G91" s="32"/>
      <c r="I91" s="29"/>
      <c r="J91" s="31"/>
      <c r="K91" s="31"/>
      <c r="L91" s="31"/>
      <c r="M91" s="31">
        <f t="shared" si="2"/>
        <v>0.556334625646204</v>
      </c>
      <c r="N91" s="31"/>
      <c r="O91" s="31"/>
      <c r="U91">
        <v>0.556334625646204</v>
      </c>
    </row>
    <row r="92" spans="1:21">
      <c r="A92" s="29"/>
      <c r="B92" s="32"/>
      <c r="C92" s="32"/>
      <c r="D92" s="32"/>
      <c r="E92" s="32">
        <v>46.044</v>
      </c>
      <c r="F92" s="32"/>
      <c r="G92" s="32"/>
      <c r="I92" s="29"/>
      <c r="J92" s="31"/>
      <c r="K92" s="31"/>
      <c r="L92" s="31"/>
      <c r="M92" s="31">
        <f t="shared" si="2"/>
        <v>0.674456858958763</v>
      </c>
      <c r="N92" s="31"/>
      <c r="O92" s="31"/>
      <c r="U92">
        <v>0.674456858958763</v>
      </c>
    </row>
    <row r="93" spans="1:21">
      <c r="A93" s="29"/>
      <c r="B93" s="32"/>
      <c r="C93" s="32"/>
      <c r="D93" s="32"/>
      <c r="E93" s="32">
        <v>40.543</v>
      </c>
      <c r="F93" s="32"/>
      <c r="G93" s="32"/>
      <c r="I93" s="29"/>
      <c r="J93" s="31"/>
      <c r="K93" s="31"/>
      <c r="L93" s="31"/>
      <c r="M93" s="31">
        <f t="shared" si="2"/>
        <v>0.593877691615957</v>
      </c>
      <c r="N93" s="31"/>
      <c r="O93" s="31"/>
      <c r="U93">
        <v>0.593877691615957</v>
      </c>
    </row>
    <row r="94" spans="1:21">
      <c r="A94" s="29"/>
      <c r="B94" s="32"/>
      <c r="C94" s="32"/>
      <c r="D94" s="32"/>
      <c r="E94" s="32">
        <v>91.848</v>
      </c>
      <c r="F94" s="32"/>
      <c r="G94" s="32"/>
      <c r="I94" s="29"/>
      <c r="J94" s="31"/>
      <c r="K94" s="31"/>
      <c r="L94" s="31"/>
      <c r="M94" s="31">
        <f t="shared" si="2"/>
        <v>1.34539817525941</v>
      </c>
      <c r="N94" s="31"/>
      <c r="O94" s="31"/>
      <c r="U94">
        <v>1.34539817525941</v>
      </c>
    </row>
    <row r="95" spans="1:21">
      <c r="A95" s="29"/>
      <c r="B95" s="32"/>
      <c r="C95" s="32"/>
      <c r="D95" s="32"/>
      <c r="E95" s="32">
        <v>61.204</v>
      </c>
      <c r="F95" s="32"/>
      <c r="G95" s="32"/>
      <c r="I95" s="29"/>
      <c r="J95" s="31"/>
      <c r="K95" s="31"/>
      <c r="L95" s="31"/>
      <c r="M95" s="31">
        <f t="shared" si="2"/>
        <v>0.896521970196163</v>
      </c>
      <c r="N95" s="31"/>
      <c r="O95" s="31"/>
      <c r="U95">
        <v>0.896521970196163</v>
      </c>
    </row>
    <row r="96" spans="1:21">
      <c r="A96" s="29"/>
      <c r="B96" s="32"/>
      <c r="C96" s="32"/>
      <c r="D96" s="32"/>
      <c r="E96" s="32">
        <v>38.488</v>
      </c>
      <c r="F96" s="32"/>
      <c r="G96" s="32"/>
      <c r="I96" s="29"/>
      <c r="J96" s="31"/>
      <c r="K96" s="31"/>
      <c r="L96" s="31"/>
      <c r="M96" s="31">
        <f t="shared" si="2"/>
        <v>0.563775857605874</v>
      </c>
      <c r="N96" s="31"/>
      <c r="O96" s="31"/>
      <c r="U96">
        <v>0.563775857605874</v>
      </c>
    </row>
    <row r="97" spans="2:14">
      <c r="B97" s="26" t="s">
        <v>51</v>
      </c>
      <c r="C97" s="26"/>
      <c r="D97" s="26"/>
      <c r="E97" s="26"/>
      <c r="F97" s="26"/>
      <c r="G97" s="26"/>
      <c r="J97" s="34"/>
      <c r="K97" s="34"/>
      <c r="L97" s="34"/>
      <c r="M97" s="34"/>
      <c r="N97" s="27"/>
    </row>
    <row r="98" spans="2:14">
      <c r="B98" s="26">
        <f>AVERAGE(B4:B67)</f>
        <v>68.268265625</v>
      </c>
      <c r="C98" s="26">
        <f>AVERAGE(C4:C82)</f>
        <v>71.0660759493671</v>
      </c>
      <c r="D98" s="26">
        <f>AVERAGE(D4:D64)</f>
        <v>53.6491803278688</v>
      </c>
      <c r="E98" s="26">
        <f>AVERAGE(E4:E96)</f>
        <v>62.5664623655914</v>
      </c>
      <c r="F98" s="26">
        <f>AVERAGE(F4:F65)</f>
        <v>57.7665322580645</v>
      </c>
      <c r="G98" s="26">
        <f>AVERAGE(G4:G79)</f>
        <v>61.68575</v>
      </c>
      <c r="H98" s="26"/>
      <c r="J98" s="33"/>
      <c r="K98" s="33"/>
      <c r="L98" s="33"/>
      <c r="M98" s="33"/>
      <c r="N98" s="26"/>
    </row>
    <row r="99" spans="2:13">
      <c r="B99" s="26"/>
      <c r="C99" s="26"/>
      <c r="D99" s="26"/>
      <c r="E99" s="26"/>
      <c r="F99" s="26"/>
      <c r="G99" s="26"/>
      <c r="J99" s="35"/>
      <c r="K99" s="35"/>
      <c r="L99" s="35"/>
      <c r="M99" s="35"/>
    </row>
    <row r="100" spans="2:13">
      <c r="B100" s="26"/>
      <c r="C100" s="26"/>
      <c r="D100" s="26"/>
      <c r="E100" s="26"/>
      <c r="F100" s="26"/>
      <c r="G100" s="26"/>
      <c r="J100" s="35"/>
      <c r="K100" s="35"/>
      <c r="L100" s="35"/>
      <c r="M100" s="35"/>
    </row>
    <row r="101" spans="10:14">
      <c r="J101" s="34"/>
      <c r="K101" s="34"/>
      <c r="L101" s="34"/>
      <c r="M101" s="34"/>
      <c r="N101" s="27"/>
    </row>
    <row r="102" spans="10:14">
      <c r="J102" s="33"/>
      <c r="K102" s="33"/>
      <c r="L102" s="33"/>
      <c r="M102" s="33"/>
      <c r="N102" s="26"/>
    </row>
    <row r="103" spans="10:13">
      <c r="J103" s="35"/>
      <c r="K103" s="35"/>
      <c r="L103" s="35"/>
      <c r="M103" s="35"/>
    </row>
    <row r="104" spans="10:13">
      <c r="J104" s="35"/>
      <c r="K104" s="35"/>
      <c r="L104" s="35"/>
      <c r="M104" s="35"/>
    </row>
    <row r="105" spans="10:14">
      <c r="J105" s="34"/>
      <c r="K105" s="34"/>
      <c r="L105" s="34"/>
      <c r="M105" s="34"/>
      <c r="N105" s="27"/>
    </row>
    <row r="106" spans="10:14">
      <c r="J106" s="33"/>
      <c r="K106" s="33"/>
      <c r="L106" s="33"/>
      <c r="M106" s="33"/>
      <c r="N106" s="26"/>
    </row>
    <row r="107" spans="10:13">
      <c r="J107" s="35"/>
      <c r="K107" s="35"/>
      <c r="L107" s="35"/>
      <c r="M107" s="35"/>
    </row>
    <row r="108" spans="10:13">
      <c r="J108" s="35"/>
      <c r="K108" s="35"/>
      <c r="L108" s="35"/>
      <c r="M108" s="35"/>
    </row>
    <row r="109" spans="10:14">
      <c r="J109" s="34"/>
      <c r="K109" s="34"/>
      <c r="L109" s="34"/>
      <c r="M109" s="34"/>
      <c r="N109" s="27"/>
    </row>
    <row r="110" spans="10:14">
      <c r="J110" s="33"/>
      <c r="K110" s="33"/>
      <c r="L110" s="33"/>
      <c r="M110" s="33"/>
      <c r="N110" s="26"/>
    </row>
    <row r="111" spans="10:13">
      <c r="J111" s="35"/>
      <c r="K111" s="35"/>
      <c r="L111" s="35"/>
      <c r="M111" s="35"/>
    </row>
    <row r="112" spans="10:13">
      <c r="J112" s="35"/>
      <c r="K112" s="35"/>
      <c r="L112" s="35"/>
      <c r="M112" s="35"/>
    </row>
    <row r="113" spans="10:14">
      <c r="J113" s="34"/>
      <c r="K113" s="34"/>
      <c r="L113" s="34"/>
      <c r="M113" s="34"/>
      <c r="N113" s="27"/>
    </row>
    <row r="114" spans="10:14">
      <c r="J114" s="33"/>
      <c r="K114" s="33"/>
      <c r="L114" s="33"/>
      <c r="M114" s="33"/>
      <c r="N114" s="26"/>
    </row>
  </sheetData>
  <mergeCells count="8">
    <mergeCell ref="B1:C1"/>
    <mergeCell ref="D1:E1"/>
    <mergeCell ref="F1:G1"/>
    <mergeCell ref="J1:K1"/>
    <mergeCell ref="L1:M1"/>
    <mergeCell ref="N1:O1"/>
    <mergeCell ref="A1:A96"/>
    <mergeCell ref="I1:I9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5"/>
  <sheetViews>
    <sheetView workbookViewId="0">
      <selection activeCell="A26" sqref="A26"/>
    </sheetView>
  </sheetViews>
  <sheetFormatPr defaultColWidth="9" defaultRowHeight="13.85"/>
  <cols>
    <col min="1" max="1" width="47.3982300884956" customWidth="1"/>
  </cols>
  <sheetData>
    <row r="1" spans="1:41">
      <c r="A1" s="44"/>
      <c r="B1" s="45" t="s">
        <v>41</v>
      </c>
      <c r="C1" s="46"/>
      <c r="D1" s="46"/>
      <c r="E1" s="46"/>
      <c r="F1" s="46"/>
      <c r="G1" s="47"/>
      <c r="H1" s="45" t="s">
        <v>42</v>
      </c>
      <c r="I1" s="46"/>
      <c r="J1" s="46"/>
      <c r="K1" s="46"/>
      <c r="L1" s="46"/>
      <c r="M1" s="47"/>
      <c r="N1" s="45" t="s">
        <v>43</v>
      </c>
      <c r="O1" s="46"/>
      <c r="P1" s="46"/>
      <c r="Q1" s="46"/>
      <c r="R1" s="46"/>
      <c r="S1" s="47"/>
      <c r="X1" s="27"/>
      <c r="Y1" s="26"/>
      <c r="AB1" s="27"/>
      <c r="AC1" s="26"/>
      <c r="AF1" s="27"/>
      <c r="AG1" s="26"/>
      <c r="AJ1" s="27"/>
      <c r="AK1" s="26"/>
      <c r="AN1" s="27"/>
      <c r="AO1" s="26"/>
    </row>
    <row r="2" spans="1:41">
      <c r="A2" s="44"/>
      <c r="B2" s="48" t="s">
        <v>72</v>
      </c>
      <c r="C2" s="49"/>
      <c r="D2" s="49"/>
      <c r="E2" s="50" t="s">
        <v>96</v>
      </c>
      <c r="F2" s="50"/>
      <c r="G2" s="51"/>
      <c r="H2" s="49" t="s">
        <v>72</v>
      </c>
      <c r="I2" s="49"/>
      <c r="J2" s="49"/>
      <c r="K2" s="50" t="s">
        <v>96</v>
      </c>
      <c r="L2" s="50"/>
      <c r="M2" s="51"/>
      <c r="N2" s="49" t="s">
        <v>72</v>
      </c>
      <c r="O2" s="49"/>
      <c r="P2" s="49"/>
      <c r="Q2" s="50" t="s">
        <v>96</v>
      </c>
      <c r="R2" s="50"/>
      <c r="S2" s="51"/>
      <c r="X2" s="27"/>
      <c r="Y2" s="26"/>
      <c r="AB2" s="27"/>
      <c r="AC2" s="26"/>
      <c r="AF2" s="27"/>
      <c r="AG2" s="26"/>
      <c r="AJ2" s="27"/>
      <c r="AK2" s="26"/>
      <c r="AN2" s="27"/>
      <c r="AO2" s="26"/>
    </row>
    <row r="3" spans="1:41">
      <c r="A3" s="44"/>
      <c r="B3" s="52" t="s">
        <v>62</v>
      </c>
      <c r="C3" s="53"/>
      <c r="D3" s="53" t="s">
        <v>63</v>
      </c>
      <c r="E3" s="54" t="s">
        <v>62</v>
      </c>
      <c r="F3" s="54"/>
      <c r="G3" s="55" t="s">
        <v>63</v>
      </c>
      <c r="H3" s="52" t="s">
        <v>62</v>
      </c>
      <c r="I3" s="53"/>
      <c r="J3" s="53" t="s">
        <v>63</v>
      </c>
      <c r="K3" s="54" t="s">
        <v>62</v>
      </c>
      <c r="L3" s="54"/>
      <c r="M3" s="55" t="s">
        <v>63</v>
      </c>
      <c r="N3" s="52" t="s">
        <v>62</v>
      </c>
      <c r="O3" s="53"/>
      <c r="P3" s="53" t="s">
        <v>63</v>
      </c>
      <c r="Q3" s="54" t="s">
        <v>62</v>
      </c>
      <c r="R3" s="54"/>
      <c r="S3" s="55" t="s">
        <v>63</v>
      </c>
      <c r="X3" s="27"/>
      <c r="Y3" s="26"/>
      <c r="AB3" s="27"/>
      <c r="AC3" s="26"/>
      <c r="AF3" s="27"/>
      <c r="AG3" s="26"/>
      <c r="AJ3" s="27"/>
      <c r="AK3" s="26"/>
      <c r="AN3" s="27"/>
      <c r="AO3" s="26"/>
    </row>
    <row r="4" spans="1:41">
      <c r="A4" s="44" t="s">
        <v>0</v>
      </c>
      <c r="B4" s="56" t="s">
        <v>64</v>
      </c>
      <c r="C4" s="57" t="s">
        <v>65</v>
      </c>
      <c r="D4" s="58" t="s">
        <v>66</v>
      </c>
      <c r="E4" s="59" t="s">
        <v>64</v>
      </c>
      <c r="F4" s="59" t="s">
        <v>65</v>
      </c>
      <c r="G4" s="60" t="s">
        <v>66</v>
      </c>
      <c r="H4" s="56" t="s">
        <v>64</v>
      </c>
      <c r="I4" s="57" t="s">
        <v>65</v>
      </c>
      <c r="J4" s="58" t="s">
        <v>66</v>
      </c>
      <c r="K4" s="59" t="s">
        <v>64</v>
      </c>
      <c r="L4" s="59" t="s">
        <v>65</v>
      </c>
      <c r="M4" s="60" t="s">
        <v>66</v>
      </c>
      <c r="N4" s="56" t="s">
        <v>64</v>
      </c>
      <c r="O4" s="57" t="s">
        <v>65</v>
      </c>
      <c r="P4" s="58" t="s">
        <v>66</v>
      </c>
      <c r="Q4" s="59" t="s">
        <v>64</v>
      </c>
      <c r="R4" s="59" t="s">
        <v>65</v>
      </c>
      <c r="S4" s="60" t="s">
        <v>66</v>
      </c>
      <c r="X4" s="27"/>
      <c r="Y4" s="26"/>
      <c r="AB4" s="27"/>
      <c r="AC4" s="26"/>
      <c r="AF4" s="27"/>
      <c r="AG4" s="26"/>
      <c r="AJ4" s="27"/>
      <c r="AK4" s="26"/>
      <c r="AN4" s="27"/>
      <c r="AO4" s="26"/>
    </row>
    <row r="5" spans="1:19">
      <c r="A5" s="44">
        <v>1</v>
      </c>
      <c r="B5" s="61">
        <v>165</v>
      </c>
      <c r="C5" s="62">
        <v>87</v>
      </c>
      <c r="D5" s="62">
        <f>C5/(B5+C5)</f>
        <v>0.345238095238095</v>
      </c>
      <c r="E5" s="63">
        <v>192</v>
      </c>
      <c r="F5" s="63">
        <v>142</v>
      </c>
      <c r="G5" s="64">
        <f>F5/(E5+F5)</f>
        <v>0.425149700598802</v>
      </c>
      <c r="H5" s="61">
        <v>257</v>
      </c>
      <c r="I5" s="62">
        <v>125</v>
      </c>
      <c r="J5" s="62">
        <f>I5/(H5+I5)</f>
        <v>0.327225130890052</v>
      </c>
      <c r="K5" s="63">
        <v>226</v>
      </c>
      <c r="L5" s="63">
        <v>173</v>
      </c>
      <c r="M5" s="64">
        <f>L5/(K5+L5)</f>
        <v>0.433583959899749</v>
      </c>
      <c r="N5" s="61">
        <v>303</v>
      </c>
      <c r="O5" s="62">
        <v>153</v>
      </c>
      <c r="P5" s="62">
        <f>O5/(N5+O5)</f>
        <v>0.335526315789474</v>
      </c>
      <c r="Q5" s="63">
        <v>276</v>
      </c>
      <c r="R5" s="63">
        <v>109</v>
      </c>
      <c r="S5" s="64">
        <f>R5/(Q5+R5)</f>
        <v>0.283116883116883</v>
      </c>
    </row>
    <row r="6" spans="1:19">
      <c r="A6" s="44">
        <v>2</v>
      </c>
      <c r="B6" s="61">
        <v>150</v>
      </c>
      <c r="C6" s="62">
        <v>107</v>
      </c>
      <c r="D6" s="62">
        <f t="shared" ref="D6:D9" si="0">C6/(B6+C6)</f>
        <v>0.416342412451362</v>
      </c>
      <c r="E6" s="63">
        <v>197</v>
      </c>
      <c r="F6" s="63">
        <v>208</v>
      </c>
      <c r="G6" s="64">
        <f>F6/(E6+F6)</f>
        <v>0.51358024691358</v>
      </c>
      <c r="H6" s="61">
        <v>318</v>
      </c>
      <c r="I6" s="62">
        <v>160</v>
      </c>
      <c r="J6" s="62">
        <f>I6/(H6+I6)</f>
        <v>0.334728033472803</v>
      </c>
      <c r="K6" s="63">
        <v>315</v>
      </c>
      <c r="L6" s="63">
        <v>222</v>
      </c>
      <c r="M6" s="64">
        <f>L6/(K6+L6)</f>
        <v>0.41340782122905</v>
      </c>
      <c r="N6" s="61">
        <v>294</v>
      </c>
      <c r="O6" s="62">
        <v>112</v>
      </c>
      <c r="P6" s="62">
        <f>O6/(N6+O6)</f>
        <v>0.275862068965517</v>
      </c>
      <c r="Q6" s="63">
        <v>366</v>
      </c>
      <c r="R6" s="63">
        <v>160</v>
      </c>
      <c r="S6" s="64">
        <f>R6/(Q6+R6)</f>
        <v>0.304182509505703</v>
      </c>
    </row>
    <row r="7" spans="1:19">
      <c r="A7" s="44">
        <v>3</v>
      </c>
      <c r="B7" s="61">
        <v>206</v>
      </c>
      <c r="C7" s="62">
        <v>146</v>
      </c>
      <c r="D7" s="62">
        <f t="shared" si="0"/>
        <v>0.414772727272727</v>
      </c>
      <c r="E7" s="63">
        <v>187</v>
      </c>
      <c r="F7" s="63">
        <v>205</v>
      </c>
      <c r="G7" s="64">
        <f>F7/(E7+F7)</f>
        <v>0.522959183673469</v>
      </c>
      <c r="H7" s="61">
        <v>369</v>
      </c>
      <c r="I7" s="62">
        <v>159</v>
      </c>
      <c r="J7" s="62">
        <f>I7/(H7+I7)</f>
        <v>0.301136363636364</v>
      </c>
      <c r="K7" s="63">
        <v>281</v>
      </c>
      <c r="L7" s="63">
        <v>197</v>
      </c>
      <c r="M7" s="64">
        <f>L7/(K7+L7)</f>
        <v>0.412133891213389</v>
      </c>
      <c r="N7" s="61">
        <v>405</v>
      </c>
      <c r="O7" s="62">
        <v>126</v>
      </c>
      <c r="P7" s="62">
        <f>O7/(N7+O7)</f>
        <v>0.23728813559322</v>
      </c>
      <c r="Q7" s="63">
        <v>297</v>
      </c>
      <c r="R7" s="63">
        <v>123</v>
      </c>
      <c r="S7" s="64">
        <f>R7/(Q7+R7)</f>
        <v>0.292857142857143</v>
      </c>
    </row>
    <row r="8" spans="1:19">
      <c r="A8" s="44">
        <v>4</v>
      </c>
      <c r="B8" s="61">
        <v>170</v>
      </c>
      <c r="C8" s="62">
        <v>130</v>
      </c>
      <c r="D8" s="62">
        <f t="shared" si="0"/>
        <v>0.433333333333333</v>
      </c>
      <c r="E8" s="63">
        <v>283</v>
      </c>
      <c r="F8" s="63">
        <v>192</v>
      </c>
      <c r="G8" s="64">
        <f>F8/(E8+F8)</f>
        <v>0.404210526315789</v>
      </c>
      <c r="H8" s="61">
        <v>311</v>
      </c>
      <c r="I8" s="62">
        <v>154</v>
      </c>
      <c r="J8" s="62">
        <f>I8/(H8+I8)</f>
        <v>0.331182795698925</v>
      </c>
      <c r="K8" s="63">
        <v>298</v>
      </c>
      <c r="L8" s="63">
        <v>197</v>
      </c>
      <c r="M8" s="64">
        <f>L8/(K8+L8)</f>
        <v>0.397979797979798</v>
      </c>
      <c r="N8" s="61">
        <v>330</v>
      </c>
      <c r="O8" s="62">
        <v>87</v>
      </c>
      <c r="P8" s="62">
        <f>O8/(N8+O8)</f>
        <v>0.20863309352518</v>
      </c>
      <c r="Q8" s="63">
        <v>387</v>
      </c>
      <c r="R8" s="63">
        <v>126</v>
      </c>
      <c r="S8" s="64">
        <f>R8/(Q8+R8)</f>
        <v>0.245614035087719</v>
      </c>
    </row>
    <row r="9" ht="14.6" spans="1:19">
      <c r="A9" s="44">
        <v>5</v>
      </c>
      <c r="B9" s="65">
        <v>235</v>
      </c>
      <c r="C9" s="66">
        <v>137</v>
      </c>
      <c r="D9" s="66">
        <f t="shared" si="0"/>
        <v>0.368279569892473</v>
      </c>
      <c r="E9" s="67">
        <v>259</v>
      </c>
      <c r="F9" s="67">
        <v>199</v>
      </c>
      <c r="G9" s="68">
        <f>F9/(E9+F9)</f>
        <v>0.434497816593886</v>
      </c>
      <c r="H9" s="65">
        <v>329</v>
      </c>
      <c r="I9" s="66">
        <v>138</v>
      </c>
      <c r="J9" s="66">
        <f>I9/(H9+I9)</f>
        <v>0.295503211991435</v>
      </c>
      <c r="K9" s="67">
        <v>274</v>
      </c>
      <c r="L9" s="67">
        <v>210</v>
      </c>
      <c r="M9" s="68">
        <f>L9/(K9+L9)</f>
        <v>0.433884297520661</v>
      </c>
      <c r="N9" s="65">
        <v>273</v>
      </c>
      <c r="O9" s="66">
        <v>126</v>
      </c>
      <c r="P9" s="66">
        <f>O9/(N9+O9)</f>
        <v>0.315789473684211</v>
      </c>
      <c r="Q9" s="67">
        <v>351</v>
      </c>
      <c r="R9" s="67">
        <v>172</v>
      </c>
      <c r="S9" s="68">
        <f>R9/(Q9+R9)</f>
        <v>0.32887189292543</v>
      </c>
    </row>
    <row r="10" spans="12:17">
      <c r="L10" s="26"/>
      <c r="M10" s="26"/>
      <c r="N10" s="26"/>
      <c r="O10" s="26"/>
      <c r="P10" s="26"/>
      <c r="Q10" s="26"/>
    </row>
    <row r="12" spans="1:6">
      <c r="A12" s="27" t="s">
        <v>4</v>
      </c>
      <c r="B12" s="26" t="s">
        <v>5</v>
      </c>
      <c r="C12" s="26" t="s">
        <v>6</v>
      </c>
      <c r="D12" s="26" t="s">
        <v>7</v>
      </c>
      <c r="E12" s="26" t="s">
        <v>8</v>
      </c>
      <c r="F12" s="26" t="s">
        <v>9</v>
      </c>
    </row>
    <row r="13" spans="1:6">
      <c r="A13" s="27"/>
      <c r="B13" s="26"/>
      <c r="C13" s="26"/>
      <c r="D13" s="26"/>
      <c r="E13" s="26"/>
      <c r="F13" s="26"/>
    </row>
    <row r="14" spans="1:6">
      <c r="A14" s="27" t="s">
        <v>80</v>
      </c>
      <c r="B14" s="26">
        <v>0.07764</v>
      </c>
      <c r="C14" s="26" t="s">
        <v>114</v>
      </c>
      <c r="D14" s="26" t="s">
        <v>16</v>
      </c>
      <c r="E14" s="26" t="s">
        <v>56</v>
      </c>
      <c r="F14" s="26">
        <v>0.0259</v>
      </c>
    </row>
    <row r="15" spans="1:6">
      <c r="A15" s="27" t="s">
        <v>82</v>
      </c>
      <c r="B15" s="26">
        <v>0.121</v>
      </c>
      <c r="C15" s="26" t="s">
        <v>115</v>
      </c>
      <c r="D15" s="26" t="s">
        <v>16</v>
      </c>
      <c r="E15" s="26" t="s">
        <v>17</v>
      </c>
      <c r="F15" s="26">
        <v>0.0018</v>
      </c>
    </row>
    <row r="16" spans="1:6">
      <c r="A16" s="27" t="s">
        <v>105</v>
      </c>
      <c r="B16" s="26">
        <v>-0.06449</v>
      </c>
      <c r="C16" s="26" t="s">
        <v>116</v>
      </c>
      <c r="D16" s="26" t="s">
        <v>12</v>
      </c>
      <c r="E16" s="26" t="s">
        <v>13</v>
      </c>
      <c r="F16" s="26">
        <v>0.0653</v>
      </c>
    </row>
    <row r="17" spans="1:6">
      <c r="A17" s="27" t="s">
        <v>107</v>
      </c>
      <c r="B17" s="26">
        <v>-0.1002</v>
      </c>
      <c r="C17" s="26" t="s">
        <v>117</v>
      </c>
      <c r="D17" s="26" t="s">
        <v>16</v>
      </c>
      <c r="E17" s="26" t="s">
        <v>17</v>
      </c>
      <c r="F17" s="26">
        <v>0.0059</v>
      </c>
    </row>
    <row r="18" spans="1:6">
      <c r="A18" s="27" t="s">
        <v>109</v>
      </c>
      <c r="B18" s="26">
        <v>0.02703</v>
      </c>
      <c r="C18" s="26" t="s">
        <v>118</v>
      </c>
      <c r="D18" s="26" t="s">
        <v>12</v>
      </c>
      <c r="E18" s="26" t="s">
        <v>13</v>
      </c>
      <c r="F18" s="26">
        <v>0.7024</v>
      </c>
    </row>
    <row r="19" spans="1:6">
      <c r="A19" s="27" t="s">
        <v>111</v>
      </c>
      <c r="B19" s="26">
        <v>-0.01631</v>
      </c>
      <c r="C19" s="26" t="s">
        <v>119</v>
      </c>
      <c r="D19" s="26" t="s">
        <v>12</v>
      </c>
      <c r="E19" s="26" t="s">
        <v>13</v>
      </c>
      <c r="F19" s="26">
        <v>0.943</v>
      </c>
    </row>
    <row r="20" spans="1:6">
      <c r="A20" s="27" t="s">
        <v>93</v>
      </c>
      <c r="B20" s="26">
        <v>0.04334</v>
      </c>
      <c r="C20" s="26" t="s">
        <v>120</v>
      </c>
      <c r="D20" s="26" t="s">
        <v>12</v>
      </c>
      <c r="E20" s="26" t="s">
        <v>13</v>
      </c>
      <c r="F20" s="26">
        <v>0.2864</v>
      </c>
    </row>
    <row r="24" spans="1:4">
      <c r="A24" s="34"/>
      <c r="B24" s="34"/>
      <c r="C24" s="34"/>
      <c r="D24" s="34"/>
    </row>
    <row r="25" spans="1:4">
      <c r="A25" s="33"/>
      <c r="B25" s="33"/>
      <c r="C25" s="33"/>
      <c r="D25" s="33"/>
    </row>
  </sheetData>
  <mergeCells count="15">
    <mergeCell ref="B1:G1"/>
    <mergeCell ref="H1:M1"/>
    <mergeCell ref="N1:S1"/>
    <mergeCell ref="B2:D2"/>
    <mergeCell ref="E2:G2"/>
    <mergeCell ref="H2:J2"/>
    <mergeCell ref="K2:M2"/>
    <mergeCell ref="N2:P2"/>
    <mergeCell ref="Q2:S2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$A1:$XFD1048576"/>
    </sheetView>
  </sheetViews>
  <sheetFormatPr defaultColWidth="9" defaultRowHeight="13.85"/>
  <cols>
    <col min="1" max="1" width="25.1327433628319" customWidth="1"/>
  </cols>
  <sheetData>
    <row r="1" spans="1:4">
      <c r="A1" t="s">
        <v>0</v>
      </c>
      <c r="B1" s="42" t="s">
        <v>1</v>
      </c>
      <c r="C1" s="42" t="s">
        <v>2</v>
      </c>
      <c r="D1" s="42" t="s">
        <v>3</v>
      </c>
    </row>
    <row r="2" spans="1:9">
      <c r="A2">
        <v>1</v>
      </c>
      <c r="B2" s="26">
        <v>0.0416335</v>
      </c>
      <c r="C2" s="26">
        <v>0.042780901</v>
      </c>
      <c r="D2" s="26">
        <v>0.041064197</v>
      </c>
      <c r="F2" s="34"/>
      <c r="G2" s="34"/>
      <c r="H2" s="34"/>
      <c r="I2" s="34"/>
    </row>
    <row r="3" spans="1:9">
      <c r="A3">
        <v>2</v>
      </c>
      <c r="B3" s="26">
        <v>0.044258859</v>
      </c>
      <c r="C3" s="26">
        <v>0.054394403</v>
      </c>
      <c r="D3" s="26">
        <v>0.046123988</v>
      </c>
      <c r="F3" s="33"/>
      <c r="G3" s="33"/>
      <c r="H3" s="33"/>
      <c r="I3" s="33"/>
    </row>
    <row r="4" spans="1:9">
      <c r="A4">
        <v>3</v>
      </c>
      <c r="B4" s="26">
        <v>0.034266819</v>
      </c>
      <c r="C4" s="26">
        <v>0.047102204</v>
      </c>
      <c r="D4" s="26">
        <v>0.066576195</v>
      </c>
      <c r="F4" s="35"/>
      <c r="G4" s="35"/>
      <c r="H4" s="35"/>
      <c r="I4" s="35"/>
    </row>
    <row r="5" spans="1:9">
      <c r="A5">
        <v>4</v>
      </c>
      <c r="B5" s="26">
        <v>0.036421965</v>
      </c>
      <c r="C5" s="26">
        <v>0.026576014</v>
      </c>
      <c r="D5" s="26">
        <v>0.03898702</v>
      </c>
      <c r="F5" s="34"/>
      <c r="G5" s="34"/>
      <c r="H5" s="34"/>
      <c r="I5" s="34"/>
    </row>
    <row r="6" spans="1:9">
      <c r="A6">
        <v>5</v>
      </c>
      <c r="B6" s="26">
        <v>0.042456374</v>
      </c>
      <c r="C6" s="26">
        <v>0.038297549</v>
      </c>
      <c r="D6" s="26">
        <v>0.044259854</v>
      </c>
      <c r="F6" s="33"/>
      <c r="G6" s="33"/>
      <c r="H6" s="33"/>
      <c r="I6" s="33"/>
    </row>
    <row r="7" spans="1:9">
      <c r="A7">
        <v>6</v>
      </c>
      <c r="B7" s="26">
        <v>0.044572335</v>
      </c>
      <c r="C7" s="26">
        <v>0.043321064</v>
      </c>
      <c r="D7" s="26">
        <v>0.048627253</v>
      </c>
      <c r="F7" s="35"/>
      <c r="G7" s="35"/>
      <c r="H7" s="35"/>
      <c r="I7" s="35"/>
    </row>
    <row r="8" spans="6:11">
      <c r="F8" s="34"/>
      <c r="G8" s="34"/>
      <c r="H8" s="34"/>
      <c r="I8" s="34"/>
      <c r="J8" s="27"/>
      <c r="K8" s="26"/>
    </row>
    <row r="9" spans="1:11">
      <c r="A9" s="27" t="s">
        <v>4</v>
      </c>
      <c r="B9" s="26" t="s">
        <v>5</v>
      </c>
      <c r="C9" s="26" t="s">
        <v>6</v>
      </c>
      <c r="D9" s="26" t="s">
        <v>7</v>
      </c>
      <c r="E9" s="26" t="s">
        <v>8</v>
      </c>
      <c r="F9" s="26" t="s">
        <v>9</v>
      </c>
      <c r="G9" s="33"/>
      <c r="H9" s="33"/>
      <c r="I9" s="33"/>
      <c r="J9" s="27"/>
      <c r="K9" s="26"/>
    </row>
    <row r="10" spans="1:11">
      <c r="A10" s="27" t="s">
        <v>121</v>
      </c>
      <c r="B10" s="26">
        <v>-0.001477</v>
      </c>
      <c r="C10" s="26" t="s">
        <v>122</v>
      </c>
      <c r="D10" s="26" t="s">
        <v>12</v>
      </c>
      <c r="E10" s="26" t="s">
        <v>13</v>
      </c>
      <c r="F10" s="26">
        <v>0.9483</v>
      </c>
      <c r="G10" s="33"/>
      <c r="H10" s="39"/>
      <c r="I10" s="39"/>
      <c r="J10" s="34"/>
      <c r="K10" s="33"/>
    </row>
    <row r="11" spans="1:11">
      <c r="A11" s="27" t="s">
        <v>123</v>
      </c>
      <c r="B11" s="26">
        <v>-0.007005</v>
      </c>
      <c r="C11" s="26" t="s">
        <v>124</v>
      </c>
      <c r="D11" s="26" t="s">
        <v>12</v>
      </c>
      <c r="E11" s="26" t="s">
        <v>13</v>
      </c>
      <c r="F11" s="26">
        <v>0.3306</v>
      </c>
      <c r="G11" s="33"/>
      <c r="H11" s="39"/>
      <c r="I11" s="39"/>
      <c r="J11" s="34"/>
      <c r="K11" s="33"/>
    </row>
    <row r="12" spans="1:11">
      <c r="A12" s="27" t="s">
        <v>18</v>
      </c>
      <c r="B12" s="26">
        <v>-0.005528</v>
      </c>
      <c r="C12" s="26" t="s">
        <v>125</v>
      </c>
      <c r="D12" s="26" t="s">
        <v>12</v>
      </c>
      <c r="E12" s="26" t="s">
        <v>13</v>
      </c>
      <c r="F12" s="26">
        <v>0.492</v>
      </c>
      <c r="G12" s="33"/>
      <c r="H12" s="39"/>
      <c r="I12" s="39"/>
      <c r="J12" s="34"/>
      <c r="K12" s="33"/>
    </row>
    <row r="13" spans="2:11">
      <c r="B13" s="34"/>
      <c r="C13" s="33"/>
      <c r="D13" s="39"/>
      <c r="E13" s="39"/>
      <c r="F13" s="27"/>
      <c r="G13" s="26"/>
      <c r="J13" s="27"/>
      <c r="K13" s="26"/>
    </row>
    <row r="14" spans="2:11">
      <c r="B14" s="34"/>
      <c r="C14" s="33"/>
      <c r="D14" s="39"/>
      <c r="E14" s="39"/>
      <c r="F14" s="27"/>
      <c r="G14" s="26"/>
      <c r="J14" s="27"/>
      <c r="K14" s="26"/>
    </row>
    <row r="15" spans="2:11">
      <c r="B15" s="27"/>
      <c r="C15" s="26"/>
      <c r="F15" s="40"/>
      <c r="G15" s="37"/>
      <c r="H15" s="39"/>
      <c r="I15" s="39"/>
      <c r="J15" s="40"/>
      <c r="K15" s="37"/>
    </row>
    <row r="16" spans="2:11">
      <c r="B16" s="27"/>
      <c r="C16" s="26"/>
      <c r="F16" s="40"/>
      <c r="G16" s="37"/>
      <c r="H16" s="39"/>
      <c r="I16" s="39"/>
      <c r="J16" s="40"/>
      <c r="K16" s="37"/>
    </row>
    <row r="17" spans="2:11">
      <c r="B17" s="40"/>
      <c r="C17" s="37"/>
      <c r="D17" s="39"/>
      <c r="E17" s="39"/>
      <c r="F17" s="40"/>
      <c r="G17" s="37"/>
      <c r="H17" s="39"/>
      <c r="I17" s="39"/>
      <c r="J17" s="40"/>
      <c r="K17" s="37"/>
    </row>
    <row r="18" spans="2:11">
      <c r="B18" s="40"/>
      <c r="C18" s="37"/>
      <c r="D18" s="39"/>
      <c r="E18" s="39"/>
      <c r="F18" s="27"/>
      <c r="G18" s="26"/>
      <c r="J18" s="27"/>
      <c r="K18" s="26"/>
    </row>
    <row r="19" spans="2:11">
      <c r="B19" s="40"/>
      <c r="C19" s="37"/>
      <c r="D19" s="39"/>
      <c r="E19" s="39"/>
      <c r="F19" s="27"/>
      <c r="G19" s="26"/>
      <c r="J19" s="27"/>
      <c r="K19" s="26"/>
    </row>
    <row r="20" spans="2:11">
      <c r="B20" s="27"/>
      <c r="C20" s="26"/>
      <c r="F20" s="27"/>
      <c r="G20" s="26"/>
      <c r="J20" s="27"/>
      <c r="K20" s="26"/>
    </row>
    <row r="21" spans="2:11">
      <c r="B21" s="27"/>
      <c r="C21" s="26"/>
      <c r="F21" s="27"/>
      <c r="G21" s="26"/>
      <c r="J21" s="27"/>
      <c r="K21" s="26"/>
    </row>
    <row r="22" spans="2:11">
      <c r="B22" s="27"/>
      <c r="C22" s="26"/>
      <c r="F22" s="27"/>
      <c r="G22" s="26"/>
      <c r="J22" s="27"/>
      <c r="K22" s="26"/>
    </row>
    <row r="23" spans="2:11">
      <c r="B23" s="27"/>
      <c r="C23" s="26"/>
      <c r="F23" s="27"/>
      <c r="G23" s="26"/>
      <c r="J23" s="27"/>
      <c r="K23" s="26"/>
    </row>
    <row r="24" spans="2:11">
      <c r="B24" s="27"/>
      <c r="C24" s="26"/>
      <c r="F24" s="27"/>
      <c r="G24" s="26"/>
      <c r="J24" s="27"/>
      <c r="K24" s="26"/>
    </row>
    <row r="25" spans="2:11">
      <c r="B25" s="27"/>
      <c r="C25" s="26"/>
      <c r="F25" s="27"/>
      <c r="G25" s="26"/>
      <c r="J25" s="27"/>
      <c r="K25" s="26"/>
    </row>
    <row r="26" spans="2:11">
      <c r="B26" s="27"/>
      <c r="C26" s="26"/>
      <c r="F26" s="27"/>
      <c r="G26" s="26"/>
      <c r="J26" s="27"/>
      <c r="K26" s="26"/>
    </row>
    <row r="27" spans="2:11">
      <c r="B27" s="27"/>
      <c r="C27" s="26"/>
      <c r="F27" s="27"/>
      <c r="G27" s="26"/>
      <c r="J27" s="27"/>
      <c r="K27" s="26"/>
    </row>
    <row r="28" spans="2:11">
      <c r="B28" s="27"/>
      <c r="C28" s="26"/>
      <c r="F28" s="27"/>
      <c r="G28" s="26"/>
      <c r="J28" s="27"/>
      <c r="K28" s="26"/>
    </row>
    <row r="29" spans="2:11">
      <c r="B29" s="27"/>
      <c r="C29" s="26"/>
      <c r="F29" s="27"/>
      <c r="G29" s="26"/>
      <c r="J29" s="27"/>
      <c r="K29" s="26"/>
    </row>
    <row r="30" spans="2:11">
      <c r="B30" s="27"/>
      <c r="C30" s="26"/>
      <c r="F30" s="27"/>
      <c r="G30" s="26"/>
      <c r="J30" s="27"/>
      <c r="K30" s="26"/>
    </row>
    <row r="31" spans="2:11">
      <c r="B31" s="27"/>
      <c r="C31" s="26"/>
      <c r="F31" s="27"/>
      <c r="G31" s="26"/>
      <c r="J31" s="27"/>
      <c r="K31" s="26"/>
    </row>
    <row r="32" spans="2:11">
      <c r="B32" s="27"/>
      <c r="C32" s="26"/>
      <c r="F32" s="27"/>
      <c r="G32" s="26"/>
      <c r="J32" s="27"/>
      <c r="K32" s="26"/>
    </row>
    <row r="33" spans="2:11">
      <c r="B33" s="27"/>
      <c r="C33" s="26"/>
      <c r="F33" s="27"/>
      <c r="G33" s="26"/>
      <c r="J33" s="27"/>
      <c r="K33" s="26"/>
    </row>
    <row r="34" spans="2:11">
      <c r="B34" s="27"/>
      <c r="C34" s="26"/>
      <c r="F34" s="27"/>
      <c r="G34" s="26"/>
      <c r="J34" s="27"/>
      <c r="K34" s="26"/>
    </row>
    <row r="35" spans="2:11">
      <c r="B35" s="27"/>
      <c r="C35" s="26"/>
      <c r="F35" s="27"/>
      <c r="G35" s="26"/>
      <c r="J35" s="27"/>
      <c r="K35" s="26"/>
    </row>
    <row r="36" spans="2:11">
      <c r="B36" s="27"/>
      <c r="C36" s="26"/>
      <c r="F36" s="27"/>
      <c r="G36" s="26"/>
      <c r="J36" s="27"/>
      <c r="K36" s="26"/>
    </row>
    <row r="37" spans="2:3">
      <c r="B37" s="27"/>
      <c r="C37" s="26"/>
    </row>
    <row r="38" spans="2:3">
      <c r="B38" s="27"/>
      <c r="C38" s="2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Figure 4B</vt:lpstr>
      <vt:lpstr>Figure 4C</vt:lpstr>
      <vt:lpstr>Figure 4D</vt:lpstr>
      <vt:lpstr>Figure 4E</vt:lpstr>
      <vt:lpstr>Figure 4H</vt:lpstr>
      <vt:lpstr>Figure 4I</vt:lpstr>
      <vt:lpstr>Figure 4J</vt:lpstr>
      <vt:lpstr>Figure 4K</vt:lpstr>
      <vt:lpstr>Figure 4-figure supplement 1-A</vt:lpstr>
      <vt:lpstr>Figure 4-figure supplement 1-B</vt:lpstr>
      <vt:lpstr>Figure 4-figure supplement 1-C</vt:lpstr>
      <vt:lpstr>Figure 4-figure supplement 1-D</vt:lpstr>
      <vt:lpstr>Figure 4-figure supplement 1-E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liupengfei</dc:creator>
  <cp:lastModifiedBy>南岛不周</cp:lastModifiedBy>
  <dcterms:created xsi:type="dcterms:W3CDTF">2015-06-05T18:19:00Z</dcterms:created>
  <dcterms:modified xsi:type="dcterms:W3CDTF">2024-08-02T14:36:14Z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E4E178DB527D42F78150801661752121_12</vt:lpwstr>
  </property>
  <property fmtid="{D5CDD505-2E9C-101B-9397-08002B2CF9AE}" pid="3" name="KSOProductBuildVer">
    <vt:lpwstr>2052-12.1.0.15336</vt:lpwstr>
  </property>
</Properties>
</file>