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000" windowHeight="8955" firstSheet="3" activeTab="3"/>
  </bookViews>
  <sheets>
    <sheet name="Figure 5B" sheetId="45" r:id="rId1"/>
    <sheet name="Figure 5C" sheetId="46" r:id="rId2"/>
    <sheet name="Figure 5D" sheetId="47" r:id="rId3"/>
    <sheet name="Figure 5-figure supplement 1-A" sheetId="48" r:id="rId4"/>
    <sheet name="Figure 5-figure supplement 1-B" sheetId="49" r:id="rId5"/>
    <sheet name="Figure 5-figure supplement 1-C" sheetId="50" r:id="rId6"/>
  </sheets>
  <calcPr calcId="144525"/>
</workbook>
</file>

<file path=xl/sharedStrings.xml><?xml version="1.0" encoding="utf-8"?>
<sst xmlns="http://schemas.openxmlformats.org/spreadsheetml/2006/main" count="438" uniqueCount="82">
  <si>
    <t>N2</t>
  </si>
  <si>
    <t>xbp-1 (tm2482)</t>
  </si>
  <si>
    <t>xbp-1(tm2482); rgef-1p::xbp-1</t>
  </si>
  <si>
    <t>xbp-1(tm2482); ges-1p::xbp-1</t>
  </si>
  <si>
    <t>pmk-1(km25)</t>
  </si>
  <si>
    <t>pmk-1(km25); rgef-1:pmk-1</t>
  </si>
  <si>
    <t>pmk-1(km25); vha-6p::pmk-1</t>
  </si>
  <si>
    <t>HK-OP50</t>
  </si>
  <si>
    <t>HK-OP50+D-Glc</t>
  </si>
  <si>
    <t>Selection index</t>
  </si>
  <si>
    <t>replicate</t>
  </si>
  <si>
    <t>worm number</t>
  </si>
  <si>
    <t>Bacterial lawn area</t>
  </si>
  <si>
    <t>Selection index = (Worm number1/Bacterial lawn area1)/((Worm number1/Bacterial lawn area1)+(Worm number2/Bacterial lawn area2)+·····）</t>
  </si>
  <si>
    <t>worm number: the number of worm on bacterial lawn</t>
  </si>
  <si>
    <t>Bacterial lawn area: Drop 20ul of bacterial solution on a 35 mm NGM culture plate for bacterial spots</t>
  </si>
  <si>
    <t>Sidak's multiple comparisons test</t>
  </si>
  <si>
    <t>Mean Diff.</t>
  </si>
  <si>
    <t>95.00% CI of diff.</t>
  </si>
  <si>
    <t>Significant?</t>
  </si>
  <si>
    <t>Summary</t>
  </si>
  <si>
    <t>Adjusted P Value</t>
  </si>
  <si>
    <t>HK-OP50 - HK-OP50+D-Glc</t>
  </si>
  <si>
    <t>-0.1906 to -0.06361</t>
  </si>
  <si>
    <t>Yes</t>
  </si>
  <si>
    <t>****</t>
  </si>
  <si>
    <t>&lt;0.0001</t>
  </si>
  <si>
    <t>-0.02413 to 0.1028</t>
  </si>
  <si>
    <t>No</t>
  </si>
  <si>
    <t>ns</t>
  </si>
  <si>
    <t>-0.2028 to -0.07578</t>
  </si>
  <si>
    <t>-0.06434 to 0.06264</t>
  </si>
  <si>
    <t>&gt;0.9999</t>
  </si>
  <si>
    <t>-0.08351 to 0.04347</t>
  </si>
  <si>
    <t>-0.1303 to -0.003275</t>
  </si>
  <si>
    <t>*</t>
  </si>
  <si>
    <t>-0.08631 to 0.04066</t>
  </si>
  <si>
    <t>HK-OP50+D-GlcA</t>
  </si>
  <si>
    <t>HK-OP50 - HK-OP50+D-GlcA</t>
  </si>
  <si>
    <t>-0.1658 to -0.01812</t>
  </si>
  <si>
    <t>**</t>
  </si>
  <si>
    <t>-0.04286 to 0.1048</t>
  </si>
  <si>
    <t>-0.1850 to -0.03738</t>
  </si>
  <si>
    <t>***</t>
  </si>
  <si>
    <t>-0.05731 to 0.09033</t>
  </si>
  <si>
    <t>-0.03810 to 0.1095</t>
  </si>
  <si>
    <t>-0.1715 to -0.02391</t>
  </si>
  <si>
    <t>0.03461 to 0.1822</t>
  </si>
  <si>
    <t>HK-OP50+VC</t>
  </si>
  <si>
    <t>HK-OP50 - HK-OP50+VC</t>
  </si>
  <si>
    <t>-0.2434 to -0.09903</t>
  </si>
  <si>
    <t>-0.08824 to 0.05611</t>
  </si>
  <si>
    <t>-0.1504 to -0.006014</t>
  </si>
  <si>
    <t>-0.007357 to 0.1370</t>
  </si>
  <si>
    <t>-0.04606 to 0.09828</t>
  </si>
  <si>
    <t>pmk-1(km25); rgef-1::pmk-1</t>
  </si>
  <si>
    <t>-0.1518 to -0.007437</t>
  </si>
  <si>
    <t>-0.03814 to 0.1062</t>
  </si>
  <si>
    <t>OP50+D-Glc</t>
  </si>
  <si>
    <t>OP50</t>
  </si>
  <si>
    <t>OP50+D-GlcA</t>
  </si>
  <si>
    <t>OP50+VC</t>
  </si>
  <si>
    <t>t` test</t>
  </si>
  <si>
    <t>P value</t>
  </si>
  <si>
    <t>P value summary</t>
  </si>
  <si>
    <t>OP50 vs. OP50+D-Glc</t>
  </si>
  <si>
    <t>OP50 vs. OP50+D-GlcA</t>
  </si>
  <si>
    <t>OP50 vs. OP50+VC</t>
  </si>
  <si>
    <t>buffer+D-Glc</t>
  </si>
  <si>
    <t>buffer</t>
  </si>
  <si>
    <t>buffer+D-GlcA</t>
  </si>
  <si>
    <t>buffer+VC</t>
  </si>
  <si>
    <t>buffer vs. buffer+D-Glc</t>
  </si>
  <si>
    <t>buffer vs. buffer+D-GlcA</t>
  </si>
  <si>
    <t>buffer vs. buffer+VC</t>
  </si>
  <si>
    <t>kgb-1 (km21)</t>
  </si>
  <si>
    <t>aversion index</t>
  </si>
  <si>
    <t>out  lawn</t>
  </si>
  <si>
    <t>in lawn</t>
  </si>
  <si>
    <t>out/(in+out)</t>
  </si>
  <si>
    <t>Significantly different (P &lt; 0.05)?</t>
  </si>
  <si>
    <t>kgb-1 (km21) vs. N2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</si>
</sst>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b/>
      <sz val="11"/>
      <color rgb="FFFF0000"/>
      <name val="等线"/>
      <charset val="134"/>
      <scheme val="minor"/>
    </font>
    <font>
      <b/>
      <sz val="10"/>
      <name val="Arial"/>
      <charset val="134"/>
    </font>
    <font>
      <b/>
      <sz val="11"/>
      <color theme="1"/>
      <name val="等线"/>
      <charset val="134"/>
      <scheme val="minor"/>
    </font>
    <font>
      <sz val="10"/>
      <name val="Arial"/>
      <charset val="134"/>
    </font>
    <font>
      <sz val="11"/>
      <name val="等线"/>
      <charset val="134"/>
      <scheme val="minor"/>
    </font>
    <font>
      <sz val="11"/>
      <name val="等线"/>
      <charset val="134"/>
      <scheme val="minor"/>
    </font>
    <font>
      <sz val="11"/>
      <color rgb="FFFF0000"/>
      <name val="等线"/>
      <charset val="134"/>
      <scheme val="minor"/>
    </font>
    <font>
      <sz val="11"/>
      <color rgb="FFFF0000"/>
      <name val="等线"/>
      <charset val="134"/>
      <scheme val="minor"/>
    </font>
    <font>
      <b/>
      <sz val="10"/>
      <color rgb="FFFF0000"/>
      <name val="Arial"/>
      <charset val="134"/>
    </font>
    <font>
      <b/>
      <sz val="11"/>
      <color rgb="FFFF0000"/>
      <name val="等线"/>
      <charset val="134"/>
      <scheme val="minor"/>
    </font>
    <font>
      <sz val="11"/>
      <color theme="1"/>
      <name val="等线"/>
      <charset val="134"/>
      <scheme val="minor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3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7" borderId="20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0" fillId="0" borderId="21" applyNumberFormat="0" applyFill="0" applyAlignment="0" applyProtection="0">
      <alignment vertical="center"/>
    </xf>
    <xf numFmtId="0" fontId="21" fillId="0" borderId="22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8" borderId="23" applyNumberFormat="0" applyAlignment="0" applyProtection="0">
      <alignment vertical="center"/>
    </xf>
    <xf numFmtId="0" fontId="23" fillId="9" borderId="24" applyNumberFormat="0" applyAlignment="0" applyProtection="0">
      <alignment vertical="center"/>
    </xf>
    <xf numFmtId="0" fontId="24" fillId="9" borderId="23" applyNumberFormat="0" applyAlignment="0" applyProtection="0">
      <alignment vertical="center"/>
    </xf>
    <xf numFmtId="0" fontId="25" fillId="10" borderId="25" applyNumberFormat="0" applyAlignment="0" applyProtection="0">
      <alignment vertical="center"/>
    </xf>
    <xf numFmtId="0" fontId="26" fillId="0" borderId="26" applyNumberFormat="0" applyFill="0" applyAlignment="0" applyProtection="0">
      <alignment vertical="center"/>
    </xf>
    <xf numFmtId="0" fontId="27" fillId="0" borderId="27" applyNumberFormat="0" applyFill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</cellStyleXfs>
  <cellXfs count="103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2" fillId="0" borderId="6" xfId="0" applyFont="1" applyBorder="1" applyAlignment="1">
      <alignment horizontal="left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3" fillId="0" borderId="0" xfId="0" applyFont="1" applyAlignment="1">
      <alignment horizontal="left"/>
    </xf>
    <xf numFmtId="0" fontId="3" fillId="0" borderId="0" xfId="0" applyFont="1"/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4" xfId="0" applyFill="1" applyBorder="1"/>
    <xf numFmtId="0" fontId="0" fillId="2" borderId="5" xfId="0" applyFill="1" applyBorder="1"/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0" fontId="0" fillId="2" borderId="9" xfId="0" applyFill="1" applyBorder="1"/>
    <xf numFmtId="0" fontId="3" fillId="3" borderId="0" xfId="0" applyFont="1" applyFill="1" applyAlignment="1">
      <alignment horizontal="left"/>
    </xf>
    <xf numFmtId="0" fontId="4" fillId="3" borderId="0" xfId="0" applyFont="1" applyFill="1"/>
    <xf numFmtId="0" fontId="4" fillId="0" borderId="0" xfId="0" applyFont="1"/>
    <xf numFmtId="0" fontId="3" fillId="3" borderId="0" xfId="0" applyFont="1" applyFill="1"/>
    <xf numFmtId="0" fontId="5" fillId="0" borderId="0" xfId="0" applyFont="1" applyAlignment="1">
      <alignment horizontal="left"/>
    </xf>
    <xf numFmtId="0" fontId="5" fillId="0" borderId="0" xfId="0" applyFont="1"/>
    <xf numFmtId="0" fontId="0" fillId="4" borderId="1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0" fillId="4" borderId="5" xfId="0" applyFill="1" applyBorder="1" applyAlignment="1">
      <alignment horizontal="center"/>
    </xf>
    <xf numFmtId="0" fontId="0" fillId="4" borderId="6" xfId="0" applyFill="1" applyBorder="1" applyAlignment="1">
      <alignment horizontal="center"/>
    </xf>
    <xf numFmtId="0" fontId="0" fillId="4" borderId="4" xfId="0" applyFill="1" applyBorder="1"/>
    <xf numFmtId="0" fontId="0" fillId="4" borderId="5" xfId="0" applyFill="1" applyBorder="1"/>
    <xf numFmtId="0" fontId="0" fillId="4" borderId="6" xfId="0" applyFill="1" applyBorder="1"/>
    <xf numFmtId="0" fontId="0" fillId="4" borderId="7" xfId="0" applyFill="1" applyBorder="1"/>
    <xf numFmtId="0" fontId="0" fillId="4" borderId="8" xfId="0" applyFill="1" applyBorder="1"/>
    <xf numFmtId="0" fontId="0" fillId="4" borderId="9" xfId="0" applyFill="1" applyBorder="1"/>
    <xf numFmtId="0" fontId="3" fillId="4" borderId="0" xfId="0" applyFont="1" applyFill="1" applyAlignment="1">
      <alignment horizontal="left"/>
    </xf>
    <xf numFmtId="0" fontId="3" fillId="4" borderId="0" xfId="0" applyFont="1" applyFill="1"/>
    <xf numFmtId="0" fontId="0" fillId="4" borderId="10" xfId="0" applyFill="1" applyBorder="1" applyAlignment="1">
      <alignment horizontal="center"/>
    </xf>
    <xf numFmtId="0" fontId="0" fillId="4" borderId="11" xfId="0" applyFill="1" applyBorder="1" applyAlignment="1">
      <alignment horizontal="center"/>
    </xf>
    <xf numFmtId="0" fontId="0" fillId="4" borderId="12" xfId="0" applyFill="1" applyBorder="1" applyAlignment="1">
      <alignment horizontal="center"/>
    </xf>
    <xf numFmtId="0" fontId="0" fillId="5" borderId="13" xfId="0" applyFill="1" applyBorder="1"/>
    <xf numFmtId="0" fontId="0" fillId="6" borderId="1" xfId="0" applyFill="1" applyBorder="1" applyAlignment="1">
      <alignment horizontal="center"/>
    </xf>
    <xf numFmtId="0" fontId="0" fillId="6" borderId="2" xfId="0" applyFill="1" applyBorder="1" applyAlignment="1">
      <alignment horizontal="center"/>
    </xf>
    <xf numFmtId="0" fontId="0" fillId="6" borderId="3" xfId="0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0" fillId="6" borderId="5" xfId="0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0" fillId="6" borderId="4" xfId="0" applyFill="1" applyBorder="1"/>
    <xf numFmtId="0" fontId="0" fillId="6" borderId="5" xfId="0" applyFill="1" applyBorder="1"/>
    <xf numFmtId="0" fontId="0" fillId="6" borderId="6" xfId="0" applyFill="1" applyBorder="1"/>
    <xf numFmtId="0" fontId="0" fillId="6" borderId="7" xfId="0" applyFill="1" applyBorder="1"/>
    <xf numFmtId="0" fontId="0" fillId="6" borderId="8" xfId="0" applyFill="1" applyBorder="1"/>
    <xf numFmtId="0" fontId="0" fillId="6" borderId="9" xfId="0" applyFill="1" applyBorder="1"/>
    <xf numFmtId="0" fontId="0" fillId="6" borderId="14" xfId="0" applyFill="1" applyBorder="1" applyAlignment="1">
      <alignment horizontal="center"/>
    </xf>
    <xf numFmtId="0" fontId="0" fillId="6" borderId="15" xfId="0" applyFill="1" applyBorder="1" applyAlignment="1">
      <alignment horizontal="center"/>
    </xf>
    <xf numFmtId="0" fontId="0" fillId="6" borderId="15" xfId="0" applyFill="1" applyBorder="1"/>
    <xf numFmtId="0" fontId="6" fillId="4" borderId="6" xfId="0" applyFont="1" applyFill="1" applyBorder="1"/>
    <xf numFmtId="0" fontId="7" fillId="6" borderId="15" xfId="0" applyFont="1" applyFill="1" applyBorder="1"/>
    <xf numFmtId="0" fontId="7" fillId="6" borderId="5" xfId="0" applyFont="1" applyFill="1" applyBorder="1"/>
    <xf numFmtId="0" fontId="6" fillId="4" borderId="9" xfId="0" applyFont="1" applyFill="1" applyBorder="1"/>
    <xf numFmtId="0" fontId="7" fillId="6" borderId="16" xfId="0" applyFont="1" applyFill="1" applyBorder="1"/>
    <xf numFmtId="0" fontId="7" fillId="6" borderId="8" xfId="0" applyFont="1" applyFill="1" applyBorder="1"/>
    <xf numFmtId="0" fontId="0" fillId="6" borderId="17" xfId="0" applyFill="1" applyBorder="1" applyAlignment="1">
      <alignment horizontal="center"/>
    </xf>
    <xf numFmtId="0" fontId="0" fillId="6" borderId="13" xfId="0" applyFill="1" applyBorder="1" applyAlignment="1">
      <alignment horizontal="center"/>
    </xf>
    <xf numFmtId="0" fontId="0" fillId="6" borderId="13" xfId="0" applyFill="1" applyBorder="1"/>
    <xf numFmtId="0" fontId="6" fillId="6" borderId="5" xfId="0" applyFont="1" applyFill="1" applyBorder="1"/>
    <xf numFmtId="0" fontId="6" fillId="6" borderId="13" xfId="0" applyFont="1" applyFill="1" applyBorder="1"/>
    <xf numFmtId="0" fontId="6" fillId="6" borderId="8" xfId="0" applyFont="1" applyFill="1" applyBorder="1"/>
    <xf numFmtId="0" fontId="6" fillId="6" borderId="18" xfId="0" applyFont="1" applyFill="1" applyBorder="1"/>
    <xf numFmtId="0" fontId="0" fillId="6" borderId="16" xfId="0" applyFill="1" applyBorder="1"/>
    <xf numFmtId="0" fontId="0" fillId="6" borderId="18" xfId="0" applyFill="1" applyBorder="1"/>
    <xf numFmtId="0" fontId="0" fillId="0" borderId="0" xfId="0" applyAlignment="1">
      <alignment horizontal="center"/>
    </xf>
    <xf numFmtId="0" fontId="0" fillId="3" borderId="19" xfId="0" applyFill="1" applyBorder="1" applyAlignment="1">
      <alignment horizontal="center"/>
    </xf>
    <xf numFmtId="0" fontId="0" fillId="4" borderId="19" xfId="0" applyFill="1" applyBorder="1" applyAlignment="1">
      <alignment horizontal="center"/>
    </xf>
    <xf numFmtId="0" fontId="0" fillId="0" borderId="13" xfId="0" applyBorder="1"/>
    <xf numFmtId="0" fontId="0" fillId="3" borderId="1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4" xfId="0" applyFill="1" applyBorder="1"/>
    <xf numFmtId="0" fontId="0" fillId="3" borderId="6" xfId="0" applyFill="1" applyBorder="1"/>
    <xf numFmtId="0" fontId="0" fillId="3" borderId="7" xfId="0" applyFill="1" applyBorder="1"/>
    <xf numFmtId="0" fontId="0" fillId="3" borderId="9" xfId="0" applyFill="1" applyBorder="1"/>
    <xf numFmtId="0" fontId="8" fillId="0" borderId="0" xfId="0" applyFont="1"/>
    <xf numFmtId="0" fontId="0" fillId="0" borderId="0" xfId="0" applyAlignment="1">
      <alignment wrapText="1"/>
    </xf>
    <xf numFmtId="0" fontId="9" fillId="0" borderId="0" xfId="0" applyFont="1"/>
    <xf numFmtId="0" fontId="10" fillId="0" borderId="0" xfId="0" applyFont="1"/>
    <xf numFmtId="0" fontId="11" fillId="0" borderId="0" xfId="0" applyFont="1"/>
    <xf numFmtId="0" fontId="10" fillId="0" borderId="0" xfId="0" applyFont="1" applyAlignment="1">
      <alignment horizontal="left"/>
    </xf>
    <xf numFmtId="0" fontId="12" fillId="3" borderId="4" xfId="0" applyFont="1" applyFill="1" applyBorder="1"/>
    <xf numFmtId="0" fontId="12" fillId="3" borderId="6" xfId="0" applyFont="1" applyFill="1" applyBorder="1"/>
    <xf numFmtId="0" fontId="6" fillId="4" borderId="4" xfId="0" applyFont="1" applyFill="1" applyBorder="1"/>
    <xf numFmtId="0" fontId="6" fillId="4" borderId="7" xfId="0" applyFont="1" applyFill="1" applyBorder="1"/>
    <xf numFmtId="0" fontId="6" fillId="0" borderId="0" xfId="0" applyFo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Q45"/>
  <sheetViews>
    <sheetView workbookViewId="0">
      <selection activeCell="A1" sqref="$A1:$XFD1048576"/>
    </sheetView>
  </sheetViews>
  <sheetFormatPr defaultColWidth="9" defaultRowHeight="13.85"/>
  <cols>
    <col min="1" max="1" width="23.929203539823" customWidth="1"/>
    <col min="3" max="3" width="15.5309734513274" customWidth="1"/>
    <col min="7" max="7" width="13.3362831858407" customWidth="1"/>
    <col min="20" max="20" width="11.3362831858407" customWidth="1"/>
    <col min="30" max="31" width="11.070796460177" customWidth="1"/>
  </cols>
  <sheetData>
    <row r="1" ht="14.6" spans="1:43">
      <c r="A1" s="9"/>
      <c r="B1" s="83" t="s">
        <v>0</v>
      </c>
      <c r="C1" s="83"/>
      <c r="D1" s="83"/>
      <c r="E1" s="83"/>
      <c r="F1" s="83"/>
      <c r="G1" s="83"/>
      <c r="H1" s="84" t="s">
        <v>1</v>
      </c>
      <c r="I1" s="84"/>
      <c r="J1" s="84"/>
      <c r="K1" s="84"/>
      <c r="L1" s="84"/>
      <c r="M1" s="84"/>
      <c r="N1" s="83" t="s">
        <v>2</v>
      </c>
      <c r="O1" s="83"/>
      <c r="P1" s="83"/>
      <c r="Q1" s="83"/>
      <c r="R1" s="83"/>
      <c r="S1" s="83"/>
      <c r="T1" s="84" t="s">
        <v>3</v>
      </c>
      <c r="U1" s="84"/>
      <c r="V1" s="84"/>
      <c r="W1" s="84"/>
      <c r="X1" s="84"/>
      <c r="Y1" s="84"/>
      <c r="Z1" s="83" t="s">
        <v>4</v>
      </c>
      <c r="AA1" s="83"/>
      <c r="AB1" s="83"/>
      <c r="AC1" s="83"/>
      <c r="AD1" s="83"/>
      <c r="AE1" s="83"/>
      <c r="AF1" s="84" t="s">
        <v>5</v>
      </c>
      <c r="AG1" s="84"/>
      <c r="AH1" s="84"/>
      <c r="AI1" s="84"/>
      <c r="AJ1" s="84"/>
      <c r="AK1" s="84"/>
      <c r="AL1" s="83" t="s">
        <v>6</v>
      </c>
      <c r="AM1" s="83"/>
      <c r="AN1" s="83"/>
      <c r="AO1" s="83"/>
      <c r="AP1" s="83"/>
      <c r="AQ1" s="83"/>
    </row>
    <row r="2" spans="1:43">
      <c r="A2" s="85"/>
      <c r="B2" s="86" t="s">
        <v>7</v>
      </c>
      <c r="C2" s="87"/>
      <c r="D2" s="86" t="s">
        <v>8</v>
      </c>
      <c r="E2" s="87"/>
      <c r="F2" s="86" t="s">
        <v>9</v>
      </c>
      <c r="G2" s="87"/>
      <c r="H2" s="34" t="s">
        <v>7</v>
      </c>
      <c r="I2" s="36"/>
      <c r="J2" s="34" t="s">
        <v>8</v>
      </c>
      <c r="K2" s="36"/>
      <c r="L2" s="34" t="s">
        <v>9</v>
      </c>
      <c r="M2" s="36"/>
      <c r="N2" s="86" t="s">
        <v>7</v>
      </c>
      <c r="O2" s="87"/>
      <c r="P2" s="86" t="s">
        <v>8</v>
      </c>
      <c r="Q2" s="87"/>
      <c r="R2" s="86" t="s">
        <v>9</v>
      </c>
      <c r="S2" s="87"/>
      <c r="T2" s="34" t="s">
        <v>7</v>
      </c>
      <c r="U2" s="36"/>
      <c r="V2" s="34" t="s">
        <v>8</v>
      </c>
      <c r="W2" s="36"/>
      <c r="X2" s="34" t="s">
        <v>9</v>
      </c>
      <c r="Y2" s="36"/>
      <c r="Z2" s="86" t="s">
        <v>7</v>
      </c>
      <c r="AA2" s="87"/>
      <c r="AB2" s="86" t="s">
        <v>8</v>
      </c>
      <c r="AC2" s="87"/>
      <c r="AD2" s="86" t="s">
        <v>9</v>
      </c>
      <c r="AE2" s="87"/>
      <c r="AF2" s="34" t="s">
        <v>7</v>
      </c>
      <c r="AG2" s="36"/>
      <c r="AH2" s="34" t="s">
        <v>8</v>
      </c>
      <c r="AI2" s="36"/>
      <c r="AJ2" s="34" t="s">
        <v>9</v>
      </c>
      <c r="AK2" s="36"/>
      <c r="AL2" s="86" t="s">
        <v>7</v>
      </c>
      <c r="AM2" s="87"/>
      <c r="AN2" s="86" t="s">
        <v>8</v>
      </c>
      <c r="AO2" s="87"/>
      <c r="AP2" s="86" t="s">
        <v>9</v>
      </c>
      <c r="AQ2" s="87"/>
    </row>
    <row r="3" spans="1:43">
      <c r="A3" s="85" t="s">
        <v>10</v>
      </c>
      <c r="B3" s="88" t="s">
        <v>11</v>
      </c>
      <c r="C3" s="89" t="s">
        <v>12</v>
      </c>
      <c r="D3" s="88" t="s">
        <v>11</v>
      </c>
      <c r="E3" s="89" t="s">
        <v>12</v>
      </c>
      <c r="F3" s="88" t="s">
        <v>7</v>
      </c>
      <c r="G3" s="89" t="s">
        <v>8</v>
      </c>
      <c r="H3" s="40" t="s">
        <v>11</v>
      </c>
      <c r="I3" s="42" t="s">
        <v>12</v>
      </c>
      <c r="J3" s="40" t="s">
        <v>11</v>
      </c>
      <c r="K3" s="42" t="s">
        <v>12</v>
      </c>
      <c r="L3" s="40" t="s">
        <v>7</v>
      </c>
      <c r="M3" s="42" t="s">
        <v>8</v>
      </c>
      <c r="N3" s="88" t="s">
        <v>11</v>
      </c>
      <c r="O3" s="89" t="s">
        <v>12</v>
      </c>
      <c r="P3" s="88" t="s">
        <v>11</v>
      </c>
      <c r="Q3" s="89" t="s">
        <v>12</v>
      </c>
      <c r="R3" s="88" t="s">
        <v>7</v>
      </c>
      <c r="S3" s="89" t="s">
        <v>8</v>
      </c>
      <c r="T3" s="40" t="s">
        <v>11</v>
      </c>
      <c r="U3" s="42" t="s">
        <v>12</v>
      </c>
      <c r="V3" s="40" t="s">
        <v>11</v>
      </c>
      <c r="W3" s="42" t="s">
        <v>12</v>
      </c>
      <c r="X3" s="40" t="s">
        <v>7</v>
      </c>
      <c r="Y3" s="42" t="s">
        <v>8</v>
      </c>
      <c r="Z3" s="88" t="s">
        <v>11</v>
      </c>
      <c r="AA3" s="89" t="s">
        <v>12</v>
      </c>
      <c r="AB3" s="88" t="s">
        <v>11</v>
      </c>
      <c r="AC3" s="89" t="s">
        <v>12</v>
      </c>
      <c r="AD3" s="88" t="s">
        <v>7</v>
      </c>
      <c r="AE3" s="89" t="s">
        <v>8</v>
      </c>
      <c r="AF3" s="40" t="s">
        <v>11</v>
      </c>
      <c r="AG3" s="42" t="s">
        <v>12</v>
      </c>
      <c r="AH3" s="40" t="s">
        <v>11</v>
      </c>
      <c r="AI3" s="42" t="s">
        <v>12</v>
      </c>
      <c r="AJ3" s="40" t="s">
        <v>7</v>
      </c>
      <c r="AK3" s="42" t="s">
        <v>8</v>
      </c>
      <c r="AL3" s="88" t="s">
        <v>11</v>
      </c>
      <c r="AM3" s="89" t="s">
        <v>12</v>
      </c>
      <c r="AN3" s="88" t="s">
        <v>11</v>
      </c>
      <c r="AO3" s="89" t="s">
        <v>12</v>
      </c>
      <c r="AP3" s="88" t="s">
        <v>7</v>
      </c>
      <c r="AQ3" s="89" t="s">
        <v>8</v>
      </c>
    </row>
    <row r="4" spans="1:43">
      <c r="A4" s="85">
        <v>1</v>
      </c>
      <c r="B4" s="88">
        <v>60</v>
      </c>
      <c r="C4" s="89">
        <v>1451174</v>
      </c>
      <c r="D4" s="88">
        <v>79</v>
      </c>
      <c r="E4" s="89">
        <v>1677943</v>
      </c>
      <c r="F4" s="88">
        <f>(B4/C4)/(B4/C4+D4/E4)</f>
        <v>0.467568712341223</v>
      </c>
      <c r="G4" s="89">
        <f>(D4/E4)/(B4/C4+D4/E4)</f>
        <v>0.532431287658777</v>
      </c>
      <c r="H4" s="40">
        <v>43</v>
      </c>
      <c r="I4" s="42">
        <v>2127876</v>
      </c>
      <c r="J4" s="40">
        <v>32</v>
      </c>
      <c r="K4" s="42">
        <v>2117536</v>
      </c>
      <c r="L4" s="40">
        <f t="shared" ref="L4:L8" si="0">(H4/I4)/(H4/I4+J4/K4)</f>
        <v>0.572141318215315</v>
      </c>
      <c r="M4" s="42">
        <f t="shared" ref="M4:M8" si="1">(J4/K4)/(H4/I4+J4/K4)</f>
        <v>0.427858681784685</v>
      </c>
      <c r="N4" s="88">
        <v>220</v>
      </c>
      <c r="O4" s="89">
        <v>1975525</v>
      </c>
      <c r="P4" s="88">
        <v>362</v>
      </c>
      <c r="Q4" s="89">
        <v>1905493</v>
      </c>
      <c r="R4" s="88">
        <f t="shared" ref="R4:R8" si="2">(N4/O4)/(N4/O4+P4/Q4)</f>
        <v>0.369558787536998</v>
      </c>
      <c r="S4" s="89">
        <f t="shared" ref="S4:S8" si="3">(P4/Q4)/(N4/O4+P4/Q4)</f>
        <v>0.630441212463002</v>
      </c>
      <c r="T4" s="100">
        <v>291</v>
      </c>
      <c r="U4" s="67">
        <v>2130920</v>
      </c>
      <c r="V4" s="100">
        <v>283</v>
      </c>
      <c r="W4" s="67">
        <v>2122175</v>
      </c>
      <c r="X4" s="40">
        <f t="shared" ref="X4:X8" si="4">(T4/U4)/(T4/U4+V4/W4)</f>
        <v>0.505940736510471</v>
      </c>
      <c r="Y4" s="42">
        <f t="shared" ref="Y4:Y8" si="5">(V4/W4)/(T4/U4+V4/W4)</f>
        <v>0.494059263489529</v>
      </c>
      <c r="Z4" s="88">
        <v>108</v>
      </c>
      <c r="AA4" s="89">
        <v>1694694</v>
      </c>
      <c r="AB4" s="88">
        <v>99</v>
      </c>
      <c r="AC4" s="89">
        <v>1654605</v>
      </c>
      <c r="AD4" s="88">
        <f>(Z4/AA4)/(Z4/AA4+AB4/AC4)</f>
        <v>0.515762648280144</v>
      </c>
      <c r="AE4" s="89">
        <f>(AB4/AC4)/(Z4/AA4+AB4/AC4)</f>
        <v>0.484237351719856</v>
      </c>
      <c r="AF4" s="40">
        <v>93</v>
      </c>
      <c r="AG4" s="42">
        <v>1738150</v>
      </c>
      <c r="AH4" s="40">
        <v>96</v>
      </c>
      <c r="AI4" s="42">
        <v>1650611</v>
      </c>
      <c r="AJ4" s="40">
        <f>(AF4/AG4)/(AF4/AG4+AH4/AI4)</f>
        <v>0.479155961245378</v>
      </c>
      <c r="AK4" s="42">
        <f>(AH4/AI4)/(AF4/AG4+AH4/AI4)</f>
        <v>0.520844038754622</v>
      </c>
      <c r="AL4" s="88">
        <v>122</v>
      </c>
      <c r="AM4" s="89">
        <v>1885266</v>
      </c>
      <c r="AN4" s="88">
        <v>117</v>
      </c>
      <c r="AO4" s="89">
        <v>1827921</v>
      </c>
      <c r="AP4" s="88">
        <f>(AL4/AM4)/(AL4/AM4+AN4/AO4)</f>
        <v>0.502739332691955</v>
      </c>
      <c r="AQ4" s="89">
        <f>(AN4/AO4)/(AL4/AM4+AN4/AO4)</f>
        <v>0.497260667308045</v>
      </c>
    </row>
    <row r="5" spans="1:43">
      <c r="A5" s="85">
        <v>2</v>
      </c>
      <c r="B5" s="88">
        <v>56</v>
      </c>
      <c r="C5" s="89">
        <v>1661327</v>
      </c>
      <c r="D5" s="88">
        <v>102</v>
      </c>
      <c r="E5" s="89">
        <v>1685633</v>
      </c>
      <c r="F5" s="88">
        <f t="shared" ref="F5:F8" si="6">(B5/C5)/(B5/C5+D5/E5)</f>
        <v>0.357760701443689</v>
      </c>
      <c r="G5" s="89">
        <f t="shared" ref="G5:G8" si="7">(D5/E5)/(B5/C5+D5/E5)</f>
        <v>0.642239298556311</v>
      </c>
      <c r="H5" s="40">
        <v>43</v>
      </c>
      <c r="I5" s="42">
        <v>2138572</v>
      </c>
      <c r="J5" s="40">
        <v>39</v>
      </c>
      <c r="K5" s="42">
        <v>1997289</v>
      </c>
      <c r="L5" s="40">
        <f t="shared" si="0"/>
        <v>0.507322205002034</v>
      </c>
      <c r="M5" s="42">
        <f t="shared" si="1"/>
        <v>0.492677794997966</v>
      </c>
      <c r="N5" s="88">
        <v>182</v>
      </c>
      <c r="O5" s="89">
        <v>1968557</v>
      </c>
      <c r="P5" s="88">
        <v>286</v>
      </c>
      <c r="Q5" s="89">
        <v>2021006</v>
      </c>
      <c r="R5" s="88">
        <f t="shared" si="2"/>
        <v>0.395155867675718</v>
      </c>
      <c r="S5" s="89">
        <f t="shared" si="3"/>
        <v>0.604844132324282</v>
      </c>
      <c r="T5" s="100">
        <v>324</v>
      </c>
      <c r="U5" s="67">
        <v>2012210</v>
      </c>
      <c r="V5" s="100">
        <v>318</v>
      </c>
      <c r="W5" s="67">
        <v>2149486</v>
      </c>
      <c r="X5" s="40">
        <f t="shared" si="4"/>
        <v>0.521159169565554</v>
      </c>
      <c r="Y5" s="42">
        <f t="shared" si="5"/>
        <v>0.478840830434446</v>
      </c>
      <c r="Z5" s="88">
        <v>107</v>
      </c>
      <c r="AA5" s="89">
        <v>1660788</v>
      </c>
      <c r="AB5" s="88">
        <v>109</v>
      </c>
      <c r="AC5" s="89">
        <v>1692192</v>
      </c>
      <c r="AD5" s="88">
        <f t="shared" ref="AD5:AD8" si="8">(Z5/AA5)/(Z5/AA5+AB5/AC5)</f>
        <v>0.500053373406416</v>
      </c>
      <c r="AE5" s="89">
        <f t="shared" ref="AE5:AE8" si="9">(AB5/AC5)/(Z5/AA5+AB5/AC5)</f>
        <v>0.499946626593584</v>
      </c>
      <c r="AF5" s="40">
        <v>132</v>
      </c>
      <c r="AG5" s="42">
        <v>1773369</v>
      </c>
      <c r="AH5" s="40">
        <v>149</v>
      </c>
      <c r="AI5" s="42">
        <v>1818349</v>
      </c>
      <c r="AJ5" s="40">
        <f t="shared" ref="AJ5:AJ8" si="10">(AF5/AG5)/(AF5/AG5+AH5/AI5)</f>
        <v>0.47599432959635</v>
      </c>
      <c r="AK5" s="42">
        <f t="shared" ref="AK5:AK8" si="11">(AH5/AI5)/(AF5/AG5+AH5/AI5)</f>
        <v>0.52400567040365</v>
      </c>
      <c r="AL5" s="88">
        <v>138</v>
      </c>
      <c r="AM5" s="89">
        <v>1624060</v>
      </c>
      <c r="AN5" s="88">
        <v>120</v>
      </c>
      <c r="AO5" s="89">
        <v>1587320</v>
      </c>
      <c r="AP5" s="88">
        <f t="shared" ref="AP5:AP8" si="12">(AL5/AM5)/(AL5/AM5+AN5/AO5)</f>
        <v>0.529186734920472</v>
      </c>
      <c r="AQ5" s="89">
        <f t="shared" ref="AQ5:AQ8" si="13">(AN5/AO5)/(AL5/AM5+AN5/AO5)</f>
        <v>0.470813265079528</v>
      </c>
    </row>
    <row r="6" spans="1:43">
      <c r="A6" s="85">
        <v>3</v>
      </c>
      <c r="B6" s="88">
        <v>62</v>
      </c>
      <c r="C6" s="89">
        <v>1740572</v>
      </c>
      <c r="D6" s="88">
        <v>72</v>
      </c>
      <c r="E6" s="89">
        <v>1673445</v>
      </c>
      <c r="F6" s="88">
        <f t="shared" si="6"/>
        <v>0.452924554669647</v>
      </c>
      <c r="G6" s="89">
        <f t="shared" si="7"/>
        <v>0.547075445330353</v>
      </c>
      <c r="H6" s="40">
        <v>39</v>
      </c>
      <c r="I6" s="42">
        <v>2085519</v>
      </c>
      <c r="J6" s="40">
        <v>38</v>
      </c>
      <c r="K6" s="42">
        <v>2055372</v>
      </c>
      <c r="L6" s="40">
        <f t="shared" si="0"/>
        <v>0.502853617698298</v>
      </c>
      <c r="M6" s="42">
        <f t="shared" si="1"/>
        <v>0.497146382301702</v>
      </c>
      <c r="N6" s="88">
        <v>263</v>
      </c>
      <c r="O6" s="89">
        <v>2192832</v>
      </c>
      <c r="P6" s="88">
        <v>324</v>
      </c>
      <c r="Q6" s="89">
        <v>2093862</v>
      </c>
      <c r="R6" s="88">
        <f t="shared" si="2"/>
        <v>0.436649018690026</v>
      </c>
      <c r="S6" s="89">
        <f t="shared" si="3"/>
        <v>0.563350981309974</v>
      </c>
      <c r="T6" s="100">
        <v>310</v>
      </c>
      <c r="U6" s="67">
        <v>2061579</v>
      </c>
      <c r="V6" s="100">
        <v>331</v>
      </c>
      <c r="W6" s="67">
        <v>2138811</v>
      </c>
      <c r="X6" s="40">
        <f t="shared" si="4"/>
        <v>0.492808444779303</v>
      </c>
      <c r="Y6" s="42">
        <f t="shared" si="5"/>
        <v>0.507191555220697</v>
      </c>
      <c r="Z6" s="88">
        <v>94</v>
      </c>
      <c r="AA6" s="89">
        <v>1796792</v>
      </c>
      <c r="AB6" s="88">
        <v>114</v>
      </c>
      <c r="AC6" s="89">
        <v>1830245</v>
      </c>
      <c r="AD6" s="88">
        <f t="shared" si="8"/>
        <v>0.456496111023588</v>
      </c>
      <c r="AE6" s="89">
        <f t="shared" si="9"/>
        <v>0.543503888976412</v>
      </c>
      <c r="AF6" s="40">
        <v>141</v>
      </c>
      <c r="AG6" s="42">
        <v>1736785</v>
      </c>
      <c r="AH6" s="40">
        <v>164</v>
      </c>
      <c r="AI6" s="42">
        <v>1781025</v>
      </c>
      <c r="AJ6" s="40">
        <f t="shared" si="10"/>
        <v>0.468553262357587</v>
      </c>
      <c r="AK6" s="42">
        <f t="shared" si="11"/>
        <v>0.531446737642413</v>
      </c>
      <c r="AL6" s="88">
        <v>146</v>
      </c>
      <c r="AM6" s="89">
        <v>1646066</v>
      </c>
      <c r="AN6" s="88">
        <v>138</v>
      </c>
      <c r="AO6" s="89">
        <v>1500017</v>
      </c>
      <c r="AP6" s="88">
        <f t="shared" si="12"/>
        <v>0.490861312652721</v>
      </c>
      <c r="AQ6" s="89">
        <f t="shared" si="13"/>
        <v>0.509138687347279</v>
      </c>
    </row>
    <row r="7" spans="1:43">
      <c r="A7" s="85">
        <v>4</v>
      </c>
      <c r="B7" s="88">
        <v>68</v>
      </c>
      <c r="C7" s="89">
        <v>1642123</v>
      </c>
      <c r="D7" s="88">
        <v>92</v>
      </c>
      <c r="E7" s="89">
        <v>1705444</v>
      </c>
      <c r="F7" s="88">
        <f t="shared" si="6"/>
        <v>0.434271270348423</v>
      </c>
      <c r="G7" s="89">
        <f t="shared" si="7"/>
        <v>0.565728729651577</v>
      </c>
      <c r="H7" s="40">
        <v>35</v>
      </c>
      <c r="I7" s="42">
        <v>2064050</v>
      </c>
      <c r="J7" s="40">
        <v>33</v>
      </c>
      <c r="K7" s="42">
        <v>2039664</v>
      </c>
      <c r="L7" s="40">
        <f t="shared" si="0"/>
        <v>0.511736722706768</v>
      </c>
      <c r="M7" s="42">
        <f t="shared" si="1"/>
        <v>0.488263277293232</v>
      </c>
      <c r="N7" s="98">
        <v>238</v>
      </c>
      <c r="O7" s="99">
        <v>2061101</v>
      </c>
      <c r="P7" s="98">
        <v>224</v>
      </c>
      <c r="Q7" s="99">
        <v>1939205</v>
      </c>
      <c r="R7" s="88">
        <f t="shared" si="2"/>
        <v>0.4999156027618</v>
      </c>
      <c r="S7" s="89">
        <f t="shared" si="3"/>
        <v>0.5000843972382</v>
      </c>
      <c r="T7" s="100">
        <v>312</v>
      </c>
      <c r="U7" s="67">
        <v>2063515</v>
      </c>
      <c r="V7" s="100">
        <v>330</v>
      </c>
      <c r="W7" s="67">
        <v>1981548</v>
      </c>
      <c r="X7" s="40">
        <f t="shared" si="4"/>
        <v>0.475863287887946</v>
      </c>
      <c r="Y7" s="42">
        <f t="shared" si="5"/>
        <v>0.524136712112054</v>
      </c>
      <c r="Z7" s="88">
        <v>127</v>
      </c>
      <c r="AA7" s="89">
        <v>1746921</v>
      </c>
      <c r="AB7" s="88">
        <v>117</v>
      </c>
      <c r="AC7" s="89">
        <v>1799852</v>
      </c>
      <c r="AD7" s="88">
        <f t="shared" si="8"/>
        <v>0.527936569861552</v>
      </c>
      <c r="AE7" s="89">
        <f t="shared" si="9"/>
        <v>0.472063430138447</v>
      </c>
      <c r="AF7" s="40">
        <v>137</v>
      </c>
      <c r="AG7" s="42">
        <v>1658012</v>
      </c>
      <c r="AH7" s="40">
        <v>145</v>
      </c>
      <c r="AI7" s="42">
        <v>1662251</v>
      </c>
      <c r="AJ7" s="40">
        <f t="shared" si="10"/>
        <v>0.486453465246315</v>
      </c>
      <c r="AK7" s="42">
        <f t="shared" si="11"/>
        <v>0.513546534753685</v>
      </c>
      <c r="AL7" s="88">
        <v>157</v>
      </c>
      <c r="AM7" s="89">
        <v>1765064</v>
      </c>
      <c r="AN7" s="88">
        <v>126</v>
      </c>
      <c r="AO7" s="89">
        <v>1644783</v>
      </c>
      <c r="AP7" s="88">
        <f t="shared" si="12"/>
        <v>0.537277055039095</v>
      </c>
      <c r="AQ7" s="89">
        <f t="shared" si="13"/>
        <v>0.462722944960905</v>
      </c>
    </row>
    <row r="8" ht="14.6" spans="1:43">
      <c r="A8" s="85">
        <v>5</v>
      </c>
      <c r="B8" s="90">
        <v>78</v>
      </c>
      <c r="C8" s="91">
        <v>1802631</v>
      </c>
      <c r="D8" s="90">
        <v>87</v>
      </c>
      <c r="E8" s="91">
        <v>1781033</v>
      </c>
      <c r="F8" s="90">
        <f t="shared" si="6"/>
        <v>0.469723829193257</v>
      </c>
      <c r="G8" s="91">
        <f t="shared" si="7"/>
        <v>0.530276170806743</v>
      </c>
      <c r="H8" s="43">
        <v>99</v>
      </c>
      <c r="I8" s="45">
        <v>2003828</v>
      </c>
      <c r="J8" s="43">
        <v>91</v>
      </c>
      <c r="K8" s="45">
        <v>1874230</v>
      </c>
      <c r="L8" s="43">
        <f t="shared" si="0"/>
        <v>0.504349615481359</v>
      </c>
      <c r="M8" s="45">
        <f t="shared" si="1"/>
        <v>0.495650384518641</v>
      </c>
      <c r="N8" s="90">
        <v>305</v>
      </c>
      <c r="O8" s="91">
        <v>2137695</v>
      </c>
      <c r="P8" s="90">
        <v>342</v>
      </c>
      <c r="Q8" s="91">
        <v>1965587</v>
      </c>
      <c r="R8" s="90">
        <f t="shared" si="2"/>
        <v>0.450553104700528</v>
      </c>
      <c r="S8" s="91">
        <f t="shared" si="3"/>
        <v>0.549446895299472</v>
      </c>
      <c r="T8" s="101">
        <v>300</v>
      </c>
      <c r="U8" s="70">
        <v>2102797</v>
      </c>
      <c r="V8" s="101">
        <v>296</v>
      </c>
      <c r="W8" s="70">
        <v>2092311</v>
      </c>
      <c r="X8" s="43">
        <f t="shared" si="4"/>
        <v>0.502105950986775</v>
      </c>
      <c r="Y8" s="45">
        <f t="shared" si="5"/>
        <v>0.497894049013225</v>
      </c>
      <c r="Z8" s="90">
        <v>99</v>
      </c>
      <c r="AA8" s="91">
        <v>1676939</v>
      </c>
      <c r="AB8" s="90">
        <v>125</v>
      </c>
      <c r="AC8" s="91">
        <v>1730251</v>
      </c>
      <c r="AD8" s="90">
        <f t="shared" si="8"/>
        <v>0.449696382020021</v>
      </c>
      <c r="AE8" s="91">
        <f t="shared" si="9"/>
        <v>0.550303617979979</v>
      </c>
      <c r="AF8" s="43">
        <v>118</v>
      </c>
      <c r="AG8" s="45">
        <v>1755115</v>
      </c>
      <c r="AH8" s="43">
        <v>160</v>
      </c>
      <c r="AI8" s="45">
        <v>1744200</v>
      </c>
      <c r="AJ8" s="43">
        <f t="shared" si="10"/>
        <v>0.42293715605568</v>
      </c>
      <c r="AK8" s="45">
        <f t="shared" si="11"/>
        <v>0.57706284394432</v>
      </c>
      <c r="AL8" s="90">
        <v>169</v>
      </c>
      <c r="AM8" s="91">
        <v>1912737</v>
      </c>
      <c r="AN8" s="90">
        <v>170</v>
      </c>
      <c r="AO8" s="91">
        <v>1863473</v>
      </c>
      <c r="AP8" s="90">
        <f t="shared" si="12"/>
        <v>0.492002439204749</v>
      </c>
      <c r="AQ8" s="91">
        <f t="shared" si="13"/>
        <v>0.507997560795251</v>
      </c>
    </row>
    <row r="9" spans="20:23">
      <c r="T9" s="102"/>
      <c r="U9" s="102"/>
      <c r="V9" s="102"/>
      <c r="W9" s="102"/>
    </row>
    <row r="10" s="30" customFormat="1" spans="3:43">
      <c r="C10" s="33"/>
      <c r="D10" s="33"/>
      <c r="E10" s="33"/>
      <c r="F10" s="33"/>
      <c r="G10"/>
      <c r="H10"/>
      <c r="I10"/>
      <c r="J10"/>
      <c r="K10"/>
      <c r="L10"/>
      <c r="M10"/>
      <c r="N10" s="92"/>
      <c r="O10" s="92"/>
      <c r="P10" s="92"/>
      <c r="Q10" s="92"/>
      <c r="R10" s="92"/>
      <c r="S10" s="92"/>
      <c r="T10" s="92"/>
      <c r="U10"/>
      <c r="Y10" s="92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</row>
    <row r="11" spans="14:25">
      <c r="N11" s="92"/>
      <c r="O11" s="92"/>
      <c r="P11" s="92"/>
      <c r="Q11" s="92"/>
      <c r="R11" s="92"/>
      <c r="S11" s="92"/>
      <c r="T11" s="92"/>
      <c r="U11" s="92"/>
      <c r="V11" s="92"/>
      <c r="W11" s="92"/>
      <c r="X11" s="92"/>
      <c r="Y11" s="92"/>
    </row>
    <row r="12" ht="13.9" customHeight="1" spans="1:43">
      <c r="A12" s="92" t="s">
        <v>13</v>
      </c>
      <c r="B12" s="93"/>
      <c r="C12" s="93"/>
      <c r="J12" s="92"/>
      <c r="K12" s="92"/>
      <c r="L12" s="92"/>
      <c r="M12" s="92"/>
      <c r="N12" s="92"/>
      <c r="O12" s="92"/>
      <c r="P12" s="92"/>
      <c r="Q12" s="92"/>
      <c r="R12" s="92"/>
      <c r="S12" s="92"/>
      <c r="T12" s="92"/>
      <c r="U12" s="92"/>
      <c r="V12" s="92"/>
      <c r="W12" s="92"/>
      <c r="X12" s="92"/>
      <c r="Y12" s="92"/>
      <c r="Z12" s="92"/>
      <c r="AA12" s="92"/>
      <c r="AB12" s="92"/>
      <c r="AC12" s="92"/>
      <c r="AD12" s="92"/>
      <c r="AE12" s="92"/>
      <c r="AF12" s="92"/>
      <c r="AG12" s="92"/>
      <c r="AH12" s="92"/>
      <c r="AI12" s="92"/>
      <c r="AJ12" s="92"/>
      <c r="AK12" s="92"/>
      <c r="AL12" s="92"/>
      <c r="AM12" s="92"/>
      <c r="AN12" s="92"/>
      <c r="AO12" s="92"/>
      <c r="AP12" s="92"/>
      <c r="AQ12" s="92"/>
    </row>
    <row r="13" spans="1:1">
      <c r="A13" s="94" t="s">
        <v>14</v>
      </c>
    </row>
    <row r="14" spans="1:1">
      <c r="A14" s="94" t="s">
        <v>15</v>
      </c>
    </row>
    <row r="16" spans="1:6">
      <c r="A16" s="32" t="s">
        <v>16</v>
      </c>
      <c r="B16" s="33" t="s">
        <v>17</v>
      </c>
      <c r="C16" s="33" t="s">
        <v>18</v>
      </c>
      <c r="D16" s="33" t="s">
        <v>19</v>
      </c>
      <c r="E16" s="33" t="s">
        <v>20</v>
      </c>
      <c r="F16" s="33" t="s">
        <v>21</v>
      </c>
    </row>
    <row r="17" spans="1:19">
      <c r="A17" s="32"/>
      <c r="B17" s="33"/>
      <c r="C17" s="33"/>
      <c r="D17" s="33"/>
      <c r="E17" s="33"/>
      <c r="F17" s="33"/>
      <c r="G17" s="33"/>
      <c r="J17" s="32"/>
      <c r="K17" s="33"/>
      <c r="L17" s="33"/>
      <c r="N17" s="30"/>
      <c r="O17" s="30"/>
      <c r="P17" s="30"/>
      <c r="Q17" s="30"/>
      <c r="R17" s="30"/>
      <c r="S17" s="30"/>
    </row>
    <row r="18" spans="1:19">
      <c r="A18" s="32" t="s">
        <v>22</v>
      </c>
      <c r="B18" s="33"/>
      <c r="C18" s="33"/>
      <c r="D18" s="33"/>
      <c r="E18" s="33"/>
      <c r="F18" s="33"/>
      <c r="G18" s="33"/>
      <c r="J18" s="32"/>
      <c r="K18" s="33"/>
      <c r="L18" s="33"/>
      <c r="N18" s="30"/>
      <c r="O18" s="30"/>
      <c r="P18" s="30"/>
      <c r="Q18" s="30"/>
      <c r="R18" s="30"/>
      <c r="S18" s="30"/>
    </row>
    <row r="19" spans="1:19">
      <c r="A19" s="32" t="s">
        <v>0</v>
      </c>
      <c r="B19" s="33">
        <v>-0.1271</v>
      </c>
      <c r="C19" s="33" t="s">
        <v>23</v>
      </c>
      <c r="D19" s="33" t="s">
        <v>24</v>
      </c>
      <c r="E19" s="33" t="s">
        <v>25</v>
      </c>
      <c r="F19" s="33" t="s">
        <v>26</v>
      </c>
      <c r="G19" s="15"/>
      <c r="H19" s="30"/>
      <c r="I19" s="30"/>
      <c r="J19" s="14"/>
      <c r="K19" s="15"/>
      <c r="L19" s="15"/>
      <c r="M19" s="30"/>
      <c r="N19" s="30"/>
      <c r="O19" s="30"/>
      <c r="P19" s="30"/>
      <c r="Q19" s="30"/>
      <c r="R19" s="30"/>
      <c r="S19" s="30"/>
    </row>
    <row r="20" spans="1:13">
      <c r="A20" s="32" t="s">
        <v>1</v>
      </c>
      <c r="B20" s="33">
        <v>0.03936</v>
      </c>
      <c r="C20" s="33" t="s">
        <v>27</v>
      </c>
      <c r="D20" s="33" t="s">
        <v>28</v>
      </c>
      <c r="E20" s="33" t="s">
        <v>29</v>
      </c>
      <c r="F20" s="33">
        <v>0.4825</v>
      </c>
      <c r="G20" s="15"/>
      <c r="H20" s="30"/>
      <c r="I20" s="30"/>
      <c r="J20" s="14"/>
      <c r="K20" s="15"/>
      <c r="L20" s="15"/>
      <c r="M20" s="30"/>
    </row>
    <row r="21" spans="1:13">
      <c r="A21" s="32" t="s">
        <v>2</v>
      </c>
      <c r="B21" s="33">
        <v>-0.1393</v>
      </c>
      <c r="C21" s="33" t="s">
        <v>30</v>
      </c>
      <c r="D21" s="33" t="s">
        <v>24</v>
      </c>
      <c r="E21" s="33" t="s">
        <v>25</v>
      </c>
      <c r="F21" s="33" t="s">
        <v>26</v>
      </c>
      <c r="G21" s="15"/>
      <c r="H21" s="30"/>
      <c r="I21" s="30"/>
      <c r="J21" s="14"/>
      <c r="K21" s="15"/>
      <c r="L21" s="15"/>
      <c r="M21" s="30"/>
    </row>
    <row r="22" spans="1:19">
      <c r="A22" s="32" t="s">
        <v>3</v>
      </c>
      <c r="B22" s="33">
        <v>-0.0008492</v>
      </c>
      <c r="C22" s="33" t="s">
        <v>31</v>
      </c>
      <c r="D22" s="33" t="s">
        <v>28</v>
      </c>
      <c r="E22" s="33" t="s">
        <v>29</v>
      </c>
      <c r="F22" s="33" t="s">
        <v>32</v>
      </c>
      <c r="G22" s="33"/>
      <c r="J22" s="32"/>
      <c r="K22" s="33"/>
      <c r="L22" s="33"/>
      <c r="N22" s="92"/>
      <c r="O22" s="92"/>
      <c r="P22" s="92"/>
      <c r="Q22" s="92"/>
      <c r="R22" s="92"/>
      <c r="S22" s="92"/>
    </row>
    <row r="23" spans="1:19">
      <c r="A23" s="32" t="s">
        <v>4</v>
      </c>
      <c r="B23" s="33">
        <v>-0.02002</v>
      </c>
      <c r="C23" s="33" t="s">
        <v>33</v>
      </c>
      <c r="D23" s="33" t="s">
        <v>28</v>
      </c>
      <c r="E23" s="33" t="s">
        <v>29</v>
      </c>
      <c r="F23" s="33">
        <v>0.9662</v>
      </c>
      <c r="G23" s="33"/>
      <c r="J23" s="32"/>
      <c r="K23" s="33"/>
      <c r="L23" s="33"/>
      <c r="N23" s="92"/>
      <c r="O23" s="92"/>
      <c r="P23" s="92"/>
      <c r="Q23" s="92"/>
      <c r="R23" s="92"/>
      <c r="S23" s="92"/>
    </row>
    <row r="24" spans="1:19">
      <c r="A24" s="32" t="s">
        <v>5</v>
      </c>
      <c r="B24" s="33">
        <v>-0.06676</v>
      </c>
      <c r="C24" s="33" t="s">
        <v>34</v>
      </c>
      <c r="D24" s="33" t="s">
        <v>24</v>
      </c>
      <c r="E24" s="33" t="s">
        <v>35</v>
      </c>
      <c r="F24" s="33">
        <v>0.034</v>
      </c>
      <c r="G24" s="95"/>
      <c r="H24" s="96"/>
      <c r="I24" s="96"/>
      <c r="J24" s="97"/>
      <c r="K24" s="95"/>
      <c r="L24" s="95"/>
      <c r="M24" s="92"/>
      <c r="N24" s="92"/>
      <c r="O24" s="92"/>
      <c r="P24" s="92"/>
      <c r="Q24" s="92"/>
      <c r="R24" s="92"/>
      <c r="S24" s="92"/>
    </row>
    <row r="25" spans="1:13">
      <c r="A25" s="32" t="s">
        <v>6</v>
      </c>
      <c r="B25" s="33">
        <v>-0.02282</v>
      </c>
      <c r="C25" s="33" t="s">
        <v>36</v>
      </c>
      <c r="D25" s="33" t="s">
        <v>28</v>
      </c>
      <c r="E25" s="33" t="s">
        <v>29</v>
      </c>
      <c r="F25" s="33">
        <v>0.9335</v>
      </c>
      <c r="G25" s="95"/>
      <c r="H25" s="96"/>
      <c r="I25" s="96"/>
      <c r="J25" s="97"/>
      <c r="K25" s="95"/>
      <c r="L25" s="95"/>
      <c r="M25" s="92"/>
    </row>
    <row r="26" spans="2:13">
      <c r="B26" s="97"/>
      <c r="C26" s="95"/>
      <c r="D26" s="96"/>
      <c r="E26" s="96"/>
      <c r="F26" s="97"/>
      <c r="G26" s="95"/>
      <c r="H26" s="96"/>
      <c r="I26" s="96"/>
      <c r="J26" s="97"/>
      <c r="K26" s="95"/>
      <c r="L26" s="95"/>
      <c r="M26" s="92"/>
    </row>
    <row r="27" spans="2:12">
      <c r="B27" s="32"/>
      <c r="C27" s="33"/>
      <c r="F27" s="32"/>
      <c r="G27" s="33"/>
      <c r="J27" s="32"/>
      <c r="K27" s="33"/>
      <c r="L27" s="33"/>
    </row>
    <row r="28" spans="2:12">
      <c r="B28" s="32"/>
      <c r="C28" s="33"/>
      <c r="F28" s="32"/>
      <c r="G28" s="33"/>
      <c r="J28" s="32"/>
      <c r="K28" s="33"/>
      <c r="L28" s="33"/>
    </row>
    <row r="29" spans="2:12">
      <c r="B29" s="32"/>
      <c r="C29" s="33"/>
      <c r="F29" s="32"/>
      <c r="G29" s="33"/>
      <c r="J29" s="32"/>
      <c r="K29" s="33"/>
      <c r="L29" s="33"/>
    </row>
    <row r="30" spans="2:12">
      <c r="B30" s="32"/>
      <c r="C30" s="33"/>
      <c r="F30" s="32"/>
      <c r="G30" s="33"/>
      <c r="J30" s="32"/>
      <c r="K30" s="33"/>
      <c r="L30" s="33"/>
    </row>
    <row r="31" spans="2:12">
      <c r="B31" s="32"/>
      <c r="C31" s="33"/>
      <c r="F31" s="32"/>
      <c r="G31" s="33"/>
      <c r="J31" s="32"/>
      <c r="K31" s="33"/>
      <c r="L31" s="33"/>
    </row>
    <row r="32" spans="2:12">
      <c r="B32" s="32"/>
      <c r="C32" s="33"/>
      <c r="F32" s="32"/>
      <c r="G32" s="33"/>
      <c r="J32" s="32"/>
      <c r="K32" s="33"/>
      <c r="L32" s="33"/>
    </row>
    <row r="33" spans="2:12">
      <c r="B33" s="32"/>
      <c r="C33" s="33"/>
      <c r="F33" s="32"/>
      <c r="G33" s="33"/>
      <c r="J33" s="32"/>
      <c r="K33" s="33"/>
      <c r="L33" s="33"/>
    </row>
    <row r="34" spans="2:12">
      <c r="B34" s="32"/>
      <c r="C34" s="33"/>
      <c r="F34" s="32"/>
      <c r="G34" s="33"/>
      <c r="J34" s="32"/>
      <c r="K34" s="33"/>
      <c r="L34" s="33"/>
    </row>
    <row r="35" spans="2:12">
      <c r="B35" s="32"/>
      <c r="C35" s="33"/>
      <c r="F35" s="32"/>
      <c r="G35" s="33"/>
      <c r="J35" s="32"/>
      <c r="K35" s="33"/>
      <c r="L35" s="33"/>
    </row>
    <row r="36" spans="2:12">
      <c r="B36" s="32"/>
      <c r="C36" s="33"/>
      <c r="F36" s="32"/>
      <c r="G36" s="33"/>
      <c r="J36" s="32"/>
      <c r="K36" s="33"/>
      <c r="L36" s="33"/>
    </row>
    <row r="37" spans="2:12">
      <c r="B37" s="32"/>
      <c r="C37" s="33"/>
      <c r="F37" s="32"/>
      <c r="G37" s="33"/>
      <c r="J37" s="32"/>
      <c r="K37" s="33"/>
      <c r="L37" s="33"/>
    </row>
    <row r="38" spans="2:12">
      <c r="B38" s="32"/>
      <c r="C38" s="33"/>
      <c r="F38" s="32"/>
      <c r="G38" s="33"/>
      <c r="J38" s="32"/>
      <c r="K38" s="33"/>
      <c r="L38" s="33"/>
    </row>
    <row r="39" spans="2:12">
      <c r="B39" s="32"/>
      <c r="C39" s="33"/>
      <c r="F39" s="32"/>
      <c r="G39" s="33"/>
      <c r="J39" s="32"/>
      <c r="K39" s="33"/>
      <c r="L39" s="33"/>
    </row>
    <row r="40" spans="2:12">
      <c r="B40" s="32"/>
      <c r="C40" s="33"/>
      <c r="F40" s="32"/>
      <c r="G40" s="33"/>
      <c r="J40" s="32"/>
      <c r="K40" s="33"/>
      <c r="L40" s="33"/>
    </row>
    <row r="41" spans="2:12">
      <c r="B41" s="32"/>
      <c r="C41" s="33"/>
      <c r="F41" s="32"/>
      <c r="G41" s="33"/>
      <c r="J41" s="32"/>
      <c r="K41" s="33"/>
      <c r="L41" s="33"/>
    </row>
    <row r="42" spans="2:12">
      <c r="B42" s="32"/>
      <c r="C42" s="33"/>
      <c r="F42" s="32"/>
      <c r="G42" s="33"/>
      <c r="J42" s="32"/>
      <c r="K42" s="33"/>
      <c r="L42" s="33"/>
    </row>
    <row r="43" spans="2:12">
      <c r="B43" s="32"/>
      <c r="C43" s="33"/>
      <c r="F43" s="32"/>
      <c r="G43" s="33"/>
      <c r="J43" s="32"/>
      <c r="K43" s="33"/>
      <c r="L43" s="33"/>
    </row>
    <row r="44" spans="2:12">
      <c r="B44" s="32"/>
      <c r="C44" s="33"/>
      <c r="F44" s="32"/>
      <c r="G44" s="33"/>
      <c r="J44" s="32"/>
      <c r="K44" s="33"/>
      <c r="L44" s="33"/>
    </row>
    <row r="45" spans="2:12">
      <c r="B45" s="32"/>
      <c r="C45" s="33"/>
      <c r="F45" s="32"/>
      <c r="G45" s="33"/>
      <c r="J45" s="32"/>
      <c r="K45" s="33"/>
      <c r="L45" s="33"/>
    </row>
  </sheetData>
  <mergeCells count="28">
    <mergeCell ref="B1:G1"/>
    <mergeCell ref="H1:M1"/>
    <mergeCell ref="N1:S1"/>
    <mergeCell ref="T1:Y1"/>
    <mergeCell ref="Z1:AE1"/>
    <mergeCell ref="AF1:AK1"/>
    <mergeCell ref="AL1:AQ1"/>
    <mergeCell ref="B2:C2"/>
    <mergeCell ref="D2:E2"/>
    <mergeCell ref="F2:G2"/>
    <mergeCell ref="H2:I2"/>
    <mergeCell ref="J2:K2"/>
    <mergeCell ref="L2:M2"/>
    <mergeCell ref="N2:O2"/>
    <mergeCell ref="P2:Q2"/>
    <mergeCell ref="R2:S2"/>
    <mergeCell ref="T2:U2"/>
    <mergeCell ref="V2:W2"/>
    <mergeCell ref="X2:Y2"/>
    <mergeCell ref="Z2:AA2"/>
    <mergeCell ref="AB2:AC2"/>
    <mergeCell ref="AD2:AE2"/>
    <mergeCell ref="AF2:AG2"/>
    <mergeCell ref="AH2:AI2"/>
    <mergeCell ref="AJ2:AK2"/>
    <mergeCell ref="AL2:AM2"/>
    <mergeCell ref="AN2:AO2"/>
    <mergeCell ref="AP2:AQ2"/>
  </mergeCells>
  <conditionalFormatting sqref="U10:X10">
    <cfRule type="duplicateValues" dxfId="0" priority="1"/>
  </conditionalFormatting>
  <conditionalFormatting sqref="Z10:AT12 D11:Y12 G10:T10 Y10">
    <cfRule type="duplicateValues" dxfId="0" priority="2"/>
  </conditionalFormatting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Q20"/>
  <sheetViews>
    <sheetView workbookViewId="0">
      <selection activeCell="A1" sqref="A1:AQ20"/>
    </sheetView>
  </sheetViews>
  <sheetFormatPr defaultColWidth="9" defaultRowHeight="13.85"/>
  <sheetData>
    <row r="1" spans="2:38">
      <c r="B1" t="s">
        <v>0</v>
      </c>
      <c r="H1" t="s">
        <v>1</v>
      </c>
      <c r="N1" t="s">
        <v>2</v>
      </c>
      <c r="T1" t="s">
        <v>3</v>
      </c>
      <c r="Z1" t="s">
        <v>4</v>
      </c>
      <c r="AF1" t="s">
        <v>5</v>
      </c>
      <c r="AL1" t="s">
        <v>6</v>
      </c>
    </row>
    <row r="2" spans="2:42">
      <c r="B2" t="s">
        <v>7</v>
      </c>
      <c r="D2" t="s">
        <v>37</v>
      </c>
      <c r="F2" t="s">
        <v>9</v>
      </c>
      <c r="H2" t="s">
        <v>7</v>
      </c>
      <c r="J2" t="s">
        <v>37</v>
      </c>
      <c r="L2" t="s">
        <v>9</v>
      </c>
      <c r="N2" t="s">
        <v>7</v>
      </c>
      <c r="P2" t="s">
        <v>37</v>
      </c>
      <c r="R2" t="s">
        <v>9</v>
      </c>
      <c r="T2" t="s">
        <v>7</v>
      </c>
      <c r="V2" t="s">
        <v>37</v>
      </c>
      <c r="X2" t="s">
        <v>9</v>
      </c>
      <c r="Z2" t="s">
        <v>7</v>
      </c>
      <c r="AB2" t="s">
        <v>37</v>
      </c>
      <c r="AD2" t="s">
        <v>9</v>
      </c>
      <c r="AF2" t="s">
        <v>7</v>
      </c>
      <c r="AH2" t="s">
        <v>37</v>
      </c>
      <c r="AJ2" t="s">
        <v>9</v>
      </c>
      <c r="AL2" t="s">
        <v>7</v>
      </c>
      <c r="AN2" t="s">
        <v>37</v>
      </c>
      <c r="AP2" t="s">
        <v>9</v>
      </c>
    </row>
    <row r="3" spans="1:43">
      <c r="A3" t="s">
        <v>10</v>
      </c>
      <c r="B3" t="s">
        <v>11</v>
      </c>
      <c r="C3" t="s">
        <v>12</v>
      </c>
      <c r="D3" t="s">
        <v>11</v>
      </c>
      <c r="E3" t="s">
        <v>12</v>
      </c>
      <c r="F3" t="s">
        <v>7</v>
      </c>
      <c r="G3" t="s">
        <v>37</v>
      </c>
      <c r="H3" t="s">
        <v>11</v>
      </c>
      <c r="I3" t="s">
        <v>12</v>
      </c>
      <c r="J3" t="s">
        <v>11</v>
      </c>
      <c r="K3" t="s">
        <v>12</v>
      </c>
      <c r="L3" t="s">
        <v>7</v>
      </c>
      <c r="M3" t="s">
        <v>37</v>
      </c>
      <c r="N3" t="s">
        <v>11</v>
      </c>
      <c r="O3" t="s">
        <v>12</v>
      </c>
      <c r="P3" t="s">
        <v>11</v>
      </c>
      <c r="Q3" t="s">
        <v>12</v>
      </c>
      <c r="R3" t="s">
        <v>7</v>
      </c>
      <c r="S3" t="s">
        <v>37</v>
      </c>
      <c r="T3" t="s">
        <v>11</v>
      </c>
      <c r="U3" t="s">
        <v>12</v>
      </c>
      <c r="V3" t="s">
        <v>11</v>
      </c>
      <c r="W3" t="s">
        <v>12</v>
      </c>
      <c r="X3" t="s">
        <v>7</v>
      </c>
      <c r="Y3" t="s">
        <v>37</v>
      </c>
      <c r="Z3" t="s">
        <v>11</v>
      </c>
      <c r="AA3" t="s">
        <v>12</v>
      </c>
      <c r="AB3" t="s">
        <v>11</v>
      </c>
      <c r="AC3" t="s">
        <v>12</v>
      </c>
      <c r="AD3" t="s">
        <v>7</v>
      </c>
      <c r="AE3" t="s">
        <v>37</v>
      </c>
      <c r="AF3" t="s">
        <v>11</v>
      </c>
      <c r="AG3" t="s">
        <v>12</v>
      </c>
      <c r="AH3" t="s">
        <v>11</v>
      </c>
      <c r="AI3" t="s">
        <v>12</v>
      </c>
      <c r="AJ3" t="s">
        <v>7</v>
      </c>
      <c r="AK3" t="s">
        <v>37</v>
      </c>
      <c r="AL3" t="s">
        <v>11</v>
      </c>
      <c r="AM3" t="s">
        <v>12</v>
      </c>
      <c r="AN3" t="s">
        <v>11</v>
      </c>
      <c r="AO3" t="s">
        <v>12</v>
      </c>
      <c r="AP3" t="s">
        <v>7</v>
      </c>
      <c r="AQ3" t="s">
        <v>37</v>
      </c>
    </row>
    <row r="4" spans="1:43">
      <c r="A4">
        <v>1</v>
      </c>
      <c r="B4">
        <v>60</v>
      </c>
      <c r="C4">
        <v>1865612</v>
      </c>
      <c r="D4">
        <v>80</v>
      </c>
      <c r="E4">
        <v>1892513</v>
      </c>
      <c r="F4">
        <v>0.432081021</v>
      </c>
      <c r="G4">
        <v>0.567918979</v>
      </c>
      <c r="H4">
        <v>44</v>
      </c>
      <c r="I4">
        <v>1832259</v>
      </c>
      <c r="J4">
        <v>46</v>
      </c>
      <c r="K4">
        <v>2019228</v>
      </c>
      <c r="L4">
        <v>0.513175416</v>
      </c>
      <c r="M4">
        <v>0.486824584</v>
      </c>
      <c r="N4">
        <v>258</v>
      </c>
      <c r="O4">
        <v>2404859</v>
      </c>
      <c r="P4">
        <v>313</v>
      </c>
      <c r="Q4">
        <v>2511182</v>
      </c>
      <c r="R4">
        <v>0.462574798</v>
      </c>
      <c r="S4">
        <v>0.537425202</v>
      </c>
      <c r="T4">
        <v>354</v>
      </c>
      <c r="U4">
        <v>2201987</v>
      </c>
      <c r="V4">
        <v>323</v>
      </c>
      <c r="W4">
        <v>2392535</v>
      </c>
      <c r="X4">
        <v>0.543548857</v>
      </c>
      <c r="Y4">
        <v>0.456451143</v>
      </c>
      <c r="Z4">
        <v>85</v>
      </c>
      <c r="AA4">
        <v>1655681</v>
      </c>
      <c r="AB4">
        <v>88</v>
      </c>
      <c r="AC4">
        <v>1695296</v>
      </c>
      <c r="AD4">
        <v>0.497239877</v>
      </c>
      <c r="AE4">
        <v>0.502760123</v>
      </c>
      <c r="AF4">
        <v>128</v>
      </c>
      <c r="AG4">
        <v>1656771</v>
      </c>
      <c r="AH4">
        <v>151</v>
      </c>
      <c r="AI4">
        <v>1704327</v>
      </c>
      <c r="AJ4">
        <v>0.465815964</v>
      </c>
      <c r="AK4">
        <v>0.534184036</v>
      </c>
      <c r="AL4">
        <v>155</v>
      </c>
      <c r="AM4">
        <v>1683999</v>
      </c>
      <c r="AN4">
        <v>86</v>
      </c>
      <c r="AO4">
        <v>1698734</v>
      </c>
      <c r="AP4">
        <v>0.645150477</v>
      </c>
      <c r="AQ4">
        <v>0.354849523</v>
      </c>
    </row>
    <row r="5" spans="1:43">
      <c r="A5">
        <v>2</v>
      </c>
      <c r="B5">
        <v>62</v>
      </c>
      <c r="C5">
        <v>1763821</v>
      </c>
      <c r="D5">
        <v>78</v>
      </c>
      <c r="E5">
        <v>1744351</v>
      </c>
      <c r="F5">
        <v>0.440120174</v>
      </c>
      <c r="G5">
        <v>0.559879826</v>
      </c>
      <c r="H5">
        <v>26</v>
      </c>
      <c r="I5">
        <v>2308094</v>
      </c>
      <c r="J5">
        <v>34</v>
      </c>
      <c r="K5">
        <v>2189592</v>
      </c>
      <c r="L5">
        <v>0.420439166</v>
      </c>
      <c r="M5">
        <v>0.579560834</v>
      </c>
      <c r="N5">
        <v>182</v>
      </c>
      <c r="O5">
        <v>2367496</v>
      </c>
      <c r="P5">
        <v>214</v>
      </c>
      <c r="Q5">
        <v>2365759</v>
      </c>
      <c r="R5">
        <v>0.459413674</v>
      </c>
      <c r="S5">
        <v>0.540586326</v>
      </c>
      <c r="T5">
        <v>296</v>
      </c>
      <c r="U5">
        <v>2254432</v>
      </c>
      <c r="V5">
        <v>324</v>
      </c>
      <c r="W5">
        <v>2182126</v>
      </c>
      <c r="X5">
        <v>0.469293071</v>
      </c>
      <c r="Y5">
        <v>0.530706929</v>
      </c>
      <c r="Z5">
        <v>130</v>
      </c>
      <c r="AA5">
        <v>1751794</v>
      </c>
      <c r="AB5">
        <v>107</v>
      </c>
      <c r="AC5">
        <v>1765354</v>
      </c>
      <c r="AD5">
        <v>0.550432036</v>
      </c>
      <c r="AE5">
        <v>0.449567964</v>
      </c>
      <c r="AF5">
        <v>135</v>
      </c>
      <c r="AG5">
        <v>1643409</v>
      </c>
      <c r="AH5">
        <v>155</v>
      </c>
      <c r="AI5">
        <v>1679929</v>
      </c>
      <c r="AJ5">
        <v>0.470989731</v>
      </c>
      <c r="AK5">
        <v>0.529010269</v>
      </c>
      <c r="AL5">
        <v>161</v>
      </c>
      <c r="AM5">
        <v>1694742</v>
      </c>
      <c r="AN5">
        <v>167</v>
      </c>
      <c r="AO5">
        <v>1675871</v>
      </c>
      <c r="AP5">
        <v>0.488055539</v>
      </c>
      <c r="AQ5">
        <v>0.511944461</v>
      </c>
    </row>
    <row r="6" spans="1:43">
      <c r="A6">
        <v>3</v>
      </c>
      <c r="B6">
        <v>62</v>
      </c>
      <c r="C6">
        <v>1715877</v>
      </c>
      <c r="D6">
        <v>78</v>
      </c>
      <c r="E6">
        <v>1660368</v>
      </c>
      <c r="F6">
        <v>0.434759206</v>
      </c>
      <c r="G6">
        <v>0.565240794</v>
      </c>
      <c r="H6">
        <v>41</v>
      </c>
      <c r="I6">
        <v>2075596</v>
      </c>
      <c r="J6">
        <v>28</v>
      </c>
      <c r="K6">
        <v>2142508</v>
      </c>
      <c r="L6">
        <v>0.601830086</v>
      </c>
      <c r="M6">
        <v>0.398169914</v>
      </c>
      <c r="N6">
        <v>242</v>
      </c>
      <c r="O6">
        <v>2359163</v>
      </c>
      <c r="P6">
        <v>229</v>
      </c>
      <c r="Q6">
        <v>2298805</v>
      </c>
      <c r="R6">
        <v>0.507324039</v>
      </c>
      <c r="S6">
        <v>0.492675961</v>
      </c>
      <c r="T6">
        <v>328</v>
      </c>
      <c r="U6">
        <v>2042592</v>
      </c>
      <c r="V6">
        <v>348</v>
      </c>
      <c r="W6">
        <v>2061668</v>
      </c>
      <c r="X6">
        <v>0.487529313</v>
      </c>
      <c r="Y6">
        <v>0.512470687</v>
      </c>
      <c r="Z6">
        <v>130</v>
      </c>
      <c r="AA6">
        <v>1652899</v>
      </c>
      <c r="AB6">
        <v>115</v>
      </c>
      <c r="AC6">
        <v>1692891</v>
      </c>
      <c r="AD6">
        <v>0.536561954</v>
      </c>
      <c r="AE6">
        <v>0.463438046</v>
      </c>
      <c r="AF6">
        <v>138</v>
      </c>
      <c r="AG6">
        <v>1622954</v>
      </c>
      <c r="AH6">
        <v>159</v>
      </c>
      <c r="AI6">
        <v>1698242</v>
      </c>
      <c r="AJ6">
        <v>0.475942375</v>
      </c>
      <c r="AK6">
        <v>0.524057625</v>
      </c>
      <c r="AL6">
        <v>190</v>
      </c>
      <c r="AM6">
        <v>1635388</v>
      </c>
      <c r="AN6">
        <v>126</v>
      </c>
      <c r="AO6">
        <v>1654061</v>
      </c>
      <c r="AP6">
        <v>0.603984589</v>
      </c>
      <c r="AQ6">
        <v>0.396015411</v>
      </c>
    </row>
    <row r="7" spans="1:43">
      <c r="A7">
        <v>4</v>
      </c>
      <c r="B7">
        <v>71</v>
      </c>
      <c r="C7">
        <v>1771860</v>
      </c>
      <c r="D7">
        <v>91</v>
      </c>
      <c r="E7">
        <v>1796710</v>
      </c>
      <c r="F7">
        <v>0.441703274</v>
      </c>
      <c r="G7">
        <v>0.558296726</v>
      </c>
      <c r="H7">
        <v>36</v>
      </c>
      <c r="I7">
        <v>2088856</v>
      </c>
      <c r="J7">
        <v>39</v>
      </c>
      <c r="K7">
        <v>2069694</v>
      </c>
      <c r="L7">
        <v>0.477700182</v>
      </c>
      <c r="M7">
        <v>0.522299818</v>
      </c>
      <c r="N7">
        <v>189</v>
      </c>
      <c r="O7">
        <v>2453902</v>
      </c>
      <c r="P7">
        <v>224</v>
      </c>
      <c r="Q7">
        <v>2485744</v>
      </c>
      <c r="R7">
        <v>0.460828825</v>
      </c>
      <c r="S7">
        <v>0.539171175</v>
      </c>
      <c r="T7">
        <v>368</v>
      </c>
      <c r="U7">
        <v>2014751</v>
      </c>
      <c r="V7">
        <v>309</v>
      </c>
      <c r="W7">
        <v>2185097</v>
      </c>
      <c r="X7">
        <v>0.563629697</v>
      </c>
      <c r="Y7">
        <v>0.436370303</v>
      </c>
      <c r="Z7">
        <v>120</v>
      </c>
      <c r="AA7">
        <v>1631413</v>
      </c>
      <c r="AB7">
        <v>147</v>
      </c>
      <c r="AC7">
        <v>1790487</v>
      </c>
      <c r="AD7">
        <v>0.472552694</v>
      </c>
      <c r="AE7">
        <v>0.527447306</v>
      </c>
      <c r="AF7">
        <v>126</v>
      </c>
      <c r="AG7">
        <v>1643191</v>
      </c>
      <c r="AH7">
        <v>150</v>
      </c>
      <c r="AI7">
        <v>1685659</v>
      </c>
      <c r="AJ7">
        <v>0.462859316</v>
      </c>
      <c r="AK7">
        <v>0.537140684</v>
      </c>
      <c r="AL7">
        <v>170</v>
      </c>
      <c r="AM7">
        <v>1637384</v>
      </c>
      <c r="AN7">
        <v>139</v>
      </c>
      <c r="AO7">
        <v>1629704</v>
      </c>
      <c r="AP7">
        <v>0.548998009</v>
      </c>
      <c r="AQ7">
        <v>0.451001991</v>
      </c>
    </row>
    <row r="8" spans="1:43">
      <c r="A8">
        <v>5</v>
      </c>
      <c r="B8">
        <v>80</v>
      </c>
      <c r="C8">
        <v>1746137</v>
      </c>
      <c r="D8">
        <v>84</v>
      </c>
      <c r="E8">
        <v>1793432</v>
      </c>
      <c r="F8">
        <v>0.494483979</v>
      </c>
      <c r="G8">
        <v>0.505516021</v>
      </c>
      <c r="H8">
        <v>34</v>
      </c>
      <c r="I8">
        <v>1967808</v>
      </c>
      <c r="J8">
        <v>32</v>
      </c>
      <c r="K8">
        <v>2074694</v>
      </c>
      <c r="L8">
        <v>0.528349079</v>
      </c>
      <c r="M8">
        <v>0.471650921</v>
      </c>
      <c r="N8">
        <v>209</v>
      </c>
      <c r="O8">
        <v>2301813</v>
      </c>
      <c r="P8">
        <v>313</v>
      </c>
      <c r="Q8">
        <v>2365627</v>
      </c>
      <c r="R8">
        <v>0.406965802</v>
      </c>
      <c r="S8">
        <v>0.593034198</v>
      </c>
      <c r="T8">
        <v>333</v>
      </c>
      <c r="U8">
        <v>2004867</v>
      </c>
      <c r="V8">
        <v>368</v>
      </c>
      <c r="W8">
        <v>2185369</v>
      </c>
      <c r="X8">
        <v>0.496566684</v>
      </c>
      <c r="Y8">
        <v>0.503433316</v>
      </c>
      <c r="Z8">
        <v>104</v>
      </c>
      <c r="AA8">
        <v>1790446</v>
      </c>
      <c r="AB8">
        <v>100</v>
      </c>
      <c r="AC8">
        <v>1788867</v>
      </c>
      <c r="AD8">
        <v>0.509583431</v>
      </c>
      <c r="AE8">
        <v>0.490416569</v>
      </c>
      <c r="AF8">
        <v>135</v>
      </c>
      <c r="AG8">
        <v>1642514</v>
      </c>
      <c r="AH8">
        <v>165</v>
      </c>
      <c r="AI8">
        <v>1672648</v>
      </c>
      <c r="AJ8">
        <v>0.454503521</v>
      </c>
      <c r="AK8">
        <v>0.545496479</v>
      </c>
      <c r="AL8">
        <v>152</v>
      </c>
      <c r="AM8">
        <v>1549738</v>
      </c>
      <c r="AN8">
        <v>150</v>
      </c>
      <c r="AO8">
        <v>1669550</v>
      </c>
      <c r="AP8">
        <v>0.52191432</v>
      </c>
      <c r="AQ8">
        <v>0.47808568</v>
      </c>
    </row>
    <row r="9" spans="1:43">
      <c r="A9">
        <v>6</v>
      </c>
      <c r="B9">
        <v>69</v>
      </c>
      <c r="C9">
        <v>1724353</v>
      </c>
      <c r="D9">
        <v>73</v>
      </c>
      <c r="E9">
        <v>1691038</v>
      </c>
      <c r="F9">
        <v>0.481043515</v>
      </c>
      <c r="G9">
        <v>0.518956485</v>
      </c>
      <c r="H9">
        <v>45</v>
      </c>
      <c r="I9">
        <v>1927804</v>
      </c>
      <c r="J9">
        <v>38</v>
      </c>
      <c r="K9">
        <v>2000918</v>
      </c>
      <c r="L9">
        <v>0.551393073</v>
      </c>
      <c r="M9">
        <v>0.448606927</v>
      </c>
      <c r="N9">
        <v>148</v>
      </c>
      <c r="O9">
        <v>2430383</v>
      </c>
      <c r="P9">
        <v>259</v>
      </c>
      <c r="Q9">
        <v>2490412</v>
      </c>
      <c r="R9">
        <v>0.369301049</v>
      </c>
      <c r="S9">
        <v>0.630698951</v>
      </c>
      <c r="T9">
        <v>318</v>
      </c>
      <c r="U9">
        <v>1966042</v>
      </c>
      <c r="V9">
        <v>358</v>
      </c>
      <c r="W9">
        <v>2117679</v>
      </c>
      <c r="X9">
        <v>0.488955969</v>
      </c>
      <c r="Y9">
        <v>0.511044031</v>
      </c>
      <c r="Z9">
        <v>111</v>
      </c>
      <c r="AA9">
        <v>1797880</v>
      </c>
      <c r="AB9">
        <v>102</v>
      </c>
      <c r="AC9">
        <v>1945594</v>
      </c>
      <c r="AD9">
        <v>0.54078829</v>
      </c>
      <c r="AE9">
        <v>0.45921171</v>
      </c>
      <c r="AF9">
        <v>70</v>
      </c>
      <c r="AG9">
        <v>1613383</v>
      </c>
      <c r="AH9">
        <v>118</v>
      </c>
      <c r="AI9">
        <v>1643718</v>
      </c>
      <c r="AJ9">
        <v>0.376703987</v>
      </c>
      <c r="AK9">
        <v>0.623296013</v>
      </c>
      <c r="AL9">
        <v>151</v>
      </c>
      <c r="AM9">
        <v>1732854</v>
      </c>
      <c r="AN9">
        <v>138</v>
      </c>
      <c r="AO9">
        <v>1696362</v>
      </c>
      <c r="AP9">
        <v>0.517178823</v>
      </c>
      <c r="AQ9">
        <v>0.482821177</v>
      </c>
    </row>
    <row r="11" spans="1:6">
      <c r="A11" t="s">
        <v>16</v>
      </c>
      <c r="B11" t="s">
        <v>17</v>
      </c>
      <c r="C11" t="s">
        <v>18</v>
      </c>
      <c r="D11" t="s">
        <v>19</v>
      </c>
      <c r="E11" t="s">
        <v>20</v>
      </c>
      <c r="F11" t="s">
        <v>21</v>
      </c>
    </row>
    <row r="13" spans="1:1">
      <c r="A13" t="s">
        <v>38</v>
      </c>
    </row>
    <row r="14" spans="1:6">
      <c r="A14" t="s">
        <v>0</v>
      </c>
      <c r="B14">
        <v>-0.09194</v>
      </c>
      <c r="C14" t="s">
        <v>39</v>
      </c>
      <c r="D14" t="s">
        <v>24</v>
      </c>
      <c r="E14" t="s">
        <v>40</v>
      </c>
      <c r="F14">
        <v>0.0079</v>
      </c>
    </row>
    <row r="15" spans="1:6">
      <c r="A15" t="s">
        <v>1</v>
      </c>
      <c r="B15">
        <v>0.03096</v>
      </c>
      <c r="C15" t="s">
        <v>41</v>
      </c>
      <c r="D15" t="s">
        <v>28</v>
      </c>
      <c r="E15" t="s">
        <v>29</v>
      </c>
      <c r="F15">
        <v>0.8538</v>
      </c>
    </row>
    <row r="16" spans="1:6">
      <c r="A16" t="s">
        <v>2</v>
      </c>
      <c r="B16">
        <v>-0.1112</v>
      </c>
      <c r="C16" t="s">
        <v>42</v>
      </c>
      <c r="D16" t="s">
        <v>24</v>
      </c>
      <c r="E16" t="s">
        <v>43</v>
      </c>
      <c r="F16">
        <v>0.0009</v>
      </c>
    </row>
    <row r="17" spans="1:6">
      <c r="A17" t="s">
        <v>3</v>
      </c>
      <c r="B17">
        <v>0.01651</v>
      </c>
      <c r="C17" t="s">
        <v>44</v>
      </c>
      <c r="D17" t="s">
        <v>28</v>
      </c>
      <c r="E17" t="s">
        <v>29</v>
      </c>
      <c r="F17">
        <v>0.9948</v>
      </c>
    </row>
    <row r="18" spans="1:6">
      <c r="A18" t="s">
        <v>4</v>
      </c>
      <c r="B18">
        <v>0.03572</v>
      </c>
      <c r="C18" t="s">
        <v>45</v>
      </c>
      <c r="D18" t="s">
        <v>28</v>
      </c>
      <c r="E18" t="s">
        <v>29</v>
      </c>
      <c r="F18">
        <v>0.7438</v>
      </c>
    </row>
    <row r="19" spans="1:6">
      <c r="A19" t="s">
        <v>5</v>
      </c>
      <c r="B19">
        <v>-0.09773</v>
      </c>
      <c r="C19" t="s">
        <v>46</v>
      </c>
      <c r="D19" t="s">
        <v>24</v>
      </c>
      <c r="E19" t="s">
        <v>40</v>
      </c>
      <c r="F19">
        <v>0.0042</v>
      </c>
    </row>
    <row r="20" spans="1:6">
      <c r="A20" t="s">
        <v>6</v>
      </c>
      <c r="B20">
        <v>0.1084</v>
      </c>
      <c r="C20" t="s">
        <v>47</v>
      </c>
      <c r="D20" t="s">
        <v>24</v>
      </c>
      <c r="E20" t="s">
        <v>40</v>
      </c>
      <c r="F20">
        <v>0.0013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Q70"/>
  <sheetViews>
    <sheetView workbookViewId="0">
      <selection activeCell="D29" sqref="D29"/>
    </sheetView>
  </sheetViews>
  <sheetFormatPr defaultColWidth="9" defaultRowHeight="13.85"/>
  <cols>
    <col min="1" max="1" width="27.2654867256637" customWidth="1"/>
    <col min="16" max="16" width="14.7345132743363" customWidth="1"/>
  </cols>
  <sheetData>
    <row r="1" spans="1:43">
      <c r="A1" s="51"/>
      <c r="B1" s="52" t="s">
        <v>0</v>
      </c>
      <c r="C1" s="53"/>
      <c r="D1" s="53"/>
      <c r="E1" s="53"/>
      <c r="F1" s="53"/>
      <c r="G1" s="54"/>
      <c r="H1" s="34" t="s">
        <v>1</v>
      </c>
      <c r="I1" s="35"/>
      <c r="J1" s="35"/>
      <c r="K1" s="35"/>
      <c r="L1" s="35"/>
      <c r="M1" s="36"/>
      <c r="N1" s="64" t="s">
        <v>2</v>
      </c>
      <c r="O1" s="53"/>
      <c r="P1" s="53"/>
      <c r="Q1" s="53"/>
      <c r="R1" s="53"/>
      <c r="S1" s="73"/>
      <c r="T1" s="34" t="s">
        <v>3</v>
      </c>
      <c r="U1" s="35"/>
      <c r="V1" s="35"/>
      <c r="W1" s="35"/>
      <c r="X1" s="35"/>
      <c r="Y1" s="36"/>
      <c r="Z1" s="64" t="s">
        <v>4</v>
      </c>
      <c r="AA1" s="53"/>
      <c r="AB1" s="53"/>
      <c r="AC1" s="53"/>
      <c r="AD1" s="53"/>
      <c r="AE1" s="73"/>
      <c r="AF1" s="34" t="s">
        <v>5</v>
      </c>
      <c r="AG1" s="35"/>
      <c r="AH1" s="35"/>
      <c r="AI1" s="35"/>
      <c r="AJ1" s="35"/>
      <c r="AK1" s="36"/>
      <c r="AL1" s="64" t="s">
        <v>6</v>
      </c>
      <c r="AM1" s="53"/>
      <c r="AN1" s="53"/>
      <c r="AO1" s="53"/>
      <c r="AP1" s="53"/>
      <c r="AQ1" s="54"/>
    </row>
    <row r="2" spans="1:43">
      <c r="A2" s="51"/>
      <c r="B2" s="55" t="s">
        <v>7</v>
      </c>
      <c r="C2" s="56"/>
      <c r="D2" s="56" t="s">
        <v>48</v>
      </c>
      <c r="E2" s="56"/>
      <c r="F2" s="56" t="s">
        <v>9</v>
      </c>
      <c r="G2" s="57"/>
      <c r="H2" s="37" t="s">
        <v>7</v>
      </c>
      <c r="I2" s="38"/>
      <c r="J2" s="38" t="s">
        <v>48</v>
      </c>
      <c r="K2" s="38"/>
      <c r="L2" s="38" t="s">
        <v>9</v>
      </c>
      <c r="M2" s="39"/>
      <c r="N2" s="65" t="s">
        <v>7</v>
      </c>
      <c r="O2" s="56"/>
      <c r="P2" s="56" t="s">
        <v>48</v>
      </c>
      <c r="Q2" s="56"/>
      <c r="R2" s="56" t="s">
        <v>9</v>
      </c>
      <c r="S2" s="74"/>
      <c r="T2" s="37" t="s">
        <v>7</v>
      </c>
      <c r="U2" s="38"/>
      <c r="V2" s="38" t="s">
        <v>48</v>
      </c>
      <c r="W2" s="38"/>
      <c r="X2" s="38" t="s">
        <v>9</v>
      </c>
      <c r="Y2" s="39"/>
      <c r="Z2" s="65" t="s">
        <v>7</v>
      </c>
      <c r="AA2" s="56"/>
      <c r="AB2" s="56" t="s">
        <v>48</v>
      </c>
      <c r="AC2" s="56"/>
      <c r="AD2" s="56" t="s">
        <v>9</v>
      </c>
      <c r="AE2" s="74"/>
      <c r="AF2" s="37" t="s">
        <v>7</v>
      </c>
      <c r="AG2" s="38"/>
      <c r="AH2" s="38" t="s">
        <v>48</v>
      </c>
      <c r="AI2" s="38"/>
      <c r="AJ2" s="38" t="s">
        <v>9</v>
      </c>
      <c r="AK2" s="39"/>
      <c r="AL2" s="65" t="s">
        <v>7</v>
      </c>
      <c r="AM2" s="56"/>
      <c r="AN2" s="56" t="s">
        <v>48</v>
      </c>
      <c r="AO2" s="56"/>
      <c r="AP2" s="56" t="s">
        <v>9</v>
      </c>
      <c r="AQ2" s="57"/>
    </row>
    <row r="3" spans="1:43">
      <c r="A3" s="51" t="s">
        <v>10</v>
      </c>
      <c r="B3" s="58" t="s">
        <v>11</v>
      </c>
      <c r="C3" s="59" t="s">
        <v>12</v>
      </c>
      <c r="D3" s="59" t="s">
        <v>11</v>
      </c>
      <c r="E3" s="59" t="s">
        <v>12</v>
      </c>
      <c r="F3" s="59" t="s">
        <v>7</v>
      </c>
      <c r="G3" s="60" t="s">
        <v>48</v>
      </c>
      <c r="H3" s="40" t="s">
        <v>11</v>
      </c>
      <c r="I3" s="41" t="s">
        <v>12</v>
      </c>
      <c r="J3" s="41" t="s">
        <v>11</v>
      </c>
      <c r="K3" s="41" t="s">
        <v>12</v>
      </c>
      <c r="L3" s="41" t="s">
        <v>7</v>
      </c>
      <c r="M3" s="42" t="s">
        <v>48</v>
      </c>
      <c r="N3" s="66" t="s">
        <v>11</v>
      </c>
      <c r="O3" s="59" t="s">
        <v>12</v>
      </c>
      <c r="P3" s="59" t="s">
        <v>11</v>
      </c>
      <c r="Q3" s="59" t="s">
        <v>12</v>
      </c>
      <c r="R3" s="59" t="s">
        <v>7</v>
      </c>
      <c r="S3" s="75" t="s">
        <v>48</v>
      </c>
      <c r="T3" s="40" t="s">
        <v>11</v>
      </c>
      <c r="U3" s="41" t="s">
        <v>12</v>
      </c>
      <c r="V3" s="41" t="s">
        <v>11</v>
      </c>
      <c r="W3" s="41" t="s">
        <v>12</v>
      </c>
      <c r="X3" s="41" t="s">
        <v>7</v>
      </c>
      <c r="Y3" s="42" t="s">
        <v>48</v>
      </c>
      <c r="Z3" s="66" t="s">
        <v>11</v>
      </c>
      <c r="AA3" s="59" t="s">
        <v>12</v>
      </c>
      <c r="AB3" s="59" t="s">
        <v>11</v>
      </c>
      <c r="AC3" s="59" t="s">
        <v>12</v>
      </c>
      <c r="AD3" s="59" t="s">
        <v>7</v>
      </c>
      <c r="AE3" s="75" t="s">
        <v>48</v>
      </c>
      <c r="AF3" s="40" t="s">
        <v>11</v>
      </c>
      <c r="AG3" s="41" t="s">
        <v>12</v>
      </c>
      <c r="AH3" s="41" t="s">
        <v>11</v>
      </c>
      <c r="AI3" s="41" t="s">
        <v>12</v>
      </c>
      <c r="AJ3" s="41" t="s">
        <v>7</v>
      </c>
      <c r="AK3" s="42" t="s">
        <v>48</v>
      </c>
      <c r="AL3" s="66" t="s">
        <v>11</v>
      </c>
      <c r="AM3" s="59" t="s">
        <v>12</v>
      </c>
      <c r="AN3" s="59" t="s">
        <v>11</v>
      </c>
      <c r="AO3" s="59" t="s">
        <v>12</v>
      </c>
      <c r="AP3" s="59" t="s">
        <v>7</v>
      </c>
      <c r="AQ3" s="60" t="s">
        <v>48</v>
      </c>
    </row>
    <row r="4" spans="1:43">
      <c r="A4" s="51">
        <v>1</v>
      </c>
      <c r="B4" s="58">
        <v>280</v>
      </c>
      <c r="C4" s="59">
        <v>252.317</v>
      </c>
      <c r="D4" s="59">
        <v>404</v>
      </c>
      <c r="E4" s="59">
        <v>242.005</v>
      </c>
      <c r="F4" s="59">
        <f t="shared" ref="F4:F9" si="0">(B4/C4)/(B4/C4+D4/E4)</f>
        <v>0.399307077463289</v>
      </c>
      <c r="G4" s="60">
        <f t="shared" ref="G4:G9" si="1">(D4/E4)/(B4/C4+D4/E4)</f>
        <v>0.600692922536711</v>
      </c>
      <c r="H4" s="40">
        <v>29</v>
      </c>
      <c r="I4" s="41">
        <v>2071166</v>
      </c>
      <c r="J4" s="41">
        <v>38</v>
      </c>
      <c r="K4" s="41">
        <v>2149131</v>
      </c>
      <c r="L4" s="41">
        <f>(H4/I4)/(H4/I4+J4/K4)</f>
        <v>0.4419286225786</v>
      </c>
      <c r="M4" s="67">
        <f>(J4/K4)/(H4/I4+J4/K4)</f>
        <v>0.5580713774214</v>
      </c>
      <c r="N4" s="68">
        <v>233</v>
      </c>
      <c r="O4" s="69">
        <v>2157259</v>
      </c>
      <c r="P4" s="69">
        <v>296</v>
      </c>
      <c r="Q4" s="69">
        <v>2178470</v>
      </c>
      <c r="R4" s="76">
        <f>(N4/O4)/(N4/O4+P4/Q4)</f>
        <v>0.442866469953927</v>
      </c>
      <c r="S4" s="77">
        <f>(P4/Q4)/(N4/O4+P4/Q4)</f>
        <v>0.557133530046073</v>
      </c>
      <c r="T4" s="40">
        <v>391</v>
      </c>
      <c r="U4" s="41">
        <v>2228779</v>
      </c>
      <c r="V4" s="41">
        <v>308</v>
      </c>
      <c r="W4" s="41">
        <v>2222705</v>
      </c>
      <c r="X4" s="41">
        <f>(T4/U4)/(T4/U4+V4/W4)</f>
        <v>0.558697795200766</v>
      </c>
      <c r="Y4" s="42">
        <f>(V4/W4)/(T4/U4+V4/W4)</f>
        <v>0.441302204799234</v>
      </c>
      <c r="Z4" s="66">
        <v>72</v>
      </c>
      <c r="AA4" s="59">
        <v>198.871</v>
      </c>
      <c r="AB4" s="59">
        <v>63</v>
      </c>
      <c r="AC4" s="59">
        <v>193.826</v>
      </c>
      <c r="AD4" s="59">
        <f>(Z4/AA4)/(Z4/AA4+AB4/AC4)</f>
        <v>0.526932872985909</v>
      </c>
      <c r="AE4" s="75">
        <f>(AB4/AC4)/(Z4/AA4+AB4/AC4)</f>
        <v>0.473067127014091</v>
      </c>
      <c r="AF4" s="40">
        <v>80</v>
      </c>
      <c r="AG4" s="41">
        <v>231.663</v>
      </c>
      <c r="AH4" s="41">
        <v>102</v>
      </c>
      <c r="AI4" s="41">
        <v>213.872</v>
      </c>
      <c r="AJ4" s="41">
        <f>(AF4/AG4)/(AF4/AG4+AH4/AI4)</f>
        <v>0.419980801870701</v>
      </c>
      <c r="AK4" s="42">
        <f>(AH4/AI4)/(AF4/AG4+AH4/AI4)</f>
        <v>0.580019198129299</v>
      </c>
      <c r="AL4" s="66">
        <v>128</v>
      </c>
      <c r="AM4" s="59">
        <v>263.359</v>
      </c>
      <c r="AN4" s="59">
        <v>132</v>
      </c>
      <c r="AO4" s="59">
        <v>250.272</v>
      </c>
      <c r="AP4" s="59">
        <f>(AL4/AM4)/(AL4/AM4+AN4/AO4)</f>
        <v>0.479576007762125</v>
      </c>
      <c r="AQ4" s="60">
        <f>(AN4/AO4)/(AL4/AM4+AN4/AO4)</f>
        <v>0.520423992237875</v>
      </c>
    </row>
    <row r="5" spans="1:43">
      <c r="A5" s="51">
        <v>2</v>
      </c>
      <c r="B5" s="58">
        <v>356</v>
      </c>
      <c r="C5" s="59">
        <v>253.395</v>
      </c>
      <c r="D5" s="59">
        <v>446</v>
      </c>
      <c r="E5" s="59">
        <v>239.823</v>
      </c>
      <c r="F5" s="59">
        <f t="shared" si="0"/>
        <v>0.430346739545721</v>
      </c>
      <c r="G5" s="60">
        <f t="shared" si="1"/>
        <v>0.569653260454279</v>
      </c>
      <c r="H5" s="40">
        <v>47</v>
      </c>
      <c r="I5" s="41">
        <v>2083554</v>
      </c>
      <c r="J5" s="41">
        <v>32</v>
      </c>
      <c r="K5" s="41">
        <v>2185924</v>
      </c>
      <c r="L5" s="41">
        <f t="shared" ref="L5:L9" si="2">(H5/I5)/(H5/I5+J5/K5)</f>
        <v>0.60644070901264</v>
      </c>
      <c r="M5" s="67">
        <f t="shared" ref="M5:M9" si="3">(J5/K5)/(H5/I5+J5/K5)</f>
        <v>0.39355929098736</v>
      </c>
      <c r="N5" s="68">
        <v>235</v>
      </c>
      <c r="O5" s="69">
        <v>2168317</v>
      </c>
      <c r="P5" s="69">
        <v>291</v>
      </c>
      <c r="Q5" s="69">
        <v>2257432</v>
      </c>
      <c r="R5" s="76">
        <f t="shared" ref="R5:R9" si="4">(N5/O5)/(N5/O5+P5/Q5)</f>
        <v>0.456743117961997</v>
      </c>
      <c r="S5" s="77">
        <f t="shared" ref="S5:S9" si="5">(P5/Q5)/(N5/O5+P5/Q5)</f>
        <v>0.543256882038003</v>
      </c>
      <c r="T5" s="40">
        <v>393</v>
      </c>
      <c r="U5" s="41">
        <v>2132742</v>
      </c>
      <c r="V5" s="41">
        <v>342</v>
      </c>
      <c r="W5" s="41">
        <v>2296932</v>
      </c>
      <c r="X5" s="41">
        <f t="shared" ref="X5:X9" si="6">(T5/U5)/(T5/U5+V5/W5)</f>
        <v>0.553090299980876</v>
      </c>
      <c r="Y5" s="42">
        <f t="shared" ref="Y5:Y9" si="7">(V5/W5)/(T5/U5+V5/W5)</f>
        <v>0.446909700019124</v>
      </c>
      <c r="Z5" s="66">
        <v>116</v>
      </c>
      <c r="AA5" s="59">
        <v>211.482</v>
      </c>
      <c r="AB5" s="59">
        <v>83</v>
      </c>
      <c r="AC5" s="59">
        <v>194.69</v>
      </c>
      <c r="AD5" s="59">
        <f t="shared" ref="AD5:AD9" si="8">(Z5/AA5)/(Z5/AA5+AB5/AC5)</f>
        <v>0.562673197225326</v>
      </c>
      <c r="AE5" s="75">
        <f t="shared" ref="AE5:AE9" si="9">(AB5/AC5)/(Z5/AA5+AB5/AC5)</f>
        <v>0.437326802774674</v>
      </c>
      <c r="AF5" s="40">
        <v>47</v>
      </c>
      <c r="AG5" s="41">
        <v>229.399</v>
      </c>
      <c r="AH5" s="41">
        <v>73</v>
      </c>
      <c r="AI5" s="41">
        <v>230.263</v>
      </c>
      <c r="AJ5" s="41">
        <f t="shared" ref="AJ5:AJ9" si="10">(AF5/AG5)/(AF5/AG5+AH5/AI5)</f>
        <v>0.392562733219174</v>
      </c>
      <c r="AK5" s="42">
        <f t="shared" ref="AK5:AK9" si="11">(AH5/AI5)/(AF5/AG5+AH5/AI5)</f>
        <v>0.607437266780826</v>
      </c>
      <c r="AL5" s="66">
        <v>155</v>
      </c>
      <c r="AM5" s="59">
        <v>223.159</v>
      </c>
      <c r="AN5" s="59">
        <v>128</v>
      </c>
      <c r="AO5" s="59">
        <v>214.393</v>
      </c>
      <c r="AP5" s="59">
        <f t="shared" ref="AP5:AP9" si="12">(AL5/AM5)/(AL5/AM5+AN5/AO5)</f>
        <v>0.537758255822408</v>
      </c>
      <c r="AQ5" s="60">
        <f t="shared" ref="AQ5:AQ9" si="13">(AN5/AO5)/(AL5/AM5+AN5/AO5)</f>
        <v>0.462241744177592</v>
      </c>
    </row>
    <row r="6" spans="1:43">
      <c r="A6" s="51">
        <v>3</v>
      </c>
      <c r="B6" s="58">
        <v>370</v>
      </c>
      <c r="C6" s="59">
        <v>260.617</v>
      </c>
      <c r="D6" s="59">
        <v>497</v>
      </c>
      <c r="E6" s="59">
        <v>242.551</v>
      </c>
      <c r="F6" s="59">
        <f t="shared" si="0"/>
        <v>0.40928379432531</v>
      </c>
      <c r="G6" s="60">
        <f t="shared" si="1"/>
        <v>0.59071620567469</v>
      </c>
      <c r="H6" s="40">
        <v>55</v>
      </c>
      <c r="I6" s="41">
        <v>2063958</v>
      </c>
      <c r="J6" s="41">
        <v>53</v>
      </c>
      <c r="K6" s="41">
        <v>2123428</v>
      </c>
      <c r="L6" s="41">
        <f t="shared" si="2"/>
        <v>0.516356046406819</v>
      </c>
      <c r="M6" s="67">
        <f t="shared" si="3"/>
        <v>0.483643953593181</v>
      </c>
      <c r="N6" s="68">
        <v>305</v>
      </c>
      <c r="O6" s="69">
        <v>2464896</v>
      </c>
      <c r="P6" s="69">
        <v>266</v>
      </c>
      <c r="Q6" s="69">
        <v>2474112</v>
      </c>
      <c r="R6" s="76">
        <f t="shared" si="4"/>
        <v>0.535079123087953</v>
      </c>
      <c r="S6" s="77">
        <f t="shared" si="5"/>
        <v>0.464920876912047</v>
      </c>
      <c r="T6" s="40">
        <v>330</v>
      </c>
      <c r="U6" s="41">
        <v>2109713</v>
      </c>
      <c r="V6" s="41">
        <v>315</v>
      </c>
      <c r="W6" s="41">
        <v>2229120</v>
      </c>
      <c r="X6" s="41">
        <f t="shared" si="6"/>
        <v>0.525371935496695</v>
      </c>
      <c r="Y6" s="42">
        <f t="shared" si="7"/>
        <v>0.474628064503304</v>
      </c>
      <c r="Z6" s="66">
        <v>90</v>
      </c>
      <c r="AA6" s="59">
        <v>193.165</v>
      </c>
      <c r="AB6" s="59">
        <v>94</v>
      </c>
      <c r="AC6" s="59">
        <v>186.471</v>
      </c>
      <c r="AD6" s="59">
        <f t="shared" si="8"/>
        <v>0.480321638012702</v>
      </c>
      <c r="AE6" s="75">
        <f t="shared" si="9"/>
        <v>0.519678361987298</v>
      </c>
      <c r="AF6" s="40">
        <v>68</v>
      </c>
      <c r="AG6" s="41">
        <v>241.496</v>
      </c>
      <c r="AH6" s="41">
        <v>70</v>
      </c>
      <c r="AI6" s="41">
        <v>237.787</v>
      </c>
      <c r="AJ6" s="41">
        <f t="shared" si="10"/>
        <v>0.488885548255748</v>
      </c>
      <c r="AK6" s="42">
        <f t="shared" si="11"/>
        <v>0.511114451744252</v>
      </c>
      <c r="AL6" s="66">
        <v>175</v>
      </c>
      <c r="AM6" s="59">
        <v>220.063</v>
      </c>
      <c r="AN6" s="59">
        <v>148</v>
      </c>
      <c r="AO6" s="59">
        <v>208.652</v>
      </c>
      <c r="AP6" s="59">
        <f t="shared" si="12"/>
        <v>0.528550814157677</v>
      </c>
      <c r="AQ6" s="60">
        <f t="shared" si="13"/>
        <v>0.471449185842323</v>
      </c>
    </row>
    <row r="7" spans="1:43">
      <c r="A7" s="51">
        <v>4</v>
      </c>
      <c r="B7" s="58">
        <v>311</v>
      </c>
      <c r="C7" s="59">
        <v>244.254</v>
      </c>
      <c r="D7" s="59">
        <v>484</v>
      </c>
      <c r="E7" s="59">
        <v>237.639</v>
      </c>
      <c r="F7" s="59">
        <f t="shared" si="0"/>
        <v>0.384675903013286</v>
      </c>
      <c r="G7" s="60">
        <f t="shared" si="1"/>
        <v>0.615324096986714</v>
      </c>
      <c r="H7" s="40">
        <v>37</v>
      </c>
      <c r="I7" s="41">
        <v>2042188</v>
      </c>
      <c r="J7" s="41">
        <v>48</v>
      </c>
      <c r="K7" s="41">
        <v>2082858</v>
      </c>
      <c r="L7" s="41">
        <f t="shared" si="2"/>
        <v>0.440147393263506</v>
      </c>
      <c r="M7" s="67">
        <f t="shared" si="3"/>
        <v>0.559852606736495</v>
      </c>
      <c r="N7" s="68">
        <v>231</v>
      </c>
      <c r="O7" s="69">
        <v>2498220</v>
      </c>
      <c r="P7" s="69">
        <v>307</v>
      </c>
      <c r="Q7" s="69">
        <v>2510542</v>
      </c>
      <c r="R7" s="76">
        <f t="shared" si="4"/>
        <v>0.430573947138984</v>
      </c>
      <c r="S7" s="77">
        <f t="shared" si="5"/>
        <v>0.569426052861017</v>
      </c>
      <c r="T7" s="40">
        <v>343</v>
      </c>
      <c r="U7" s="41">
        <v>2202938</v>
      </c>
      <c r="V7" s="41">
        <v>363</v>
      </c>
      <c r="W7" s="41">
        <v>2272662</v>
      </c>
      <c r="X7" s="41">
        <f t="shared" si="6"/>
        <v>0.493622226073987</v>
      </c>
      <c r="Y7" s="42">
        <f t="shared" si="7"/>
        <v>0.506377773926013</v>
      </c>
      <c r="Z7" s="66">
        <v>84</v>
      </c>
      <c r="AA7" s="59">
        <v>190.067</v>
      </c>
      <c r="AB7" s="59">
        <v>109</v>
      </c>
      <c r="AC7" s="59">
        <v>200.897</v>
      </c>
      <c r="AD7" s="59">
        <f t="shared" si="8"/>
        <v>0.448900185304835</v>
      </c>
      <c r="AE7" s="75">
        <f t="shared" si="9"/>
        <v>0.551099814695165</v>
      </c>
      <c r="AF7" s="40">
        <v>89</v>
      </c>
      <c r="AG7" s="41">
        <v>219.988</v>
      </c>
      <c r="AH7" s="41">
        <v>83</v>
      </c>
      <c r="AI7" s="41">
        <v>253.915</v>
      </c>
      <c r="AJ7" s="41">
        <f t="shared" si="10"/>
        <v>0.553104539910101</v>
      </c>
      <c r="AK7" s="42">
        <f t="shared" si="11"/>
        <v>0.446895460089899</v>
      </c>
      <c r="AL7" s="66">
        <v>158</v>
      </c>
      <c r="AM7" s="59">
        <v>227.197</v>
      </c>
      <c r="AN7" s="59">
        <v>146</v>
      </c>
      <c r="AO7" s="59">
        <v>226.788</v>
      </c>
      <c r="AP7" s="59">
        <f t="shared" si="12"/>
        <v>0.519287072585811</v>
      </c>
      <c r="AQ7" s="60">
        <f t="shared" si="13"/>
        <v>0.480712927414189</v>
      </c>
    </row>
    <row r="8" spans="1:43">
      <c r="A8" s="51">
        <v>5</v>
      </c>
      <c r="B8" s="58">
        <v>460</v>
      </c>
      <c r="C8" s="59">
        <v>238.35</v>
      </c>
      <c r="D8" s="59">
        <v>575</v>
      </c>
      <c r="E8" s="59">
        <v>236.825</v>
      </c>
      <c r="F8" s="59">
        <f t="shared" si="0"/>
        <v>0.442860148196629</v>
      </c>
      <c r="G8" s="60">
        <f t="shared" si="1"/>
        <v>0.557139851803371</v>
      </c>
      <c r="H8" s="40">
        <v>47</v>
      </c>
      <c r="I8" s="41">
        <v>2070396</v>
      </c>
      <c r="J8" s="41">
        <v>56</v>
      </c>
      <c r="K8" s="41">
        <v>2059493</v>
      </c>
      <c r="L8" s="41">
        <f t="shared" si="2"/>
        <v>0.455001048776599</v>
      </c>
      <c r="M8" s="67">
        <f t="shared" si="3"/>
        <v>0.544998951223401</v>
      </c>
      <c r="N8" s="68">
        <v>225</v>
      </c>
      <c r="O8" s="69">
        <v>2439025</v>
      </c>
      <c r="P8" s="69">
        <v>291</v>
      </c>
      <c r="Q8" s="69">
        <v>2462446</v>
      </c>
      <c r="R8" s="76">
        <f t="shared" si="4"/>
        <v>0.438398042105532</v>
      </c>
      <c r="S8" s="77">
        <f t="shared" si="5"/>
        <v>0.561601957894468</v>
      </c>
      <c r="T8" s="40">
        <v>413</v>
      </c>
      <c r="U8" s="41">
        <v>2083337</v>
      </c>
      <c r="V8" s="41">
        <v>382</v>
      </c>
      <c r="W8" s="41">
        <v>2137083</v>
      </c>
      <c r="X8" s="41">
        <f t="shared" si="6"/>
        <v>0.525851393943181</v>
      </c>
      <c r="Y8" s="42">
        <f t="shared" si="7"/>
        <v>0.474148606056819</v>
      </c>
      <c r="Z8" s="66">
        <v>86</v>
      </c>
      <c r="AA8" s="59">
        <v>198.436</v>
      </c>
      <c r="AB8" s="59">
        <v>83</v>
      </c>
      <c r="AC8" s="59">
        <v>196.956</v>
      </c>
      <c r="AD8" s="59">
        <f t="shared" si="8"/>
        <v>0.507004644699579</v>
      </c>
      <c r="AE8" s="75">
        <f t="shared" si="9"/>
        <v>0.492995355300421</v>
      </c>
      <c r="AF8" s="40">
        <v>58</v>
      </c>
      <c r="AG8" s="41">
        <v>174.025</v>
      </c>
      <c r="AH8" s="41">
        <v>83</v>
      </c>
      <c r="AI8" s="41">
        <v>180.654</v>
      </c>
      <c r="AJ8" s="41">
        <f t="shared" si="10"/>
        <v>0.42042890044931</v>
      </c>
      <c r="AK8" s="42">
        <f t="shared" si="11"/>
        <v>0.57957109955069</v>
      </c>
      <c r="AL8" s="66">
        <v>159</v>
      </c>
      <c r="AM8" s="59">
        <v>236.413</v>
      </c>
      <c r="AN8" s="59">
        <v>165</v>
      </c>
      <c r="AO8" s="59">
        <v>213.817</v>
      </c>
      <c r="AP8" s="59">
        <f t="shared" si="12"/>
        <v>0.465678797992161</v>
      </c>
      <c r="AQ8" s="60">
        <f t="shared" si="13"/>
        <v>0.534321202007839</v>
      </c>
    </row>
    <row r="9" ht="14.6" spans="1:43">
      <c r="A9" s="51">
        <v>6</v>
      </c>
      <c r="B9" s="61">
        <v>356</v>
      </c>
      <c r="C9" s="62">
        <v>240.036</v>
      </c>
      <c r="D9" s="62">
        <v>488</v>
      </c>
      <c r="E9" s="62">
        <v>238.204</v>
      </c>
      <c r="F9" s="62">
        <f t="shared" si="0"/>
        <v>0.419933560660977</v>
      </c>
      <c r="G9" s="63">
        <f t="shared" si="1"/>
        <v>0.580066439339023</v>
      </c>
      <c r="H9" s="43">
        <v>45</v>
      </c>
      <c r="I9" s="44">
        <v>2201480</v>
      </c>
      <c r="J9" s="44">
        <v>47</v>
      </c>
      <c r="K9" s="44">
        <v>2226258</v>
      </c>
      <c r="L9" s="44">
        <f t="shared" si="2"/>
        <v>0.491927495432508</v>
      </c>
      <c r="M9" s="70">
        <f t="shared" si="3"/>
        <v>0.508072504567492</v>
      </c>
      <c r="N9" s="71">
        <v>251</v>
      </c>
      <c r="O9" s="72">
        <v>2459656</v>
      </c>
      <c r="P9" s="72">
        <v>302</v>
      </c>
      <c r="Q9" s="72">
        <v>2539139</v>
      </c>
      <c r="R9" s="78">
        <f t="shared" si="4"/>
        <v>0.461782057282752</v>
      </c>
      <c r="S9" s="79">
        <f t="shared" si="5"/>
        <v>0.538217942717248</v>
      </c>
      <c r="T9" s="43">
        <v>430</v>
      </c>
      <c r="U9" s="44">
        <v>2296968</v>
      </c>
      <c r="V9" s="44">
        <v>383</v>
      </c>
      <c r="W9" s="44">
        <v>2380672</v>
      </c>
      <c r="X9" s="44">
        <f t="shared" si="6"/>
        <v>0.53781341831305</v>
      </c>
      <c r="Y9" s="45">
        <f t="shared" si="7"/>
        <v>0.46218658168695</v>
      </c>
      <c r="Z9" s="80">
        <v>88</v>
      </c>
      <c r="AA9" s="62">
        <v>251.359</v>
      </c>
      <c r="AB9" s="62">
        <v>72</v>
      </c>
      <c r="AC9" s="62">
        <v>253.901</v>
      </c>
      <c r="AD9" s="62">
        <f t="shared" si="8"/>
        <v>0.552489128890939</v>
      </c>
      <c r="AE9" s="81">
        <f t="shared" si="9"/>
        <v>0.447510871109061</v>
      </c>
      <c r="AF9" s="43">
        <v>70</v>
      </c>
      <c r="AG9" s="44">
        <v>185.314</v>
      </c>
      <c r="AH9" s="44">
        <v>77</v>
      </c>
      <c r="AI9" s="44">
        <v>192.901</v>
      </c>
      <c r="AJ9" s="44">
        <f t="shared" si="10"/>
        <v>0.486207310261668</v>
      </c>
      <c r="AK9" s="45">
        <f t="shared" si="11"/>
        <v>0.513792689738332</v>
      </c>
      <c r="AL9" s="80">
        <v>183</v>
      </c>
      <c r="AM9" s="62">
        <v>232.174</v>
      </c>
      <c r="AN9" s="62">
        <v>144</v>
      </c>
      <c r="AO9" s="62">
        <v>243.411</v>
      </c>
      <c r="AP9" s="62">
        <f t="shared" si="12"/>
        <v>0.5712461281505</v>
      </c>
      <c r="AQ9" s="63">
        <f t="shared" si="13"/>
        <v>0.4287538718495</v>
      </c>
    </row>
    <row r="11" spans="1:6">
      <c r="A11" s="32" t="s">
        <v>16</v>
      </c>
      <c r="B11" s="33" t="s">
        <v>17</v>
      </c>
      <c r="C11" s="33" t="s">
        <v>18</v>
      </c>
      <c r="D11" s="33" t="s">
        <v>19</v>
      </c>
      <c r="E11" s="33" t="s">
        <v>20</v>
      </c>
      <c r="F11" s="33" t="s">
        <v>21</v>
      </c>
    </row>
    <row r="12" spans="1:6">
      <c r="A12" s="32"/>
      <c r="B12" s="33"/>
      <c r="C12" s="33"/>
      <c r="D12" s="33"/>
      <c r="E12" s="33"/>
      <c r="F12" s="33"/>
    </row>
    <row r="13" spans="1:6">
      <c r="A13" s="32" t="s">
        <v>49</v>
      </c>
      <c r="B13" s="33"/>
      <c r="C13" s="33"/>
      <c r="D13" s="33"/>
      <c r="E13" s="33"/>
      <c r="F13" s="33"/>
    </row>
    <row r="14" spans="1:6">
      <c r="A14" s="32" t="s">
        <v>0</v>
      </c>
      <c r="B14" s="33">
        <v>-0.1712</v>
      </c>
      <c r="C14" s="33" t="s">
        <v>50</v>
      </c>
      <c r="D14" s="33" t="s">
        <v>24</v>
      </c>
      <c r="E14" s="33" t="s">
        <v>25</v>
      </c>
      <c r="F14" s="33" t="s">
        <v>26</v>
      </c>
    </row>
    <row r="15" spans="1:6">
      <c r="A15" s="32" t="s">
        <v>1</v>
      </c>
      <c r="B15" s="33">
        <v>-0.01607</v>
      </c>
      <c r="C15" s="33" t="s">
        <v>51</v>
      </c>
      <c r="D15" s="33" t="s">
        <v>28</v>
      </c>
      <c r="E15" s="33" t="s">
        <v>29</v>
      </c>
      <c r="F15" s="33">
        <v>0.9949</v>
      </c>
    </row>
    <row r="16" spans="1:6">
      <c r="A16" s="32" t="s">
        <v>2</v>
      </c>
      <c r="B16" s="33">
        <v>-0.07819</v>
      </c>
      <c r="C16" s="33" t="s">
        <v>52</v>
      </c>
      <c r="D16" s="33" t="s">
        <v>24</v>
      </c>
      <c r="E16" s="33" t="s">
        <v>35</v>
      </c>
      <c r="F16" s="33">
        <v>0.0273</v>
      </c>
    </row>
    <row r="17" spans="1:6">
      <c r="A17" s="32" t="s">
        <v>3</v>
      </c>
      <c r="B17" s="33">
        <v>0.06482</v>
      </c>
      <c r="C17" s="33" t="s">
        <v>53</v>
      </c>
      <c r="D17" s="33" t="s">
        <v>28</v>
      </c>
      <c r="E17" s="33" t="s">
        <v>29</v>
      </c>
      <c r="F17" s="33">
        <v>0.1004</v>
      </c>
    </row>
    <row r="18" spans="1:6">
      <c r="A18" s="32" t="s">
        <v>4</v>
      </c>
      <c r="B18" s="33">
        <v>0.02611</v>
      </c>
      <c r="C18" s="33" t="s">
        <v>54</v>
      </c>
      <c r="D18" s="33" t="s">
        <v>28</v>
      </c>
      <c r="E18" s="33" t="s">
        <v>29</v>
      </c>
      <c r="F18" s="33">
        <v>0.9254</v>
      </c>
    </row>
    <row r="19" spans="1:6">
      <c r="A19" s="32" t="s">
        <v>55</v>
      </c>
      <c r="B19" s="33">
        <v>-0.07961</v>
      </c>
      <c r="C19" s="33" t="s">
        <v>56</v>
      </c>
      <c r="D19" s="33" t="s">
        <v>24</v>
      </c>
      <c r="E19" s="33" t="s">
        <v>35</v>
      </c>
      <c r="F19" s="33">
        <v>0.0236</v>
      </c>
    </row>
    <row r="20" spans="1:6">
      <c r="A20" s="32" t="s">
        <v>6</v>
      </c>
      <c r="B20" s="33">
        <v>0.03403</v>
      </c>
      <c r="C20" s="33" t="s">
        <v>57</v>
      </c>
      <c r="D20" s="33" t="s">
        <v>28</v>
      </c>
      <c r="E20" s="33" t="s">
        <v>29</v>
      </c>
      <c r="F20" s="33">
        <v>0.7668</v>
      </c>
    </row>
    <row r="27" spans="31:35">
      <c r="AE27" s="82"/>
      <c r="AF27" s="82"/>
      <c r="AG27" s="82"/>
      <c r="AH27" s="82"/>
      <c r="AI27" s="82"/>
    </row>
    <row r="69" spans="20:38">
      <c r="T69" s="82"/>
      <c r="U69" s="82"/>
      <c r="V69" s="82"/>
      <c r="W69" s="82"/>
      <c r="X69" s="82"/>
      <c r="Y69" s="82"/>
      <c r="Z69" s="82"/>
      <c r="AE69" s="82"/>
      <c r="AF69" s="82"/>
      <c r="AG69" s="82"/>
      <c r="AH69" s="82"/>
      <c r="AK69" s="82"/>
      <c r="AL69" s="82"/>
    </row>
    <row r="70" spans="17:42">
      <c r="Q70" s="82"/>
      <c r="R70" s="82"/>
      <c r="S70" s="82"/>
      <c r="AA70" s="82"/>
      <c r="AB70" s="82"/>
      <c r="AC70" s="82"/>
      <c r="AD70" s="82"/>
      <c r="AM70" s="82"/>
      <c r="AN70" s="82"/>
      <c r="AO70" s="82"/>
      <c r="AP70" s="82"/>
    </row>
  </sheetData>
  <mergeCells count="28">
    <mergeCell ref="B1:G1"/>
    <mergeCell ref="H1:M1"/>
    <mergeCell ref="N1:S1"/>
    <mergeCell ref="T1:Y1"/>
    <mergeCell ref="Z1:AE1"/>
    <mergeCell ref="AF1:AK1"/>
    <mergeCell ref="AL1:AQ1"/>
    <mergeCell ref="B2:C2"/>
    <mergeCell ref="D2:E2"/>
    <mergeCell ref="F2:G2"/>
    <mergeCell ref="H2:I2"/>
    <mergeCell ref="J2:K2"/>
    <mergeCell ref="L2:M2"/>
    <mergeCell ref="N2:O2"/>
    <mergeCell ref="P2:Q2"/>
    <mergeCell ref="R2:S2"/>
    <mergeCell ref="T2:U2"/>
    <mergeCell ref="V2:W2"/>
    <mergeCell ref="X2:Y2"/>
    <mergeCell ref="Z2:AA2"/>
    <mergeCell ref="AB2:AC2"/>
    <mergeCell ref="AD2:AE2"/>
    <mergeCell ref="AF2:AG2"/>
    <mergeCell ref="AH2:AI2"/>
    <mergeCell ref="AJ2:AK2"/>
    <mergeCell ref="AL2:AM2"/>
    <mergeCell ref="AN2:AO2"/>
    <mergeCell ref="AP2:AQ2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1"/>
  <sheetViews>
    <sheetView tabSelected="1" workbookViewId="0">
      <selection activeCell="F28" sqref="F28"/>
    </sheetView>
  </sheetViews>
  <sheetFormatPr defaultColWidth="9" defaultRowHeight="13.85"/>
  <cols>
    <col min="7" max="22" width="13.6017699115044" customWidth="1"/>
  </cols>
  <sheetData>
    <row r="1" spans="2:19">
      <c r="B1" s="34" t="s">
        <v>0</v>
      </c>
      <c r="C1" s="35"/>
      <c r="D1" s="35"/>
      <c r="E1" s="35"/>
      <c r="F1" s="35"/>
      <c r="G1" s="36"/>
      <c r="H1" s="34" t="s">
        <v>0</v>
      </c>
      <c r="I1" s="35"/>
      <c r="J1" s="35"/>
      <c r="K1" s="35"/>
      <c r="L1" s="35"/>
      <c r="M1" s="36"/>
      <c r="N1" s="48" t="s">
        <v>0</v>
      </c>
      <c r="O1" s="49"/>
      <c r="P1" s="49"/>
      <c r="Q1" s="49"/>
      <c r="R1" s="49"/>
      <c r="S1" s="50"/>
    </row>
    <row r="2" spans="2:19">
      <c r="B2" s="37" t="s">
        <v>58</v>
      </c>
      <c r="C2" s="38"/>
      <c r="D2" s="38" t="s">
        <v>59</v>
      </c>
      <c r="E2" s="38"/>
      <c r="F2" s="38" t="s">
        <v>9</v>
      </c>
      <c r="G2" s="39"/>
      <c r="H2" s="37" t="s">
        <v>60</v>
      </c>
      <c r="I2" s="38"/>
      <c r="J2" s="38" t="s">
        <v>59</v>
      </c>
      <c r="K2" s="38"/>
      <c r="L2" s="38" t="s">
        <v>9</v>
      </c>
      <c r="M2" s="39"/>
      <c r="N2" s="37" t="s">
        <v>61</v>
      </c>
      <c r="O2" s="38"/>
      <c r="P2" s="38" t="s">
        <v>61</v>
      </c>
      <c r="Q2" s="38"/>
      <c r="R2" s="38" t="s">
        <v>9</v>
      </c>
      <c r="S2" s="39"/>
    </row>
    <row r="3" spans="1:19">
      <c r="A3" t="s">
        <v>10</v>
      </c>
      <c r="B3" s="40" t="s">
        <v>11</v>
      </c>
      <c r="C3" s="41" t="s">
        <v>12</v>
      </c>
      <c r="D3" s="41" t="s">
        <v>11</v>
      </c>
      <c r="E3" s="41" t="s">
        <v>12</v>
      </c>
      <c r="F3" s="41" t="s">
        <v>58</v>
      </c>
      <c r="G3" s="42" t="s">
        <v>59</v>
      </c>
      <c r="H3" s="40" t="s">
        <v>11</v>
      </c>
      <c r="I3" s="41" t="s">
        <v>12</v>
      </c>
      <c r="J3" s="41" t="s">
        <v>11</v>
      </c>
      <c r="K3" s="41" t="s">
        <v>12</v>
      </c>
      <c r="L3" s="41" t="s">
        <v>60</v>
      </c>
      <c r="M3" s="42" t="s">
        <v>59</v>
      </c>
      <c r="N3" s="40" t="s">
        <v>11</v>
      </c>
      <c r="O3" s="41" t="s">
        <v>12</v>
      </c>
      <c r="P3" s="41" t="s">
        <v>11</v>
      </c>
      <c r="Q3" s="41" t="s">
        <v>12</v>
      </c>
      <c r="R3" s="41" t="s">
        <v>61</v>
      </c>
      <c r="S3" s="42" t="s">
        <v>61</v>
      </c>
    </row>
    <row r="4" spans="1:19">
      <c r="A4">
        <v>1</v>
      </c>
      <c r="B4" s="40">
        <v>406</v>
      </c>
      <c r="C4" s="41">
        <v>2127553</v>
      </c>
      <c r="D4" s="41">
        <v>413</v>
      </c>
      <c r="E4" s="41">
        <v>2081438</v>
      </c>
      <c r="F4" s="41">
        <f>(B4/C4)/(B4/C4+D4/E4)</f>
        <v>0.490249255031586</v>
      </c>
      <c r="G4" s="42">
        <f>(D4/E4)/(B4/C4+D4/E4)</f>
        <v>0.509750744968414</v>
      </c>
      <c r="H4" s="40">
        <v>276</v>
      </c>
      <c r="I4" s="41">
        <v>2042087</v>
      </c>
      <c r="J4" s="41">
        <v>482</v>
      </c>
      <c r="K4" s="41">
        <v>2006678</v>
      </c>
      <c r="L4" s="41">
        <f>(H4/I4)/(H4/I4+J4/K4)</f>
        <v>0.360075849083723</v>
      </c>
      <c r="M4" s="42">
        <f>(J4/K4)/(H4/I4+J4/K4)</f>
        <v>0.639924150916277</v>
      </c>
      <c r="N4" s="40">
        <v>147</v>
      </c>
      <c r="O4" s="41">
        <v>2197536</v>
      </c>
      <c r="P4" s="41">
        <v>247</v>
      </c>
      <c r="Q4" s="41">
        <v>2211711</v>
      </c>
      <c r="R4" s="41">
        <f>(N4/O4)/(N4/O4+P4/Q4)</f>
        <v>0.374601545418424</v>
      </c>
      <c r="S4" s="42">
        <f>(P4/Q4)/(N4/O4+P4/Q4)</f>
        <v>0.625398454581576</v>
      </c>
    </row>
    <row r="5" spans="1:19">
      <c r="A5">
        <v>2</v>
      </c>
      <c r="B5" s="40">
        <v>399</v>
      </c>
      <c r="C5" s="41">
        <v>2129456</v>
      </c>
      <c r="D5" s="41">
        <v>588</v>
      </c>
      <c r="E5" s="41">
        <v>2068669</v>
      </c>
      <c r="F5" s="41">
        <f>(B5/C5)/(B5/C5+D5/E5)</f>
        <v>0.39730029307038</v>
      </c>
      <c r="G5" s="42">
        <f>(D5/E5)/(B5/C5+D5/E5)</f>
        <v>0.60269970692962</v>
      </c>
      <c r="H5" s="40">
        <v>448</v>
      </c>
      <c r="I5" s="41">
        <v>1979636</v>
      </c>
      <c r="J5" s="41">
        <v>644</v>
      </c>
      <c r="K5" s="41">
        <v>1856626</v>
      </c>
      <c r="L5" s="41">
        <f t="shared" ref="L5:L8" si="0">(H5/I5)/(H5/I5+J5/K5)</f>
        <v>0.394829162912119</v>
      </c>
      <c r="M5" s="42">
        <f t="shared" ref="M5:M8" si="1">(J5/K5)/(H5/I5+J5/K5)</f>
        <v>0.605170837087881</v>
      </c>
      <c r="N5" s="40">
        <v>146</v>
      </c>
      <c r="O5" s="41">
        <v>2252610</v>
      </c>
      <c r="P5" s="41">
        <v>188</v>
      </c>
      <c r="Q5" s="41">
        <v>2245248</v>
      </c>
      <c r="R5" s="41">
        <f>(N5/O5)/(N5/O5+P5/Q5)</f>
        <v>0.436320465631957</v>
      </c>
      <c r="S5" s="42">
        <f>(P5/Q5)/(N5/O5+P5/Q5)</f>
        <v>0.563679534368043</v>
      </c>
    </row>
    <row r="6" spans="1:19">
      <c r="A6">
        <v>3</v>
      </c>
      <c r="B6" s="40">
        <v>478</v>
      </c>
      <c r="C6" s="41">
        <v>2226171</v>
      </c>
      <c r="D6" s="41">
        <v>629</v>
      </c>
      <c r="E6" s="41">
        <v>2022353</v>
      </c>
      <c r="F6" s="41">
        <f>(B6/C6)/(B6/C6+D6/E6)</f>
        <v>0.408410083853136</v>
      </c>
      <c r="G6" s="42">
        <f>(D6/E6)/(B6/C6+D6/E6)</f>
        <v>0.591589916146864</v>
      </c>
      <c r="H6" s="40">
        <v>336</v>
      </c>
      <c r="I6" s="41">
        <v>2015374</v>
      </c>
      <c r="J6" s="41">
        <v>718</v>
      </c>
      <c r="K6" s="41">
        <v>1885803</v>
      </c>
      <c r="L6" s="41">
        <f t="shared" si="0"/>
        <v>0.30453186402596</v>
      </c>
      <c r="M6" s="42">
        <f t="shared" si="1"/>
        <v>0.69546813597404</v>
      </c>
      <c r="N6" s="40">
        <v>148</v>
      </c>
      <c r="O6" s="41">
        <v>2227531</v>
      </c>
      <c r="P6" s="41">
        <v>238</v>
      </c>
      <c r="Q6" s="41">
        <v>2288613</v>
      </c>
      <c r="R6" s="41">
        <f>(N6/O6)/(N6/O6+P6/Q6)</f>
        <v>0.389834904809182</v>
      </c>
      <c r="S6" s="42">
        <f>(P6/Q6)/(N6/O6+P6/Q6)</f>
        <v>0.610165095190818</v>
      </c>
    </row>
    <row r="7" spans="1:19">
      <c r="A7">
        <v>4</v>
      </c>
      <c r="B7" s="40">
        <v>485</v>
      </c>
      <c r="C7" s="41">
        <v>2150483</v>
      </c>
      <c r="D7" s="41">
        <v>621</v>
      </c>
      <c r="E7" s="41">
        <v>2067664</v>
      </c>
      <c r="F7" s="41">
        <f>(B7/C7)/(B7/C7+D7/E7)</f>
        <v>0.428871915521548</v>
      </c>
      <c r="G7" s="42">
        <f>(D7/E7)/(B7/C7+D7/E7)</f>
        <v>0.571128084478452</v>
      </c>
      <c r="H7" s="40">
        <v>259</v>
      </c>
      <c r="I7" s="41">
        <v>2012653</v>
      </c>
      <c r="J7" s="41">
        <v>645</v>
      </c>
      <c r="K7" s="41">
        <v>1936863</v>
      </c>
      <c r="L7" s="41">
        <f t="shared" si="0"/>
        <v>0.278722686718069</v>
      </c>
      <c r="M7" s="42">
        <f t="shared" si="1"/>
        <v>0.721277313281931</v>
      </c>
      <c r="N7" s="40">
        <v>120</v>
      </c>
      <c r="O7" s="41">
        <v>2249072</v>
      </c>
      <c r="P7" s="41">
        <v>121</v>
      </c>
      <c r="Q7" s="41">
        <v>2306745</v>
      </c>
      <c r="R7" s="41">
        <f>(N7/O7)/(N7/O7+P7/Q7)</f>
        <v>0.504255134873539</v>
      </c>
      <c r="S7" s="42">
        <f>(P7/Q7)/(N7/O7+P7/Q7)</f>
        <v>0.49574486512646</v>
      </c>
    </row>
    <row r="8" ht="14.6" spans="1:19">
      <c r="A8">
        <v>5</v>
      </c>
      <c r="B8" s="43">
        <v>627</v>
      </c>
      <c r="C8" s="44">
        <v>2141630</v>
      </c>
      <c r="D8" s="44">
        <v>555</v>
      </c>
      <c r="E8" s="44">
        <v>2099627</v>
      </c>
      <c r="F8" s="44">
        <f>(B8/C8)/(B8/C8+D8/E8)</f>
        <v>0.525520532208483</v>
      </c>
      <c r="G8" s="45">
        <f>(D8/E8)/(B8/C8+D8/E8)</f>
        <v>0.474479467791517</v>
      </c>
      <c r="H8" s="43">
        <v>402</v>
      </c>
      <c r="I8" s="44">
        <v>1579472</v>
      </c>
      <c r="J8" s="44">
        <v>631</v>
      </c>
      <c r="K8" s="44">
        <v>1655830</v>
      </c>
      <c r="L8" s="44">
        <f t="shared" si="0"/>
        <v>0.400437626999313</v>
      </c>
      <c r="M8" s="45">
        <f t="shared" si="1"/>
        <v>0.599562373000687</v>
      </c>
      <c r="N8" s="43">
        <v>157</v>
      </c>
      <c r="O8" s="44">
        <v>2315698</v>
      </c>
      <c r="P8" s="44">
        <v>168</v>
      </c>
      <c r="Q8" s="44">
        <v>2328004</v>
      </c>
      <c r="R8" s="44">
        <f>(N8/O8)/(N8/O8+P8/Q8)</f>
        <v>0.484400544329691</v>
      </c>
      <c r="S8" s="45">
        <f>(P8/Q8)/(N8/O8+P8/Q8)</f>
        <v>0.515599455670309</v>
      </c>
    </row>
    <row r="9" spans="2:17">
      <c r="B9" s="46" t="s">
        <v>62</v>
      </c>
      <c r="C9" s="46" t="s">
        <v>63</v>
      </c>
      <c r="D9" s="46" t="s">
        <v>64</v>
      </c>
      <c r="E9" s="30"/>
      <c r="F9" s="30"/>
      <c r="G9" s="30"/>
      <c r="H9" s="46" t="s">
        <v>62</v>
      </c>
      <c r="I9" s="46" t="s">
        <v>63</v>
      </c>
      <c r="J9" s="46" t="s">
        <v>64</v>
      </c>
      <c r="K9" s="30"/>
      <c r="L9" s="30"/>
      <c r="M9" s="30"/>
      <c r="N9" s="46" t="s">
        <v>62</v>
      </c>
      <c r="O9" s="46" t="s">
        <v>63</v>
      </c>
      <c r="P9" s="46" t="s">
        <v>64</v>
      </c>
      <c r="Q9" s="30"/>
    </row>
    <row r="10" spans="2:17">
      <c r="B10" s="47" t="s">
        <v>65</v>
      </c>
      <c r="C10" s="47">
        <v>0.0215</v>
      </c>
      <c r="D10" s="47" t="s">
        <v>35</v>
      </c>
      <c r="E10" s="30"/>
      <c r="F10" s="30"/>
      <c r="G10" s="30"/>
      <c r="H10" s="47" t="s">
        <v>66</v>
      </c>
      <c r="I10" s="47" t="s">
        <v>26</v>
      </c>
      <c r="J10" s="47" t="s">
        <v>25</v>
      </c>
      <c r="K10" s="30"/>
      <c r="L10" s="30"/>
      <c r="M10" s="30"/>
      <c r="N10" s="47" t="s">
        <v>67</v>
      </c>
      <c r="O10" s="47">
        <v>0.0086</v>
      </c>
      <c r="P10" s="47" t="s">
        <v>40</v>
      </c>
      <c r="Q10" s="30"/>
    </row>
    <row r="11" spans="3:4">
      <c r="C11" s="32"/>
      <c r="D11" s="33"/>
    </row>
  </sheetData>
  <mergeCells count="9">
    <mergeCell ref="B1:G1"/>
    <mergeCell ref="H1:M1"/>
    <mergeCell ref="N1:S1"/>
    <mergeCell ref="B2:C2"/>
    <mergeCell ref="D2:E2"/>
    <mergeCell ref="H2:I2"/>
    <mergeCell ref="J2:K2"/>
    <mergeCell ref="N2:O2"/>
    <mergeCell ref="P2:Q2"/>
  </mergeCell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6"/>
  <sheetViews>
    <sheetView workbookViewId="0">
      <selection activeCell="D18" sqref="D18"/>
    </sheetView>
  </sheetViews>
  <sheetFormatPr defaultColWidth="9" defaultRowHeight="13.85"/>
  <cols>
    <col min="7" max="22" width="13.6017699115044" customWidth="1"/>
  </cols>
  <sheetData>
    <row r="1" spans="2:19">
      <c r="B1" s="16" t="s">
        <v>0</v>
      </c>
      <c r="C1" s="17"/>
      <c r="D1" s="17"/>
      <c r="E1" s="17"/>
      <c r="F1" s="17"/>
      <c r="G1" s="18"/>
      <c r="H1" s="16" t="s">
        <v>0</v>
      </c>
      <c r="I1" s="17"/>
      <c r="J1" s="17"/>
      <c r="K1" s="17"/>
      <c r="L1" s="17"/>
      <c r="M1" s="18"/>
      <c r="N1" s="16" t="s">
        <v>0</v>
      </c>
      <c r="O1" s="17"/>
      <c r="P1" s="17"/>
      <c r="Q1" s="17"/>
      <c r="R1" s="17"/>
      <c r="S1" s="18"/>
    </row>
    <row r="2" spans="2:19">
      <c r="B2" s="19" t="s">
        <v>68</v>
      </c>
      <c r="C2" s="20"/>
      <c r="D2" s="20" t="s">
        <v>69</v>
      </c>
      <c r="E2" s="20"/>
      <c r="F2" s="20" t="s">
        <v>9</v>
      </c>
      <c r="G2" s="21"/>
      <c r="H2" s="19" t="s">
        <v>70</v>
      </c>
      <c r="I2" s="20"/>
      <c r="J2" s="20" t="s">
        <v>69</v>
      </c>
      <c r="K2" s="20"/>
      <c r="L2" s="20" t="s">
        <v>9</v>
      </c>
      <c r="M2" s="21"/>
      <c r="N2" s="19" t="s">
        <v>71</v>
      </c>
      <c r="O2" s="20"/>
      <c r="P2" s="20" t="s">
        <v>69</v>
      </c>
      <c r="Q2" s="20"/>
      <c r="R2" s="20" t="s">
        <v>9</v>
      </c>
      <c r="S2" s="21"/>
    </row>
    <row r="3" spans="1:19">
      <c r="A3" t="s">
        <v>10</v>
      </c>
      <c r="B3" s="22" t="s">
        <v>11</v>
      </c>
      <c r="C3" s="23" t="s">
        <v>12</v>
      </c>
      <c r="D3" s="23" t="s">
        <v>11</v>
      </c>
      <c r="E3" s="23" t="s">
        <v>12</v>
      </c>
      <c r="F3" s="23" t="s">
        <v>68</v>
      </c>
      <c r="G3" s="24" t="s">
        <v>69</v>
      </c>
      <c r="H3" s="22" t="s">
        <v>11</v>
      </c>
      <c r="I3" s="23" t="s">
        <v>12</v>
      </c>
      <c r="J3" s="23" t="s">
        <v>11</v>
      </c>
      <c r="K3" s="23" t="s">
        <v>12</v>
      </c>
      <c r="L3" s="23" t="s">
        <v>70</v>
      </c>
      <c r="M3" s="24" t="s">
        <v>69</v>
      </c>
      <c r="N3" s="22" t="s">
        <v>11</v>
      </c>
      <c r="O3" s="23" t="s">
        <v>12</v>
      </c>
      <c r="P3" s="23" t="s">
        <v>11</v>
      </c>
      <c r="Q3" s="23" t="s">
        <v>12</v>
      </c>
      <c r="R3" s="23" t="s">
        <v>71</v>
      </c>
      <c r="S3" s="24" t="s">
        <v>69</v>
      </c>
    </row>
    <row r="4" spans="1:19">
      <c r="A4">
        <v>1</v>
      </c>
      <c r="B4" s="22">
        <v>28</v>
      </c>
      <c r="C4" s="23">
        <v>1219976</v>
      </c>
      <c r="D4" s="23">
        <v>39</v>
      </c>
      <c r="E4" s="23">
        <v>1257459</v>
      </c>
      <c r="F4" s="23">
        <f>(B4/C4)/(B4/C4+D4/E4)</f>
        <v>0.425289748808268</v>
      </c>
      <c r="G4" s="24">
        <f>(D4/E4)/(B4/C4+D4/E4)</f>
        <v>0.574710251191732</v>
      </c>
      <c r="H4" s="22">
        <v>34</v>
      </c>
      <c r="I4" s="23">
        <v>1578498</v>
      </c>
      <c r="J4" s="23">
        <v>45</v>
      </c>
      <c r="K4" s="23">
        <v>1681263</v>
      </c>
      <c r="L4" s="23">
        <f>(H4/I4)/(H4/I4+J4/K4)</f>
        <v>0.445904949814405</v>
      </c>
      <c r="M4" s="24">
        <f>(J4/K4)/(H4/I4+J4/K4)</f>
        <v>0.554095050185595</v>
      </c>
      <c r="N4" s="22">
        <v>52</v>
      </c>
      <c r="O4" s="23">
        <v>1629266</v>
      </c>
      <c r="P4" s="23">
        <v>68</v>
      </c>
      <c r="Q4" s="23">
        <v>1742379</v>
      </c>
      <c r="R4" s="23">
        <f>(N4/O4)/(N4/O4+P4/Q4)</f>
        <v>0.449883312194979</v>
      </c>
      <c r="S4" s="24">
        <f>(P4/Q4)/(N4/O4+P4/Q4)</f>
        <v>0.550116687805021</v>
      </c>
    </row>
    <row r="5" spans="1:19">
      <c r="A5">
        <v>2</v>
      </c>
      <c r="B5" s="22">
        <v>44</v>
      </c>
      <c r="C5" s="23">
        <v>1175241</v>
      </c>
      <c r="D5" s="23">
        <v>39</v>
      </c>
      <c r="E5" s="23">
        <v>1218612</v>
      </c>
      <c r="F5" s="23">
        <f t="shared" ref="F5:F8" si="0">(B5/C5)/(B5/C5+D5/E5)</f>
        <v>0.539136594193576</v>
      </c>
      <c r="G5" s="24">
        <f t="shared" ref="G5:G8" si="1">(D5/E5)/(B5/C5+D5/E5)</f>
        <v>0.460863405806424</v>
      </c>
      <c r="H5" s="22">
        <v>41</v>
      </c>
      <c r="I5" s="23">
        <v>1592212</v>
      </c>
      <c r="J5" s="23">
        <v>51</v>
      </c>
      <c r="K5" s="23">
        <v>1669182</v>
      </c>
      <c r="L5" s="23">
        <f>(H5/I5)/(H5/I5+J5/K5)</f>
        <v>0.457342916539411</v>
      </c>
      <c r="M5" s="24">
        <f>(J5/K5)/(H5/I5+J5/K5)</f>
        <v>0.542657083460589</v>
      </c>
      <c r="N5" s="22">
        <v>42</v>
      </c>
      <c r="O5" s="23">
        <v>1610867</v>
      </c>
      <c r="P5" s="23">
        <v>48</v>
      </c>
      <c r="Q5" s="23">
        <v>1740830</v>
      </c>
      <c r="R5" s="23">
        <f t="shared" ref="R5:R8" si="2">(N5/O5)/(N5/O5+P5/Q5)</f>
        <v>0.486018164903039</v>
      </c>
      <c r="S5" s="24">
        <f t="shared" ref="S5:S8" si="3">(P5/Q5)/(N5/O5+P5/Q5)</f>
        <v>0.513981835096961</v>
      </c>
    </row>
    <row r="6" spans="1:19">
      <c r="A6">
        <v>3</v>
      </c>
      <c r="B6" s="22">
        <v>4</v>
      </c>
      <c r="C6" s="23">
        <v>1241955</v>
      </c>
      <c r="D6" s="23">
        <v>4</v>
      </c>
      <c r="E6" s="23">
        <v>1282133</v>
      </c>
      <c r="F6" s="23">
        <f t="shared" si="0"/>
        <v>0.507958914269233</v>
      </c>
      <c r="G6" s="24">
        <f t="shared" si="1"/>
        <v>0.492041085730767</v>
      </c>
      <c r="H6" s="22">
        <v>70</v>
      </c>
      <c r="I6" s="23">
        <v>1636307</v>
      </c>
      <c r="J6" s="23">
        <v>83</v>
      </c>
      <c r="K6" s="23">
        <v>1711229</v>
      </c>
      <c r="L6" s="23">
        <f>(H6/I6)/(H6/I6+J6/K6)</f>
        <v>0.46864733634017</v>
      </c>
      <c r="M6" s="24">
        <f>(J6/K6)/(H6/I6+J6/K6)</f>
        <v>0.53135266365983</v>
      </c>
      <c r="N6" s="22">
        <v>38</v>
      </c>
      <c r="O6" s="23">
        <v>1695265</v>
      </c>
      <c r="P6" s="23">
        <v>41</v>
      </c>
      <c r="Q6" s="23">
        <v>1665333</v>
      </c>
      <c r="R6" s="23">
        <f t="shared" si="2"/>
        <v>0.476567209850424</v>
      </c>
      <c r="S6" s="24">
        <f t="shared" si="3"/>
        <v>0.523432790149576</v>
      </c>
    </row>
    <row r="7" spans="1:19">
      <c r="A7">
        <v>4</v>
      </c>
      <c r="B7" s="22">
        <v>47</v>
      </c>
      <c r="C7" s="23">
        <v>1233932</v>
      </c>
      <c r="D7" s="23">
        <v>67</v>
      </c>
      <c r="E7" s="23">
        <v>1314621</v>
      </c>
      <c r="F7" s="23">
        <f t="shared" si="0"/>
        <v>0.427709519003832</v>
      </c>
      <c r="G7" s="24">
        <f t="shared" si="1"/>
        <v>0.572290480996168</v>
      </c>
      <c r="H7" s="22">
        <v>46</v>
      </c>
      <c r="I7" s="23">
        <v>1603519</v>
      </c>
      <c r="J7" s="23">
        <v>74</v>
      </c>
      <c r="K7" s="23">
        <v>1716396</v>
      </c>
      <c r="L7" s="23">
        <f>(H7/I7)/(H7/I7+J7/K7)</f>
        <v>0.39953630556751</v>
      </c>
      <c r="M7" s="24">
        <f>(J7/K7)/(H7/I7+J7/K7)</f>
        <v>0.60046369443249</v>
      </c>
      <c r="N7" s="22">
        <v>61</v>
      </c>
      <c r="O7" s="23">
        <v>1736766</v>
      </c>
      <c r="P7" s="23">
        <v>87</v>
      </c>
      <c r="Q7" s="23">
        <v>1865500</v>
      </c>
      <c r="R7" s="23">
        <f t="shared" si="2"/>
        <v>0.429588586371986</v>
      </c>
      <c r="S7" s="24">
        <f t="shared" si="3"/>
        <v>0.570411413628014</v>
      </c>
    </row>
    <row r="8" ht="14.6" spans="1:19">
      <c r="A8">
        <v>5</v>
      </c>
      <c r="B8" s="25">
        <v>35</v>
      </c>
      <c r="C8" s="26">
        <v>1235093</v>
      </c>
      <c r="D8" s="26">
        <v>35</v>
      </c>
      <c r="E8" s="26">
        <v>1266907</v>
      </c>
      <c r="F8" s="26">
        <f t="shared" si="0"/>
        <v>0.506357713828937</v>
      </c>
      <c r="G8" s="27">
        <f t="shared" si="1"/>
        <v>0.493642286171063</v>
      </c>
      <c r="H8" s="25">
        <v>49</v>
      </c>
      <c r="I8" s="26">
        <v>1707086</v>
      </c>
      <c r="J8" s="26">
        <v>81</v>
      </c>
      <c r="K8" s="26">
        <v>1808165</v>
      </c>
      <c r="L8" s="26">
        <f>(H8/I8)/(H8/I8+J8/K8)</f>
        <v>0.390525424170259</v>
      </c>
      <c r="M8" s="27">
        <f>(J8/K8)/(H8/I8+J8/K8)</f>
        <v>0.609474575829741</v>
      </c>
      <c r="N8" s="25">
        <v>56</v>
      </c>
      <c r="O8" s="26">
        <v>1700959</v>
      </c>
      <c r="P8" s="26">
        <v>44</v>
      </c>
      <c r="Q8" s="26">
        <v>1799314</v>
      </c>
      <c r="R8" s="26">
        <f t="shared" si="2"/>
        <v>0.573800768981169</v>
      </c>
      <c r="S8" s="27">
        <f t="shared" si="3"/>
        <v>0.426199231018831</v>
      </c>
    </row>
    <row r="9" spans="2:16">
      <c r="B9" s="28" t="s">
        <v>62</v>
      </c>
      <c r="C9" s="28" t="s">
        <v>63</v>
      </c>
      <c r="D9" s="28" t="s">
        <v>64</v>
      </c>
      <c r="E9" s="29"/>
      <c r="F9" s="30"/>
      <c r="G9" s="30"/>
      <c r="H9" s="28" t="s">
        <v>62</v>
      </c>
      <c r="I9" s="28" t="s">
        <v>63</v>
      </c>
      <c r="J9" s="28" t="s">
        <v>64</v>
      </c>
      <c r="K9" s="30"/>
      <c r="L9" s="30"/>
      <c r="M9" s="30"/>
      <c r="N9" s="28" t="s">
        <v>62</v>
      </c>
      <c r="O9" s="28" t="s">
        <v>63</v>
      </c>
      <c r="P9" s="28" t="s">
        <v>64</v>
      </c>
    </row>
    <row r="10" spans="2:16">
      <c r="B10" s="31" t="s">
        <v>72</v>
      </c>
      <c r="C10" s="31">
        <v>0.2856</v>
      </c>
      <c r="D10" s="31" t="s">
        <v>29</v>
      </c>
      <c r="E10" s="29"/>
      <c r="F10" s="30"/>
      <c r="G10" s="30"/>
      <c r="H10" s="31" t="s">
        <v>73</v>
      </c>
      <c r="I10" s="31">
        <v>0.0003</v>
      </c>
      <c r="J10" s="31" t="s">
        <v>43</v>
      </c>
      <c r="K10" s="30"/>
      <c r="L10" s="30"/>
      <c r="M10" s="30"/>
      <c r="N10" s="31" t="s">
        <v>74</v>
      </c>
      <c r="O10" s="31">
        <v>0.3643</v>
      </c>
      <c r="P10" s="31" t="s">
        <v>29</v>
      </c>
    </row>
    <row r="16" spans="3:4">
      <c r="C16" s="32"/>
      <c r="D16" s="33"/>
    </row>
  </sheetData>
  <mergeCells count="11">
    <mergeCell ref="B1:G1"/>
    <mergeCell ref="H1:M1"/>
    <mergeCell ref="N1:S1"/>
    <mergeCell ref="B2:C2"/>
    <mergeCell ref="D2:E2"/>
    <mergeCell ref="F2:G2"/>
    <mergeCell ref="H2:I2"/>
    <mergeCell ref="J2:K2"/>
    <mergeCell ref="L2:M2"/>
    <mergeCell ref="N2:O2"/>
    <mergeCell ref="P2:Q2"/>
  </mergeCells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3"/>
  <sheetViews>
    <sheetView workbookViewId="0">
      <selection activeCell="H19" sqref="H19"/>
    </sheetView>
  </sheetViews>
  <sheetFormatPr defaultColWidth="9" defaultRowHeight="13.85" outlineLevelCol="6"/>
  <sheetData>
    <row r="1" spans="2:7">
      <c r="B1" s="1" t="s">
        <v>0</v>
      </c>
      <c r="C1" s="2"/>
      <c r="D1" s="3"/>
      <c r="E1" s="1" t="s">
        <v>75</v>
      </c>
      <c r="F1" s="2"/>
      <c r="G1" s="3"/>
    </row>
    <row r="2" spans="2:7">
      <c r="B2" s="4" t="s">
        <v>11</v>
      </c>
      <c r="C2" s="5"/>
      <c r="D2" s="6" t="s">
        <v>76</v>
      </c>
      <c r="E2" s="4" t="s">
        <v>11</v>
      </c>
      <c r="F2" s="5"/>
      <c r="G2" s="6" t="s">
        <v>76</v>
      </c>
    </row>
    <row r="3" spans="1:7">
      <c r="A3" t="s">
        <v>10</v>
      </c>
      <c r="B3" s="4" t="s">
        <v>77</v>
      </c>
      <c r="C3" s="5" t="s">
        <v>78</v>
      </c>
      <c r="D3" s="7" t="s">
        <v>79</v>
      </c>
      <c r="E3" s="4" t="s">
        <v>77</v>
      </c>
      <c r="F3" s="5" t="s">
        <v>78</v>
      </c>
      <c r="G3" s="7" t="s">
        <v>79</v>
      </c>
    </row>
    <row r="4" spans="1:7">
      <c r="A4">
        <v>1</v>
      </c>
      <c r="B4" s="8">
        <v>241</v>
      </c>
      <c r="C4" s="9">
        <v>399</v>
      </c>
      <c r="D4" s="10">
        <f>B4/(B4+C4)</f>
        <v>0.3765625</v>
      </c>
      <c r="E4" s="8">
        <v>175</v>
      </c>
      <c r="F4" s="9">
        <v>220</v>
      </c>
      <c r="G4" s="10">
        <f>E4/(E4+F4)</f>
        <v>0.443037974683544</v>
      </c>
    </row>
    <row r="5" spans="1:7">
      <c r="A5">
        <v>2</v>
      </c>
      <c r="B5" s="8">
        <v>254</v>
      </c>
      <c r="C5" s="9">
        <v>371</v>
      </c>
      <c r="D5" s="10">
        <f t="shared" ref="D5:D9" si="0">B5/(B5+C5)</f>
        <v>0.4064</v>
      </c>
      <c r="E5" s="8">
        <v>166</v>
      </c>
      <c r="F5" s="9">
        <v>301</v>
      </c>
      <c r="G5" s="10">
        <f t="shared" ref="G5:G9" si="1">E5/(E5+F5)</f>
        <v>0.355460385438972</v>
      </c>
    </row>
    <row r="6" spans="1:7">
      <c r="A6">
        <v>3</v>
      </c>
      <c r="B6" s="8">
        <v>259</v>
      </c>
      <c r="C6" s="9">
        <v>396</v>
      </c>
      <c r="D6" s="10">
        <f t="shared" si="0"/>
        <v>0.395419847328244</v>
      </c>
      <c r="E6" s="8">
        <v>180</v>
      </c>
      <c r="F6" s="9">
        <v>251</v>
      </c>
      <c r="G6" s="10">
        <f t="shared" si="1"/>
        <v>0.417633410672854</v>
      </c>
    </row>
    <row r="7" spans="1:7">
      <c r="A7">
        <v>4</v>
      </c>
      <c r="B7" s="8">
        <v>170</v>
      </c>
      <c r="C7" s="9">
        <v>238</v>
      </c>
      <c r="D7" s="10">
        <f t="shared" si="0"/>
        <v>0.416666666666667</v>
      </c>
      <c r="E7" s="8">
        <v>147</v>
      </c>
      <c r="F7" s="9">
        <v>255</v>
      </c>
      <c r="G7" s="10">
        <f t="shared" si="1"/>
        <v>0.365671641791045</v>
      </c>
    </row>
    <row r="8" spans="1:7">
      <c r="A8">
        <v>5</v>
      </c>
      <c r="B8" s="8">
        <v>230</v>
      </c>
      <c r="C8" s="9">
        <v>430</v>
      </c>
      <c r="D8" s="10">
        <f t="shared" si="0"/>
        <v>0.348484848484849</v>
      </c>
      <c r="E8" s="8">
        <v>161</v>
      </c>
      <c r="F8" s="9">
        <v>270</v>
      </c>
      <c r="G8" s="10">
        <f t="shared" si="1"/>
        <v>0.373549883990719</v>
      </c>
    </row>
    <row r="9" ht="14.6" spans="1:7">
      <c r="A9">
        <v>6</v>
      </c>
      <c r="B9" s="11">
        <v>208</v>
      </c>
      <c r="C9" s="12">
        <v>226</v>
      </c>
      <c r="D9" s="13">
        <f t="shared" si="0"/>
        <v>0.47926267281106</v>
      </c>
      <c r="E9" s="11">
        <v>94</v>
      </c>
      <c r="F9" s="12">
        <v>254</v>
      </c>
      <c r="G9" s="13">
        <f t="shared" si="1"/>
        <v>0.270114942528736</v>
      </c>
    </row>
    <row r="12" spans="2:5">
      <c r="B12" s="14" t="s">
        <v>62</v>
      </c>
      <c r="C12" s="14" t="s">
        <v>63</v>
      </c>
      <c r="D12" s="14" t="s">
        <v>64</v>
      </c>
      <c r="E12" s="14" t="s">
        <v>80</v>
      </c>
    </row>
    <row r="13" spans="2:5">
      <c r="B13" s="15" t="s">
        <v>81</v>
      </c>
      <c r="C13" s="15">
        <v>0.3033</v>
      </c>
      <c r="D13" s="15" t="s">
        <v>29</v>
      </c>
      <c r="E13" s="15" t="s">
        <v>28</v>
      </c>
    </row>
  </sheetData>
  <mergeCells count="4">
    <mergeCell ref="B1:D1"/>
    <mergeCell ref="E1:G1"/>
    <mergeCell ref="B2:C2"/>
    <mergeCell ref="E2:F2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Figure 5B</vt:lpstr>
      <vt:lpstr>Figure 5C</vt:lpstr>
      <vt:lpstr>Figure 5D</vt:lpstr>
      <vt:lpstr>Figure 5-figure supplement 1-A</vt:lpstr>
      <vt:lpstr>Figure 5-figure supplement 1-B</vt:lpstr>
      <vt:lpstr>Figure 5-figure supplement 1-C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liupengfei</dc:creator>
  <cp:lastModifiedBy>南岛不周</cp:lastModifiedBy>
  <dcterms:created xsi:type="dcterms:W3CDTF">2015-06-05T18:19:00Z</dcterms:created>
  <dcterms:modified xsi:type="dcterms:W3CDTF">2024-08-02T14:41:15Z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3D83ED687FC04D36B5C8E86CB3667D09_12</vt:lpwstr>
  </property>
  <property fmtid="{D5CDD505-2E9C-101B-9397-08002B2CF9AE}" pid="3" name="KSOProductBuildVer">
    <vt:lpwstr>2052-12.1.0.15336</vt:lpwstr>
  </property>
</Properties>
</file>