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andrewcapaldi/Desktop/Cecil Coop Gtr1:2 and Pib2 paper/final Figures/"/>
    </mc:Choice>
  </mc:AlternateContent>
  <xr:revisionPtr revIDLastSave="0" documentId="8_{08064509-4FB7-3848-BC5E-66FA2582A518}" xr6:coauthVersionLast="47" xr6:coauthVersionMax="47" xr10:uidLastSave="{00000000-0000-0000-0000-000000000000}"/>
  <bookViews>
    <workbookView xWindow="41360" yWindow="4660" windowWidth="28180" windowHeight="20060" xr2:uid="{00000000-000D-0000-FFFF-FFFF00000000}"/>
  </bookViews>
  <sheets>
    <sheet name="Proteins 1% FDR" sheetId="1" r:id="rId1"/>
    <sheet name="Ser33" sheetId="4" r:id="rId2"/>
    <sheet name="Processing" sheetId="2" r:id="rId3"/>
    <sheet name="Consensus" sheetId="3"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3" l="1"/>
  <c r="A36" i="3"/>
  <c r="A39" i="3"/>
  <c r="A43" i="3"/>
  <c r="A44" i="3"/>
  <c r="A64" i="3"/>
  <c r="A71" i="3"/>
  <c r="A79" i="3"/>
  <c r="A116" i="3"/>
  <c r="A33" i="2"/>
  <c r="A50" i="2"/>
  <c r="A53" i="2"/>
  <c r="A59" i="2"/>
  <c r="A60" i="2"/>
  <c r="A61" i="2"/>
  <c r="A62" i="2"/>
  <c r="A78" i="2"/>
  <c r="A122" i="2"/>
  <c r="A133" i="2"/>
  <c r="C210" i="2"/>
  <c r="A52" i="3"/>
  <c r="A27" i="2"/>
</calcChain>
</file>

<file path=xl/sharedStrings.xml><?xml version="1.0" encoding="utf-8"?>
<sst xmlns="http://schemas.openxmlformats.org/spreadsheetml/2006/main" count="20945" uniqueCount="3090">
  <si>
    <t>Protein FDR Confidence: Combined</t>
  </si>
  <si>
    <t>Master</t>
  </si>
  <si>
    <t>Accession</t>
  </si>
  <si>
    <t>Description</t>
  </si>
  <si>
    <t>Exp. q-value: Combined</t>
  </si>
  <si>
    <t>Sum PEP Score</t>
  </si>
  <si>
    <t>Coverage [%]</t>
  </si>
  <si>
    <t># Peptides</t>
  </si>
  <si>
    <t># PSMs</t>
  </si>
  <si>
    <t># Unique Peptides</t>
  </si>
  <si>
    <t># Protein Groups</t>
  </si>
  <si>
    <t># AAs</t>
  </si>
  <si>
    <t>MW [kDa]</t>
  </si>
  <si>
    <t>calc. pI</t>
  </si>
  <si>
    <t>Score Sequest HT: Sequest HT</t>
  </si>
  <si>
    <t># Peptides (by Search Engine): Sequest HT</t>
  </si>
  <si>
    <t>High</t>
  </si>
  <si>
    <t>Master Protein</t>
  </si>
  <si>
    <t>YIL074C</t>
  </si>
  <si>
    <t>SER33 SGDID:S000001336, Chr IX from 222490-221081, Genome Release 64-2-1, reverse complement, Verified ORF, "3-phosphoglycerate dehydrogenase; catalyzes the first step in serine and glycine biosynthesis; SER33 has a paralog, SER3, that arose from the whole genome duplication"</t>
  </si>
  <si>
    <t/>
  </si>
  <si>
    <t>Confidence</t>
  </si>
  <si>
    <t>Sequence</t>
  </si>
  <si>
    <t>Modifications</t>
  </si>
  <si>
    <t>Qvality PEP</t>
  </si>
  <si>
    <t>Qvality q-value</t>
  </si>
  <si>
    <t># Proteins</t>
  </si>
  <si>
    <t>Master Protein Accessions</t>
  </si>
  <si>
    <t># Missed Cleavages</t>
  </si>
  <si>
    <t>Theo. MH+ [Da]</t>
  </si>
  <si>
    <t>Confidence (by Search Engine): Sequest HT</t>
  </si>
  <si>
    <t>Percolator q-Value (by Search Engine): Sequest HT</t>
  </si>
  <si>
    <t>Percolator PEP (by Search Engine): Sequest HT</t>
  </si>
  <si>
    <t>XCorr (by Search Engine): Sequest HT</t>
  </si>
  <si>
    <t>NLVCIGCFCIGTNQVDLK</t>
  </si>
  <si>
    <t>3xCarbamidomethyl [C4; C7; C9]</t>
  </si>
  <si>
    <t>SDFVTLHVPATPETEK</t>
  </si>
  <si>
    <t>YIL074C; YER081W</t>
  </si>
  <si>
    <t>1xPhospho [T14(84.7)]</t>
  </si>
  <si>
    <t>SDFVTLHVPATPETEKMLSAPQFAAMK</t>
  </si>
  <si>
    <t>2xOxidation [M17; M26]</t>
  </si>
  <si>
    <t>QVSTLDELLNK</t>
  </si>
  <si>
    <t>QFSDSHGEIAYLMADISSVNQSEIKDIYEK</t>
  </si>
  <si>
    <t>1xOxidation [M13]</t>
  </si>
  <si>
    <t>QFSDSHGEIAYLMADISSVNQSEIK</t>
  </si>
  <si>
    <t>IKDVHAIGIR</t>
  </si>
  <si>
    <t>LNQTSAKVSIR</t>
  </si>
  <si>
    <t>MLSAPQFAAMKDGAYVINASR</t>
  </si>
  <si>
    <t>2xOxidation [M1; M10]</t>
  </si>
  <si>
    <t>1xOxidation [M1]</t>
  </si>
  <si>
    <t>MLSAPQFAAMK</t>
  </si>
  <si>
    <t>1xOxidation [M]</t>
  </si>
  <si>
    <t>TVNDILSDHNIEK</t>
  </si>
  <si>
    <t>YINEGNSVGSVNFPEVSLK</t>
  </si>
  <si>
    <t>SSLPEDELIEK</t>
  </si>
  <si>
    <t>SVAELVIGEIISLAR</t>
  </si>
  <si>
    <t>SIELHTGTWNK</t>
  </si>
  <si>
    <t>SLDYDQENTVR</t>
  </si>
  <si>
    <t>DQGYQVEFHK</t>
  </si>
  <si>
    <t>DVHAIGIR</t>
  </si>
  <si>
    <t>DIYEKLNQTSAK</t>
  </si>
  <si>
    <t>ALKPFSTGDMNILLLENVNATAIK</t>
  </si>
  <si>
    <t>1xOxidation [M10]; 1xPhospho [S6(78.6)]</t>
  </si>
  <si>
    <t>1xOxidation [M10]</t>
  </si>
  <si>
    <t>AMNFSGSPGAVSTSPTQSFMNTLPR</t>
  </si>
  <si>
    <t>2xOxidation [M2; M20]; 2xPhospho [S5(86.1); S18(99.5)]</t>
  </si>
  <si>
    <t>1xOxidation [M]; 1xPhospho [S/T]</t>
  </si>
  <si>
    <t>1xPhospho [S7(84.4)]</t>
  </si>
  <si>
    <t>2xOxidation [M2; M20]</t>
  </si>
  <si>
    <t>2xOxidation [M2; M20]; 1xPhospho [S/T]</t>
  </si>
  <si>
    <t>DGAYVINASR</t>
  </si>
  <si>
    <t>GTVVDIPSLIQAVK</t>
  </si>
  <si>
    <t>GTVVDIPSLIQAVKANK</t>
  </si>
  <si>
    <t>IAGAALDVYPHEPAK</t>
  </si>
  <si>
    <t>IFKDQGYQVEFHK</t>
  </si>
  <si>
    <t>GIAVFNSPFSNSR</t>
  </si>
  <si>
    <t>NVPGVLK</t>
  </si>
  <si>
    <t>QVSTLDELLNKSDFVTLHVPATPETEK</t>
  </si>
  <si>
    <t>SSLPEDELIEKIK</t>
  </si>
  <si>
    <t>VLYIHR</t>
  </si>
  <si>
    <t>YER081W</t>
  </si>
  <si>
    <t>SER3 SGDID:S000000883, Chr V from 322686-324095, Genome Release 64-2-1, Verified ORF, "3-phosphoglycerate dehydrogenase; catalyzes the first step in serine and glycine biosynthesis; SER3 has a paralog, SER33, that arose from the whole genome duplication"</t>
  </si>
  <si>
    <t>NLVCIGCFCIGTNQVDLDYATSR</t>
  </si>
  <si>
    <t>QFSDSNGEIAYLMADISSVDQSDIK</t>
  </si>
  <si>
    <t>ILKPFSTGDMK</t>
  </si>
  <si>
    <t>LTSNVLQHAK</t>
  </si>
  <si>
    <t>VLYIHQNVPGVLK</t>
  </si>
  <si>
    <t>TVNDILSNHNIEK</t>
  </si>
  <si>
    <t>YINEGNSVGSVNFPEVALK</t>
  </si>
  <si>
    <t>SSLPEEELIEK</t>
  </si>
  <si>
    <t>SVAELVIAEIISLAR</t>
  </si>
  <si>
    <t>SLSYDQENTVR</t>
  </si>
  <si>
    <t>DIYEQLNQTSAK</t>
  </si>
  <si>
    <t>IPI00556624 IPI:IPI00556624.1</t>
  </si>
  <si>
    <t>TREMBL:Q6GSJ0 REFSEQ_NP:NP_006112|ENSEMBL:ENSP00000252244 Tax_Id=9606 Keratin 1</t>
  </si>
  <si>
    <t>NMQDMVEDYR</t>
  </si>
  <si>
    <t>2xOxidation [M2; M5]</t>
  </si>
  <si>
    <t>NKYEDEINKR</t>
  </si>
  <si>
    <t>IPI00300725 IPI:IPI00300725.6; IPI00009867 IPI:IPI00009867.2; IPI00293665 IPI:IPI00293665.6; IPI00556624 IPI:IPI00556624.1</t>
  </si>
  <si>
    <t>NKLNDLEDALQQAKEDLAR</t>
  </si>
  <si>
    <t>SEIDNVKK</t>
  </si>
  <si>
    <t>QISNLQQSISDAEQR</t>
  </si>
  <si>
    <t>LNDLEDALQQAKEDLAR</t>
  </si>
  <si>
    <t>LNDLEDALQQAK</t>
  </si>
  <si>
    <t>MSGECAPNVSVSVSTSHTTISGGGSR</t>
  </si>
  <si>
    <t>1xCarbamidomethyl [C5]</t>
  </si>
  <si>
    <t>YEELQITAGR</t>
  </si>
  <si>
    <t>WELLQQVDTSTR</t>
  </si>
  <si>
    <t>SGGGFSSGSAGIINYQR</t>
  </si>
  <si>
    <t>SLDLDSIIAEVK</t>
  </si>
  <si>
    <t>SKAEAESLYQSK</t>
  </si>
  <si>
    <t>SLVNLGGSK</t>
  </si>
  <si>
    <t>SISISVAR</t>
  </si>
  <si>
    <t>SLNNQFASFIDKVR</t>
  </si>
  <si>
    <t>SLNNQFASFIDK</t>
  </si>
  <si>
    <t>TLLEGEESR</t>
  </si>
  <si>
    <t>TNAENEFVTIKK</t>
  </si>
  <si>
    <t>TNAENEFVTIK</t>
  </si>
  <si>
    <t>THNLEPYFESFINNLR</t>
  </si>
  <si>
    <t>DVDGAYMTK</t>
  </si>
  <si>
    <t>1xOxidation [M7]</t>
  </si>
  <si>
    <t>DYQELMNTK</t>
  </si>
  <si>
    <t>1xOxidation [M6]</t>
  </si>
  <si>
    <t>FSSCGGGGGSFGAGGGFGSR</t>
  </si>
  <si>
    <t>1xCarbamidomethyl [C4]</t>
  </si>
  <si>
    <t>FLEQQNQVLQTK</t>
  </si>
  <si>
    <t>sp; IPI00376379 IPI:IPI00376379.1; IPI00556624 IPI:IPI00556624.1</t>
  </si>
  <si>
    <t>AEAESLYQSK</t>
  </si>
  <si>
    <t>AQYEDIAQK</t>
  </si>
  <si>
    <t>IEISELNR</t>
  </si>
  <si>
    <t>sp; IPI00556624 IPI:IPI00556624.1</t>
  </si>
  <si>
    <t>LDSELKNMQDMVEDYR</t>
  </si>
  <si>
    <t>2xOxidation [M8; M11]</t>
  </si>
  <si>
    <t>LALDLEIATYR</t>
  </si>
  <si>
    <t>IPI00290078 IPI:IPI00290078.2; IPI00431749 IPI:IPI00431749.1; IPI00556624 IPI:IPI00556624.1</t>
  </si>
  <si>
    <t>KDVDGAYMTK</t>
  </si>
  <si>
    <t>1xOxidation [M8]</t>
  </si>
  <si>
    <t>GENALKDAK</t>
  </si>
  <si>
    <t>GSGGGSSGGSIGGR</t>
  </si>
  <si>
    <t>YEDEINK</t>
  </si>
  <si>
    <t>IPI00290857 IPI:IPI00290857.1; IPI00300725 IPI:IPI00300725.6; sp; IPI00009867 IPI:IPI00009867.2; IPI00293665 IPI:IPI00293665.6; IPI00376379 IPI:IPI00376379.1; IPI00556624 IPI:IPI00556624.1</t>
  </si>
  <si>
    <t>KQISNLQQSISDAEQR</t>
  </si>
  <si>
    <t>NKLNDLEDALQQAK</t>
  </si>
  <si>
    <t>YEDEINKR</t>
  </si>
  <si>
    <t>LRSEIDNVK</t>
  </si>
  <si>
    <t>SEIDNVK</t>
  </si>
  <si>
    <t>IPI00217963 IPI:IPI00217963.2</t>
  </si>
  <si>
    <t>SWISS-PROT:P08779 TREMBL:Q16195|REFSEQ_NP:NP_005548|ENSEMBL:ENSP00000301653 Tax_Id=9606 Keratin, type I cytoskeletal 16</t>
  </si>
  <si>
    <t>NHEEEMLALR</t>
  </si>
  <si>
    <t>RVLQGLEIELQSQLSMK</t>
  </si>
  <si>
    <t>1xOxidation [M16]</t>
  </si>
  <si>
    <t>RLLEGEDAHLSSQQASGQSYSSR</t>
  </si>
  <si>
    <t>QFTSSSSMK</t>
  </si>
  <si>
    <t>IPI00384444 IPI:IPI00384444.4; IPI00217963 IPI:IPI00217963.2</t>
  </si>
  <si>
    <t>QTVEADVNGLR</t>
  </si>
  <si>
    <t>QRPSEIKDYSPYFK</t>
  </si>
  <si>
    <t>LLEGEDAHLSSQQASGQSYSSR</t>
  </si>
  <si>
    <t>IIAATIENAQPILQIDNAR</t>
  </si>
  <si>
    <t>ISSVLAGGSCR</t>
  </si>
  <si>
    <t>1xCarbamidomethyl [C10]</t>
  </si>
  <si>
    <t>VLDELTLAR</t>
  </si>
  <si>
    <t>IPI00384444 IPI:IPI00384444.4; IPI00217963 IPI:IPI00217963.2; IPI00450768 IPI:IPI00450768.4</t>
  </si>
  <si>
    <t>VLQGLEIELQSQLSMK</t>
  </si>
  <si>
    <t>1xOxidation [M15]</t>
  </si>
  <si>
    <t>YCMQLSQIQGLIGSVEEQLAQLR</t>
  </si>
  <si>
    <t>1xCarbamidomethyl [C2]; 1xOxidation [M3]</t>
  </si>
  <si>
    <t>VTMQNLNDR</t>
  </si>
  <si>
    <t>1xOxidation [M3]</t>
  </si>
  <si>
    <t>IPI00384444 IPI:IPI00384444.4; IPI00328103 IPI:IPI00328103.1; sp; IPI00217963 IPI:IPI00217963.2</t>
  </si>
  <si>
    <t>TRLEQEIATYR</t>
  </si>
  <si>
    <t>TDLEMQIEGLK</t>
  </si>
  <si>
    <t>TKYEHELALR</t>
  </si>
  <si>
    <t>TEELNKEVASNSELVQSSR</t>
  </si>
  <si>
    <t>TDLEMQIEGLKEELAYLR</t>
  </si>
  <si>
    <t>1xOxidation [M5]</t>
  </si>
  <si>
    <t>EQSSSSFSQGQSS</t>
  </si>
  <si>
    <t>EVFTSSSSSSSR</t>
  </si>
  <si>
    <t>EVASNSELVQSSR</t>
  </si>
  <si>
    <t>ALEEANADLEVK</t>
  </si>
  <si>
    <t>IPI00384444 IPI:IPI00384444.4; sp; IPI00217963 IPI:IPI00217963.2</t>
  </si>
  <si>
    <t>APSTYGGGLSVSSR</t>
  </si>
  <si>
    <t>DAETWFLSK</t>
  </si>
  <si>
    <t>ASLENSLEETKGR</t>
  </si>
  <si>
    <t>ASLENSLEETK</t>
  </si>
  <si>
    <t>LEQEIATYR</t>
  </si>
  <si>
    <t>LAADDFR</t>
  </si>
  <si>
    <t>sp; IPI00384444 IPI:IPI00384444.4; IPI00383759 IPI:IPI00383759.1; sp; sp; IPI00217963 IPI:IPI00217963.2; IPI00450768 IPI:IPI00450768.4</t>
  </si>
  <si>
    <t>KNHEEEMLALR</t>
  </si>
  <si>
    <t>LASYLDK</t>
  </si>
  <si>
    <t>IPI00384444 IPI:IPI00384444.4; sp; IPI00217963 IPI:IPI00217963.2; IPI00450768 IPI:IPI00450768.4; IPI00019359 IPI:IPI00019359.2</t>
  </si>
  <si>
    <t>GQTGGDVNVEMDAAPGVDLSR</t>
  </si>
  <si>
    <t>1xOxidation [M11]</t>
  </si>
  <si>
    <t>GSCGIGGGIGGGSSR</t>
  </si>
  <si>
    <t>1xCarbamidomethyl [C3]</t>
  </si>
  <si>
    <t>DYSPYFK</t>
  </si>
  <si>
    <t>SEVTELR</t>
  </si>
  <si>
    <t>EELAYLR</t>
  </si>
  <si>
    <t>LASYLDKVR</t>
  </si>
  <si>
    <t>IPI00384444 IPI:IPI00384444.4; sp; IPI00217963 IPI:IPI00217963.2; IPI00450768 IPI:IPI00450768.4</t>
  </si>
  <si>
    <t>RVLDELTLAR</t>
  </si>
  <si>
    <t>CEMEQQSQEYQILLDVK</t>
  </si>
  <si>
    <t>1xCarbamidomethyl [C1]; 1xOxidation [M3]</t>
  </si>
  <si>
    <t>sp</t>
  </si>
  <si>
    <t>K22E_HUMAN</t>
  </si>
  <si>
    <t>NVQDAIADAEQR</t>
  </si>
  <si>
    <t>NLDLDSIIAEVK</t>
  </si>
  <si>
    <t>IPI00300725 IPI:IPI00300725.6; sp; IPI00009867 IPI:IPI00009867.2; IPI00293665 IPI:IPI00293665.6</t>
  </si>
  <si>
    <t>NKLNDLEEALQQAK</t>
  </si>
  <si>
    <t>RSTSSFSCLSR</t>
  </si>
  <si>
    <t>1xCarbamidomethyl [C8]</t>
  </si>
  <si>
    <t>LNDLEEALQQAK</t>
  </si>
  <si>
    <t>LLEGEECR</t>
  </si>
  <si>
    <t>1xCarbamidomethyl [C7]</t>
  </si>
  <si>
    <t>IPI00300725 IPI:IPI00300725.6; sp; IPI00009867 IPI:IPI00009867.2; IPI00166205 IPI:IPI00166205.2; IPI00329306 IPI:IPI00329306.2; IPI00293665 IPI:IPI00293665.6</t>
  </si>
  <si>
    <t>MSGDLSSNVTVSVTSSTISSNVASK</t>
  </si>
  <si>
    <t>LQGEIAHVK</t>
  </si>
  <si>
    <t>VDPEIQNVK</t>
  </si>
  <si>
    <t>VDLLNQEIEFLK</t>
  </si>
  <si>
    <t>YLDGLTAER</t>
  </si>
  <si>
    <t>YEELQVTVGR</t>
  </si>
  <si>
    <t>TSQNSELNNMQDLVEDYKK</t>
  </si>
  <si>
    <t>STSSFSCLSR</t>
  </si>
  <si>
    <t>SKEEAEALYHSK</t>
  </si>
  <si>
    <t>SLVGLGGTK</t>
  </si>
  <si>
    <t>SISISVAGGGGGFGAAGGFGGR</t>
  </si>
  <si>
    <t>TAAENDFVTLKK</t>
  </si>
  <si>
    <t>TAAENDFVTLK</t>
  </si>
  <si>
    <t>DVDNAYMIK</t>
  </si>
  <si>
    <t>EEAEALYHSK</t>
  </si>
  <si>
    <t>DYQELMNVK</t>
  </si>
  <si>
    <t>IPI00290857 IPI:IPI00290857.1; sp</t>
  </si>
  <si>
    <t>AAFGGSGGR</t>
  </si>
  <si>
    <t>AQYEEIAQR</t>
  </si>
  <si>
    <t>IPI00290078 IPI:IPI00290078.2; IPI00300725 IPI:IPI00300725.6; sp; IPI00293665 IPI:IPI00293665.6</t>
  </si>
  <si>
    <t>HGGGGGGFGGGGFGSR</t>
  </si>
  <si>
    <t>LALDVEIATYRK</t>
  </si>
  <si>
    <t>IPI00290857 IPI:IPI00290857.1; IPI00300725 IPI:IPI00300725.6; sp; IPI00009867 IPI:IPI00009867.2; IPI00293665 IPI:IPI00293665.6</t>
  </si>
  <si>
    <t>LALDVEIATYR</t>
  </si>
  <si>
    <t>KYEDEINKR</t>
  </si>
  <si>
    <t>GGSISGGGYGSGGGK</t>
  </si>
  <si>
    <t>GFSSGSAVVSGGSR</t>
  </si>
  <si>
    <t>GGSSSGGGYGSGGGGSSSVK</t>
  </si>
  <si>
    <t>FASFIDK</t>
  </si>
  <si>
    <t>IPI00290078 IPI:IPI00290078.2; IPI00290857 IPI:IPI00290857.1; IPI00300725 IPI:IPI00300725.6; IPI00556242 IPI:IPI00556242.1; sp; IPI00009867 IPI:IPI00009867.2; IPI00329306 IPI:IPI00329306.2; IPI00293665 IPI:IPI00293665.6; IPI00376379 IPI:IPI00376379.1</t>
  </si>
  <si>
    <t>LQGEIAHVKK</t>
  </si>
  <si>
    <t>IPI00293665 IPI:IPI00293665.6</t>
  </si>
  <si>
    <t>SWISS-PROT:P04259 REFSEQ_NP:NP_005546|ENSEMBL:ENSP00000252252 Tax_Id=9606 Keratin, type II cytoskeletal 6B</t>
  </si>
  <si>
    <t>NMQDLVEDLK</t>
  </si>
  <si>
    <t>1xOxidation [M2]</t>
  </si>
  <si>
    <t>NTKQEIAEINR</t>
  </si>
  <si>
    <t>IPI00300725 IPI:IPI00300725.6; IPI00293665 IPI:IPI00293665.6</t>
  </si>
  <si>
    <t>NKLEGLEDALQK</t>
  </si>
  <si>
    <t>QEIAEINR</t>
  </si>
  <si>
    <t>RGFSASSAR</t>
  </si>
  <si>
    <t>SEIDHVKK</t>
  </si>
  <si>
    <t>QLDSIVGER</t>
  </si>
  <si>
    <t>IPI00300725 IPI:IPI00300725.6; IPI00009867 IPI:IPI00009867.2; IPI00293665 IPI:IPI00293665.6</t>
  </si>
  <si>
    <t>QNLEPLFEQYINNLR</t>
  </si>
  <si>
    <t>SGFSSISVSR</t>
  </si>
  <si>
    <t>LLKEYQELMNVK</t>
  </si>
  <si>
    <t>1xOxidation [M9]</t>
  </si>
  <si>
    <t>LRSEIDHVKK</t>
  </si>
  <si>
    <t>ISIGGGSCAISGGYGSR</t>
  </si>
  <si>
    <t>YEELQVTAGR</t>
  </si>
  <si>
    <t>WTLLQEQGTK</t>
  </si>
  <si>
    <t>SRAEAESWYQTK</t>
  </si>
  <si>
    <t>TAAENEFVTLKK</t>
  </si>
  <si>
    <t>TAAENEFVTLK</t>
  </si>
  <si>
    <t>DVDAAYMNK</t>
  </si>
  <si>
    <t>EYQELMNVK</t>
  </si>
  <si>
    <t>ADTLTDEINFLR</t>
  </si>
  <si>
    <t>AEAESWYQTK</t>
  </si>
  <si>
    <t>ATGGGLSSVGGGSSTIK</t>
  </si>
  <si>
    <t>ASTSTTIR</t>
  </si>
  <si>
    <t>1xAcetyl [N-Term]</t>
  </si>
  <si>
    <t>LEGLEDALQK</t>
  </si>
  <si>
    <t>KDVDAAYMNK</t>
  </si>
  <si>
    <t>GSGGLGGACGGAGFGSR</t>
  </si>
  <si>
    <t>1xCarbamidomethyl [C9]</t>
  </si>
  <si>
    <t>SEIDHVK</t>
  </si>
  <si>
    <t>SLYGLGGSK</t>
  </si>
  <si>
    <t>IPI00019359 IPI:IPI00019359.2</t>
  </si>
  <si>
    <t>SWISS-PROT:P35527 REFSEQ_NP:NP_000217|ENSEMBL:ENSP00000246662 Tax_Id=9606 Keratin 9</t>
  </si>
  <si>
    <t>NHKEEMSQLTGQNSGDVNVEINVAPGK</t>
  </si>
  <si>
    <t>SDLEMQYETLQEELMALKK</t>
  </si>
  <si>
    <t>2xOxidation [M5; M15]</t>
  </si>
  <si>
    <t>QGVDADINGLR</t>
  </si>
  <si>
    <t>QFSSSYLSR</t>
  </si>
  <si>
    <t>QEYEQLIAK</t>
  </si>
  <si>
    <t>QVLDNLTMEK</t>
  </si>
  <si>
    <t>IKFEMEQNLR</t>
  </si>
  <si>
    <t>IQDWYDKK</t>
  </si>
  <si>
    <t>VQALEEANNDLENK</t>
  </si>
  <si>
    <t>STMQELNSR</t>
  </si>
  <si>
    <t>SGGGGGGGLGSGGSIR</t>
  </si>
  <si>
    <t>TLNDMRQEYEQLIAK</t>
  </si>
  <si>
    <t>TLLDIDNTR</t>
  </si>
  <si>
    <t>EIETYHNLLEGGQEDFESSGAGK</t>
  </si>
  <si>
    <t>DQIVDLTVGNNK</t>
  </si>
  <si>
    <t>FSSSSGYGGGSSR</t>
  </si>
  <si>
    <t>FSSSGGGGGGGR</t>
  </si>
  <si>
    <t>FEMEQNLR</t>
  </si>
  <si>
    <t>HGVQELEIELQSQLSK</t>
  </si>
  <si>
    <t>HGVQELEIELQSQLSKK</t>
  </si>
  <si>
    <t>GGSGGSHGGGSGFGGESGGSYGGGEEASGSGGGYGGGSGK</t>
  </si>
  <si>
    <t>GGSGGSYGGGGSGGGYGGGSGSR</t>
  </si>
  <si>
    <t>GPAAIQK</t>
  </si>
  <si>
    <t>MTLDDFR</t>
  </si>
  <si>
    <t>IQDWYDK</t>
  </si>
  <si>
    <t>SLEDTK</t>
  </si>
  <si>
    <t>KGPAAIQK</t>
  </si>
  <si>
    <t>IPI00300725 IPI:IPI00300725.6</t>
  </si>
  <si>
    <t>SWISS-PROT:P02538 TREMBL:Q6UBJ0|REFSEQ_NP:NP_005545|H-INV:HIT000033986;HIT000036548 Tax_Id=9606 Keratin, type II cytoskeletal 6A</t>
  </si>
  <si>
    <t>SGFSSVSVSR</t>
  </si>
  <si>
    <t>AIGGGLSSVGGGSSTIK</t>
  </si>
  <si>
    <t>GMQDLVEDFK</t>
  </si>
  <si>
    <t>GFSANSAR</t>
  </si>
  <si>
    <t>IPI00384444 IPI:IPI00384444.4</t>
  </si>
  <si>
    <t>SWISS-PROT:P02533 TREMBL:Q9UBN2;Q13092;Q53XY3;Q9UBN3|REFSEQ_NP:NP_000517|ENSEMBL:ENSP00000167586|H-INV:HIT000031101;HIT000038549 Tax_Id=9606 Keratin, type I cytoskeletal 14</t>
  </si>
  <si>
    <t>NHEEEMNALR</t>
  </si>
  <si>
    <t>IPI00384444 IPI:IPI00384444.4; IPI00450768 IPI:IPI00450768.4</t>
  </si>
  <si>
    <t>MSVEADINGLR</t>
  </si>
  <si>
    <t>ILTATVDNANVLLQIDNAR</t>
  </si>
  <si>
    <t>VVSTHEQVLR</t>
  </si>
  <si>
    <t>TMQNLEIELQSQLSMK</t>
  </si>
  <si>
    <t>2xOxidation [M2; M15]</t>
  </si>
  <si>
    <t>EVATNSELVQSGK</t>
  </si>
  <si>
    <t>ADLEMQIESLKEELAYLK</t>
  </si>
  <si>
    <t>ADLEMQIESLK</t>
  </si>
  <si>
    <t>APSTYGGGLSVSSSR</t>
  </si>
  <si>
    <t>CEMEQQNQEYK</t>
  </si>
  <si>
    <t>1xCarbamidomethyl [C1]</t>
  </si>
  <si>
    <t>DAEEWFFTK</t>
  </si>
  <si>
    <t>KNHEEEMNALR</t>
  </si>
  <si>
    <t>KDAEEWFFTK</t>
  </si>
  <si>
    <t>GQVGGDVNVEMDAAPGVDLSR</t>
  </si>
  <si>
    <t>EELAYLK</t>
  </si>
  <si>
    <t>SEISELR</t>
  </si>
  <si>
    <t>TEELNR</t>
  </si>
  <si>
    <t>YLR197W</t>
  </si>
  <si>
    <t>NOP56 SGDID:S000004187, Chr XII from 546097-547611, Genome Release 64-2-1, Verified ORF, "Essential evolutionarily-conserved nucleolar protein; component of the box C/D snoRNP complexes that direct 2'-O-methylation of pre-rRNA during its maturation; overexpression causes spindle orientation defects"</t>
  </si>
  <si>
    <t>QAASTVQILGAEK</t>
  </si>
  <si>
    <t>NELAIQEAMELYNK</t>
  </si>
  <si>
    <t>NDNHIIQAIALLDQLDK</t>
  </si>
  <si>
    <t>LISHAGSLTNLSK</t>
  </si>
  <si>
    <t>LIELVSFAPFK</t>
  </si>
  <si>
    <t>LKEVQEQINDFGAFTK</t>
  </si>
  <si>
    <t>LVPDNYTFAK</t>
  </si>
  <si>
    <t>MHTVAPNLSELIGEVIGAR</t>
  </si>
  <si>
    <t>ISMGQDISETDMENVCVFAQR</t>
  </si>
  <si>
    <t>1xCarbamidomethyl [C16]; 2xOxidation [M3; M12]</t>
  </si>
  <si>
    <t>VKEWYGWHFPELAK</t>
  </si>
  <si>
    <t>VASLADYR</t>
  </si>
  <si>
    <t>YGLIYHSGFISK</t>
  </si>
  <si>
    <t>GAAEALENANDISEGLVSESLK</t>
  </si>
  <si>
    <t>EVQEQINDFGAFTK</t>
  </si>
  <si>
    <t>EWYGWHFPELAK</t>
  </si>
  <si>
    <t>YOR310C; YLR197W</t>
  </si>
  <si>
    <t>AILDLNLPK</t>
  </si>
  <si>
    <t>DKPAAEVEETKEK</t>
  </si>
  <si>
    <t>DKPAAEVEETK</t>
  </si>
  <si>
    <t>DKASLNDDSLHDLAALLNEDSGIAQR</t>
  </si>
  <si>
    <t>AQLGLGHAYSR</t>
  </si>
  <si>
    <t>IDNYSEEPSNVFGSVLK</t>
  </si>
  <si>
    <t>LEFYNTGKPTLK</t>
  </si>
  <si>
    <t>KNITLAISDK</t>
  </si>
  <si>
    <t>KLEDDDEEK</t>
  </si>
  <si>
    <t>LQQDDIGSR</t>
  </si>
  <si>
    <t>NLGPSIK</t>
  </si>
  <si>
    <t>K1C10_HUMAN</t>
  </si>
  <si>
    <t>NQILNLTTDNANILLQIDNAR</t>
  </si>
  <si>
    <t>NVQALEIELQSQLALK</t>
  </si>
  <si>
    <t>RVLDELTLTK</t>
  </si>
  <si>
    <t>sp; sp</t>
  </si>
  <si>
    <t>RNVQALEIELQSQLALK</t>
  </si>
  <si>
    <t>SEITELR</t>
  </si>
  <si>
    <t>QSVEADINGLR</t>
  </si>
  <si>
    <t>QSLEASLAETEGR</t>
  </si>
  <si>
    <t>LKYENEVALR</t>
  </si>
  <si>
    <t>VLDELTLTK</t>
  </si>
  <si>
    <t>SQYEQLAEQNRK</t>
  </si>
  <si>
    <t>SQYEQLAEQNR</t>
  </si>
  <si>
    <t>SGGGGGGGGCGGGGGVSSLR</t>
  </si>
  <si>
    <t>SLLEGEGSSGGGGR</t>
  </si>
  <si>
    <t>ELTTEIDNNIEQISSYK</t>
  </si>
  <si>
    <t>ALEESNYELEGK</t>
  </si>
  <si>
    <t>ADLEMQIESLTEELAYLKK</t>
  </si>
  <si>
    <t>ADLEMQIESLTEELAYLK</t>
  </si>
  <si>
    <t>AETECQNTEYQQLLDIK</t>
  </si>
  <si>
    <t>DAEAWFNEK</t>
  </si>
  <si>
    <t>IPI00328103 IPI:IPI00328103.1; sp</t>
  </si>
  <si>
    <t>LENEIQTYR</t>
  </si>
  <si>
    <t>GSLGGGFSSGGFSGGSFSR</t>
  </si>
  <si>
    <t>KDAEAWFNEK</t>
  </si>
  <si>
    <t>YENEVALR</t>
  </si>
  <si>
    <t>NVSTGDVNVEMNAAPGVDLTQLLNNMR</t>
  </si>
  <si>
    <t>IRLENEIQTYR</t>
  </si>
  <si>
    <t>YBR118W</t>
  </si>
  <si>
    <t>TEF2 SGDID:S000000322, Chr II from 477671-479047, Genome Release 64-2-1, Verified ORF, "Translational elongation factor EF-1 alpha; also encoded by TEF1; functions in the binding reaction of aminoacyl-tRNA (AA-tRNA) to ribosomes; TEF2-RFP levels increase during replicative aging; may also have a role in tRNA re-export from the nucleus; TEF2 has a paralog, TEF1, that arose from the whole genome duplication"</t>
  </si>
  <si>
    <t>SGDAALVK</t>
  </si>
  <si>
    <t>QLIVAVNK</t>
  </si>
  <si>
    <t>IGGIGTVPVGR</t>
  </si>
  <si>
    <t>LPLQDVYK</t>
  </si>
  <si>
    <t>VETGVIKPGMVVTFAPAGVTTEVK</t>
  </si>
  <si>
    <t>YQVTVIDAPGHR</t>
  </si>
  <si>
    <t>SHINVVVIGHVDSGK</t>
  </si>
  <si>
    <t>SVEMHHEQLEQGVPGDNVGFNVK</t>
  </si>
  <si>
    <t>1xOxidation [M4]</t>
  </si>
  <si>
    <t>TLLEAIDAIEQPSRPTDKPLR</t>
  </si>
  <si>
    <t>EHALLAFTLGVR</t>
  </si>
  <si>
    <t>FVPSKPMCVEAFSEYPPLGR</t>
  </si>
  <si>
    <t>1xCarbamidomethyl [C8]; 1xOxidation [M7]</t>
  </si>
  <si>
    <t>FDELLEK</t>
  </si>
  <si>
    <t>KVGYNPK</t>
  </si>
  <si>
    <t>YAWVLDK</t>
  </si>
  <si>
    <t>ETSNFIK</t>
  </si>
  <si>
    <t>QTVAVGVIK</t>
  </si>
  <si>
    <t>VGYNPK</t>
  </si>
  <si>
    <t>IPI00009867 IPI:IPI00009867.2</t>
  </si>
  <si>
    <t>SWISS-PROT:P13647 TREMBL:Q6PI71|REFSEQ_NP:NP_000415|ENSEMBL:ENSP00000252242|H-INV:HIT000039811 Tax_Id=9606 Keratin, type II cytoskeletal 5</t>
  </si>
  <si>
    <t>NMQDLVEDFK</t>
  </si>
  <si>
    <t>SFSTASAITPSVSR</t>
  </si>
  <si>
    <t>LRAEIDNVKK</t>
  </si>
  <si>
    <t>SGGGGGGGFGR</t>
  </si>
  <si>
    <t>TTAENEFVMLK</t>
  </si>
  <si>
    <t>VDALMDEINFMK</t>
  </si>
  <si>
    <t>2xOxidation [M5; M11]</t>
  </si>
  <si>
    <t>YEELQQTAGR</t>
  </si>
  <si>
    <t>VSLAGACGVGGYGSR</t>
  </si>
  <si>
    <t>SLYNLGGSK</t>
  </si>
  <si>
    <t>TSFTSVSR</t>
  </si>
  <si>
    <t>EYQELMNTK</t>
  </si>
  <si>
    <t>AEIDNVKK</t>
  </si>
  <si>
    <t>AQYEEIANR</t>
  </si>
  <si>
    <t>LAELEEALQK</t>
  </si>
  <si>
    <t>GLGVGFGSGGGSSSSVK</t>
  </si>
  <si>
    <t>HEISEMNR</t>
  </si>
  <si>
    <t>QSSVSFR</t>
  </si>
  <si>
    <t>TTAENEFVMLKK</t>
  </si>
  <si>
    <t>LRAEIDNVK</t>
  </si>
  <si>
    <t>IPI00450768 IPI:IPI00450768.4</t>
  </si>
  <si>
    <t>SWISS-PROT:Q04695 TREMBL:Q6IP98;Q14666|REFSEQ_NP:NP_000413|ENSEMBL:ENSP00000319235|H-INV:HIT000035527 Tax_Id=9606 Keratin, type I cytoskeletal 17</t>
  </si>
  <si>
    <t>RLLEGEDAHLTQYK</t>
  </si>
  <si>
    <t>QFTSSSSIK</t>
  </si>
  <si>
    <t>ILTATVDNANILLQIDNAR</t>
  </si>
  <si>
    <t>LLEGEDAHLTQYK</t>
  </si>
  <si>
    <t>LSVEADINGLR</t>
  </si>
  <si>
    <t>LSGGLGAGSCR</t>
  </si>
  <si>
    <t>YCVQLSQIQGLIGSVEEQLAQLR</t>
  </si>
  <si>
    <t>1xCarbamidomethyl [C2]</t>
  </si>
  <si>
    <t>TMQALEIELQSQLSMK</t>
  </si>
  <si>
    <t>TIVEEVQDGK</t>
  </si>
  <si>
    <t>TIEELQNK</t>
  </si>
  <si>
    <t>ALEEANTELEVK</t>
  </si>
  <si>
    <t>ADLEMQIENLK</t>
  </si>
  <si>
    <t>DAEDWFFSK</t>
  </si>
  <si>
    <t>ASLEGNLAETENR</t>
  </si>
  <si>
    <t>ATMQNLNDR</t>
  </si>
  <si>
    <t>YOR310C</t>
  </si>
  <si>
    <t>NOP58 SGDID:S000005837, Chr XV from 898360-896825, Genome Release 64-2-1, reverse complement, Verified ORF, "Protein involved in producing mature rRNAs and snoRNAs; involved in pre-rRNA processing, 18S rRNA synthesis, and snoRNA synthesis; component of the small subunit processome complex, which is required for processing of pre-18S rRNA"</t>
  </si>
  <si>
    <t>MSLGLAHSIGR</t>
  </si>
  <si>
    <t>IVTDSVAYAR</t>
  </si>
  <si>
    <t>YGLLYHASLVGQATGK</t>
  </si>
  <si>
    <t>YDALAEDRDDSGDIGLESR</t>
  </si>
  <si>
    <t>STLIVSETK</t>
  </si>
  <si>
    <t>SSSLIQDLDSSDK</t>
  </si>
  <si>
    <t>SPASTIQILGAEK</t>
  </si>
  <si>
    <t>EQLSNYLSAR</t>
  </si>
  <si>
    <t>FNSAANALEEANSIIEGK</t>
  </si>
  <si>
    <t>EYLPELLPGMSDNDLSK</t>
  </si>
  <si>
    <t>AIAPNLTQLVGELVGAR</t>
  </si>
  <si>
    <t>DDSGDIGLESR</t>
  </si>
  <si>
    <t>AYNADADTAK</t>
  </si>
  <si>
    <t>KSTLIVSETK</t>
  </si>
  <si>
    <t>LIAHSGSLISLAK</t>
  </si>
  <si>
    <t>ASETDLSEILPEEIEER</t>
  </si>
  <si>
    <t>VSSQLEK</t>
  </si>
  <si>
    <t>IILTMGIR</t>
  </si>
  <si>
    <t>ALBU_HUMAN</t>
  </si>
  <si>
    <t>AACLLPK</t>
  </si>
  <si>
    <t>NECFLQHK</t>
  </si>
  <si>
    <t>RHPYFYAPELLFFAK</t>
  </si>
  <si>
    <t>RHPDYSVVLLLR</t>
  </si>
  <si>
    <t>QTALVELVK</t>
  </si>
  <si>
    <t>QNCELFEQLGEYK</t>
  </si>
  <si>
    <t>LKECCEKPLLEK</t>
  </si>
  <si>
    <t>2xCarbamidomethyl [C4; C5]</t>
  </si>
  <si>
    <t>VHTECCHGDLLECADDR</t>
  </si>
  <si>
    <t>3xCarbamidomethyl [C5; C6; C13]</t>
  </si>
  <si>
    <t>VFDEFKPLVEEPQNLIK</t>
  </si>
  <si>
    <t>VPQVSTPTLVEVSR</t>
  </si>
  <si>
    <t>SLHTLFGDK</t>
  </si>
  <si>
    <t>FQNALLVR</t>
  </si>
  <si>
    <t>FKDLGEENFK</t>
  </si>
  <si>
    <t>ADDKETCFAEEGKK</t>
  </si>
  <si>
    <t>ADDKETCFAEEGK</t>
  </si>
  <si>
    <t>AAFTECCQAADK</t>
  </si>
  <si>
    <t>2xCarbamidomethyl [C6; C7]</t>
  </si>
  <si>
    <t>AEFAEVSK</t>
  </si>
  <si>
    <t>CCTESLVNR</t>
  </si>
  <si>
    <t>2xCarbamidomethyl [C1; C2]</t>
  </si>
  <si>
    <t>CCAAADPHECYAK</t>
  </si>
  <si>
    <t>3xCarbamidomethyl [C1; C2; C10]</t>
  </si>
  <si>
    <t>DDNPNLPR</t>
  </si>
  <si>
    <t>AVMDDFAAFVEK</t>
  </si>
  <si>
    <t>ETYGEMADCCAK</t>
  </si>
  <si>
    <t>2xCarbamidomethyl [C9; C10]</t>
  </si>
  <si>
    <t>LDELRDEGK</t>
  </si>
  <si>
    <t>KQTALVELVK</t>
  </si>
  <si>
    <t>ECCEKPLLEK</t>
  </si>
  <si>
    <t>2xCarbamidomethyl [C2; C3]</t>
  </si>
  <si>
    <t>LVTDLTK</t>
  </si>
  <si>
    <t>RPCFSALEVDETYVPK</t>
  </si>
  <si>
    <t>TYETTLEK</t>
  </si>
  <si>
    <t>YLYEIAR</t>
  </si>
  <si>
    <t>LVAASQAALGL</t>
  </si>
  <si>
    <t>YGR159C</t>
  </si>
  <si>
    <t>NSR1 SGDID:S000003391, Chr VII from 807656-806412, Genome Release 64-2-1, reverse complement, Verified ORF, "Nucleolar protein that binds nuclear localization sequences; required for pre-rRNA processing and ribosome biogenesis"</t>
  </si>
  <si>
    <t>NTASFAGSK</t>
  </si>
  <si>
    <t>NEETEEPATIFVGR</t>
  </si>
  <si>
    <t>SEDAEEEEDEESSNK</t>
  </si>
  <si>
    <t>QKNEETEEPATIFVGR</t>
  </si>
  <si>
    <t>IPTHPETEQPK</t>
  </si>
  <si>
    <t>LSWSIDDEWLK</t>
  </si>
  <si>
    <t>EFEHIGGVIGAR</t>
  </si>
  <si>
    <t>ALDALQGEYIDNRPVR</t>
  </si>
  <si>
    <t>DAIFELFAK</t>
  </si>
  <si>
    <t>HGEVVSVR</t>
  </si>
  <si>
    <t>LDFSSPRPNNDGGR</t>
  </si>
  <si>
    <t>KSEDAEEEEDEESSNK</t>
  </si>
  <si>
    <t>KSEDAEEEEDEESSNKK</t>
  </si>
  <si>
    <t>KEFEHIGGVIGAR</t>
  </si>
  <si>
    <t>GGFRPSGSGANTAPLGR</t>
  </si>
  <si>
    <t>GFGYVQFSNMEDAKK</t>
  </si>
  <si>
    <t>KFGDTPSEPSDTLFLGNLSFNADR</t>
  </si>
  <si>
    <t>GYGYVDFENK</t>
  </si>
  <si>
    <t>YPL235W</t>
  </si>
  <si>
    <t>RVB2 SGDID:S000006156, Chr XVI from 103232-104647, Genome Release 64-2-1, Verified ORF, "ATP-dependent DNA helicase, also known as reptin; member of the AAA+ and RuvB protein families, similar to Rvb1p; conserved component of multiple complexes including the INO80 complex, the Swr1 complex, and the R2TP complex (Rvb1-Rvb2-Tah1-Pih1); involved in multiple processes such as chromatin remodeling, box C/D snoRNP assembly, and RNA polymerase II assembly"</t>
  </si>
  <si>
    <t>NNTVEVEDVKR</t>
  </si>
  <si>
    <t>NNTVEVEDVK</t>
  </si>
  <si>
    <t>MVQNGTIAGR</t>
  </si>
  <si>
    <t>MIDGLTK</t>
  </si>
  <si>
    <t>VLAGDVISIDK</t>
  </si>
  <si>
    <t>TVVHTVSLHEIDVINSR</t>
  </si>
  <si>
    <t>TTDMETIYELGNK</t>
  </si>
  <si>
    <t>YSSNLISVAQQIAMK</t>
  </si>
  <si>
    <t>1xOxidation [M14]</t>
  </si>
  <si>
    <t>TQGFLALFTGDTGEIR</t>
  </si>
  <si>
    <t>TALAMGVSQSLGK</t>
  </si>
  <si>
    <t>SYNEQEIK</t>
  </si>
  <si>
    <t>TGVETSLR</t>
  </si>
  <si>
    <t>DYDAMGADTR</t>
  </si>
  <si>
    <t>FVQCPEGELQK</t>
  </si>
  <si>
    <t>AQEEEVELSSDALDLLTK</t>
  </si>
  <si>
    <t>AYLLFLDSAR</t>
  </si>
  <si>
    <t>AVLVAGPPSTGK</t>
  </si>
  <si>
    <t>KNNTVEVEDVKR</t>
  </si>
  <si>
    <t>AAGVILK</t>
  </si>
  <si>
    <t>KTVVHTVSLHEIDVINSR</t>
  </si>
  <si>
    <t>YBL099W</t>
  </si>
  <si>
    <t>ATP1 SGDID:S000000195, Chr II from 37053-38690, Genome Release 64-2-1, Verified ORF, "Alpha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 N-terminally propionylated in vivo"</t>
  </si>
  <si>
    <t>RSVHEPVQTGLK</t>
  </si>
  <si>
    <t>QVAGSLK</t>
  </si>
  <si>
    <t>QLSLLLR</t>
  </si>
  <si>
    <t>IKGVSDEANLNETGR</t>
  </si>
  <si>
    <t>VLAVGDGIAR</t>
  </si>
  <si>
    <t>VVDALGNPIDGK</t>
  </si>
  <si>
    <t>STVAQLVQTLEQHDAMK</t>
  </si>
  <si>
    <t>SNHNELLTEIR</t>
  </si>
  <si>
    <t>SVHEPVQTGLK</t>
  </si>
  <si>
    <t>TAVALDTILNQK</t>
  </si>
  <si>
    <t>TGNIVDVPVGPGLLGR</t>
  </si>
  <si>
    <t>ELLASLK</t>
  </si>
  <si>
    <t>EAYPGDVFYLHSR</t>
  </si>
  <si>
    <t>EVAAFAQFGSDLDASTK</t>
  </si>
  <si>
    <t>APGILPR</t>
  </si>
  <si>
    <t>AVDALVPIGR</t>
  </si>
  <si>
    <t>HALIVYDDLSK</t>
  </si>
  <si>
    <t>GVSDEANLNETGR</t>
  </si>
  <si>
    <t>GPIDAAGR</t>
  </si>
  <si>
    <t>GIRPAINVGLSVSR</t>
  </si>
  <si>
    <t>LFLAQYR</t>
  </si>
  <si>
    <t>GMALNLEPGQVGIVLFGSDR</t>
  </si>
  <si>
    <t>YHR174W</t>
  </si>
  <si>
    <t>ENO2 SGDID:S000001217, Chr VIII from 451327-452640, Genome Release 64-2-1, Verified ORF, "Enolase II, a phosphopyruvate hydratase; catalyzes conversion of 2-phosphoglycerate to phosphoenolpyruvate during glycolysis and the reverse reaction during gluconeogenesis; expression induced in response to glucose; ENO2 has a paralog, ENO1, that arose from the whole genome duplication"</t>
  </si>
  <si>
    <t>NVPLYQHLADLSK</t>
  </si>
  <si>
    <t>IGSEVYHNLK</t>
  </si>
  <si>
    <t>YGR254W; YHR174W</t>
  </si>
  <si>
    <t>LGANAILGVSMAAAR</t>
  </si>
  <si>
    <t>YDLDFKNPESDK</t>
  </si>
  <si>
    <t>VNQIGTLSESIK</t>
  </si>
  <si>
    <t>WLTGVELADMYHSLMK</t>
  </si>
  <si>
    <t>2xOxidation [M10; M15]</t>
  </si>
  <si>
    <t>SIVPSGASTGVHEALEMR</t>
  </si>
  <si>
    <t>1xOxidation [M17]</t>
  </si>
  <si>
    <t>TAGIQIVADDLTVTNPAR</t>
  </si>
  <si>
    <t>TFAEAMR</t>
  </si>
  <si>
    <t>AAQDSFAANWGVMVSHR</t>
  </si>
  <si>
    <t>AADALLLK</t>
  </si>
  <si>
    <t>AVYAGENFHHGDKL</t>
  </si>
  <si>
    <t>AVDDFLISLDGTANK</t>
  </si>
  <si>
    <t>GVMNAVNNVNNVIAAAFVK</t>
  </si>
  <si>
    <t>GNPTVEVELTTEK</t>
  </si>
  <si>
    <t>KAADALLLK</t>
  </si>
  <si>
    <t>ANLDVK</t>
  </si>
  <si>
    <t>IEEELGDK</t>
  </si>
  <si>
    <t>YDR190C</t>
  </si>
  <si>
    <t>RVB1 SGDID:S000002598, Chr IV from 841995-840604, Genome Release 64-2-1, reverse complement, Verified ORF, "ATP-dependent DNA helicase, also known as pontin; member of the AAA+ and RuvB-like protein families; similar to Rvb2p; conserved component of multiple complexes including the INO80 complex, the Swr1 complex, and the R2TP complex (Rvb1-Rvb2-Tah1-Pih1); involved in multiple processes such as chromatin remodeling, box C/D snoRNP assembly, and RNA polymerase II assembly"</t>
  </si>
  <si>
    <t>RVEGGFVGQIEAR</t>
  </si>
  <si>
    <t>LQVESSALDLLATMGTETSLR</t>
  </si>
  <si>
    <t>VEGGFVGQIEAR</t>
  </si>
  <si>
    <t>VPFCPLVGSELYSVEVK</t>
  </si>
  <si>
    <t>YALQLLAPCGILAQTSNR</t>
  </si>
  <si>
    <t>TISHVIVGLK</t>
  </si>
  <si>
    <t>TALALAISQELGPK</t>
  </si>
  <si>
    <t>ENPGVNSSNSGAVTR</t>
  </si>
  <si>
    <t>EACGVIVDLIK</t>
  </si>
  <si>
    <t>AILLAGGPSTGK</t>
  </si>
  <si>
    <t>ALESNIAPVVVLASNR</t>
  </si>
  <si>
    <t>GTEDVISPHGVPPDLIDR</t>
  </si>
  <si>
    <t>GLGLDESGVAK</t>
  </si>
  <si>
    <t>KEIVVNDVNEAK</t>
  </si>
  <si>
    <t>EIVVNDVNEAK</t>
  </si>
  <si>
    <t>KTETLMENFR</t>
  </si>
  <si>
    <t>LDPTIYESIQR</t>
  </si>
  <si>
    <t>YJR121W</t>
  </si>
  <si>
    <t>ATP2 SGDID:S000003882, Chr X from 647607-649142, Genome Release 64-2-1, Verified ORF, "Beta subunit of the F1 sector of mitochondrial F1F0 ATP synthase; which is a large, evolutionarily conserved enzyme complex required for ATP synthesis; F1 translationally regulates ATP6 and ATP8 expression to achieve a balanced output of ATP synthase genes encoded in nucleus and mitochondria; phosphorylated"</t>
  </si>
  <si>
    <t>IINVIGEPIDER</t>
  </si>
  <si>
    <t>LKDTVASFK</t>
  </si>
  <si>
    <t>LVLEVAQHLGENTVR</t>
  </si>
  <si>
    <t>IPSAVGYQPTLATDMGLLQER</t>
  </si>
  <si>
    <t>VLDTGGPISVPVGR</t>
  </si>
  <si>
    <t>TVFIQELINNIAK</t>
  </si>
  <si>
    <t>VALVFGQMNEPPGAR</t>
  </si>
  <si>
    <t>VALTGLTIAEYFR</t>
  </si>
  <si>
    <t>YDNIPEHAFYMVGGIEDVVAK</t>
  </si>
  <si>
    <t>VVDLLAPYAR</t>
  </si>
  <si>
    <t>TIAMDGTEGLVR</t>
  </si>
  <si>
    <t>FLSQPFAVAEVFTGIPGK</t>
  </si>
  <si>
    <t>FTQAGSEVSALLGR</t>
  </si>
  <si>
    <t>ETGVINLEGESK</t>
  </si>
  <si>
    <t>AHGGFSVFTGVGER</t>
  </si>
  <si>
    <t>KPIHADPPSFAEQSTSAEILETGIK</t>
  </si>
  <si>
    <t>GISELGIYPAVDPLDSK</t>
  </si>
  <si>
    <t>YCR012W</t>
  </si>
  <si>
    <t>PGK1 SGDID:S000000605, Chr III from 137746-138996, Genome Release 64-2-1, Verified ORF, "3-phosphoglycerate kinase; catalyzes transfer of high-energy phosphoryl groups from the acyl phosphate of 1,3-bisphosphoglycerate to ADP to produce ATP; key enzyme in glycolysis and gluconeogenesis"</t>
  </si>
  <si>
    <t>ISHVSTGGGASLELLEGK</t>
  </si>
  <si>
    <t>VLENTEIGDSIFDK</t>
  </si>
  <si>
    <t>TVTDKEGIPAGWQGLDNGPESR</t>
  </si>
  <si>
    <t>VDFNVPLDGK</t>
  </si>
  <si>
    <t>YVLEHHPR</t>
  </si>
  <si>
    <t>YSLAPVAK</t>
  </si>
  <si>
    <t>SSAAGNTVIIGGGDTATVAK</t>
  </si>
  <si>
    <t>TIVWNGPPGVFEFEK</t>
  </si>
  <si>
    <t>ELPGVAFLSEK</t>
  </si>
  <si>
    <t>ELQSLLGK</t>
  </si>
  <si>
    <t>ALLDEVVK</t>
  </si>
  <si>
    <t>ALENPTRPFLAILGGAK</t>
  </si>
  <si>
    <t>AAGFLLEK</t>
  </si>
  <si>
    <t>AHSSMVGFDLPQR</t>
  </si>
  <si>
    <t>AGAEIVPK</t>
  </si>
  <si>
    <t>ASAPGSVILLENLR</t>
  </si>
  <si>
    <t>GVEVVLPVDFIIADAFSADANTK</t>
  </si>
  <si>
    <t>KLFAATVAK</t>
  </si>
  <si>
    <t>LSVQDLDLK</t>
  </si>
  <si>
    <t>YMR290C</t>
  </si>
  <si>
    <t>HAS1 SGDID:S000004903, Chr XIII from 851591-850074, Genome Release 64-2-1, reverse complement, Verified ORF, "ATP-dependent RNA helicase; involved in the biogenesis of 40S and 60S ribosome subunits; localizes to both the nuclear periphery and nucleolus; highly enriched in nuclear pore complex fractions; constituent of 66S pre-ribosomal particles"</t>
  </si>
  <si>
    <t>NGTGIIVITPTR</t>
  </si>
  <si>
    <t>QSMLFSATQTTK</t>
  </si>
  <si>
    <t>QNNAAPEGEQTTCVEK</t>
  </si>
  <si>
    <t>1xCarbamidomethyl [C13]</t>
  </si>
  <si>
    <t>ILEIGFEDEMR</t>
  </si>
  <si>
    <t>LLDHLQNTK</t>
  </si>
  <si>
    <t>TVYQIDKLDLAK</t>
  </si>
  <si>
    <t>VPLNEYEFPENK</t>
  </si>
  <si>
    <t>SRDSESTEEPVVDEK</t>
  </si>
  <si>
    <t>SNYYLHQTAK</t>
  </si>
  <si>
    <t>SYLQAYASHSLK</t>
  </si>
  <si>
    <t>SYGFPVPPK</t>
  </si>
  <si>
    <t>ELMEFHSQTFGIVIGGANR</t>
  </si>
  <si>
    <t>ELALQIFGVAR</t>
  </si>
  <si>
    <t>GVNMLIATPGR</t>
  </si>
  <si>
    <t>IANVQSQLEK</t>
  </si>
  <si>
    <t>GILICTDVAAR</t>
  </si>
  <si>
    <t>DVLGAAK</t>
  </si>
  <si>
    <t>SLMFLTPNELGFLR</t>
  </si>
  <si>
    <t>YLR175W</t>
  </si>
  <si>
    <t>CBF5 SGDID:S000004165, Chr XII from 506134-507585, Genome Release 64-2-1, Verified ORF, "Pseudouridine synthase catalytic subunit of box H/ACA snoRNPs; acts on large and small rRNAs, on snRNA U2, and on some mRNAs; mutations in human ortholog dyskerin cause the disorder dyskeratosis congenita; small nucleolar ribonucleoprotein particles are also known as snoRNPs"</t>
  </si>
  <si>
    <t>NLGVFWASCEAGTYMR</t>
  </si>
  <si>
    <t>1xCarbamidomethyl [C9]; 1xOxidation [M15]</t>
  </si>
  <si>
    <t>LHDALKDEK</t>
  </si>
  <si>
    <t>VTGCLIVCIDR</t>
  </si>
  <si>
    <t>2xCarbamidomethyl [C4; C8]</t>
  </si>
  <si>
    <t>SLENLTGALFQRPPLISAVK</t>
  </si>
  <si>
    <t>SGHYTPIPAGSSPLKR</t>
  </si>
  <si>
    <t>TIYESNLIEFDNKR</t>
  </si>
  <si>
    <t>TLCVHLGMLLGVGGHMQELR</t>
  </si>
  <si>
    <t>1xCarbamidomethyl [C3]; 2xOxidation [M8; M16]</t>
  </si>
  <si>
    <t>SYISSGVINLDKPSNPSSHEVVAWIK</t>
  </si>
  <si>
    <t>TGHSGTLDPK</t>
  </si>
  <si>
    <t>DSAVNAVCYGAK</t>
  </si>
  <si>
    <t>EDFVIKPEAAGASTDTSEWPLLLK</t>
  </si>
  <si>
    <t>EVETEKEEVKEDDSK</t>
  </si>
  <si>
    <t>EYVPLDNAEQSTSSSQETK</t>
  </si>
  <si>
    <t>EYVCIVR</t>
  </si>
  <si>
    <t>AKEDSLIK</t>
  </si>
  <si>
    <t>VNENTPEQWKK</t>
  </si>
  <si>
    <t>YOR063W</t>
  </si>
  <si>
    <t>RPL3 SGDID:S000005589, Chr XV from 444686-445849, Genome Release 64-2-1, Verified ORF, "Ribosomal 60S subunit protein L3; homologous to mammalian ribosomal protein L3 and bacterial L3; plays an important role in function of eIF5B in stimulating 3' end processing of 18S rRNA in context of 80S ribosomes that have not yet engaged in translation; involved in replication and maintenance of killer double stranded RNA virus"</t>
  </si>
  <si>
    <t>NDFIMVK</t>
  </si>
  <si>
    <t>VLVHTQIR</t>
  </si>
  <si>
    <t>VACIGAWHPAHVMWSVAR</t>
  </si>
  <si>
    <t>1xCarbamidomethyl [C3]; 1xOxidation [M13]</t>
  </si>
  <si>
    <t>YAQDGAGIER</t>
  </si>
  <si>
    <t>WIDTASK</t>
  </si>
  <si>
    <t>SLTTVWAEHLSDEVK</t>
  </si>
  <si>
    <t>TITPMGGFVHYGEIK</t>
  </si>
  <si>
    <t>ALEEVSLK</t>
  </si>
  <si>
    <t>AGMTTIVR</t>
  </si>
  <si>
    <t>GDDEANGATSFDR</t>
  </si>
  <si>
    <t>HAFMGTLK</t>
  </si>
  <si>
    <t>KSLYTNTSR</t>
  </si>
  <si>
    <t>KALEEVSLK</t>
  </si>
  <si>
    <t>GHGFEGVTHR</t>
  </si>
  <si>
    <t>SKPVALTSFLGYK</t>
  </si>
  <si>
    <t>TPLAQK</t>
  </si>
  <si>
    <t>YLL011W</t>
  </si>
  <si>
    <t>SOF1 SGDID:S000003934, Chr XII from 127523-128992, Genome Release 64-2-1, Verified ORF, "Protein required for biogenesis of 40S (small) ribosomal subunit; has similarity to the beta subunit of trimeric G-proteins and the splicing factor Prp4p; essential gene"</t>
  </si>
  <si>
    <t>NSSDNDSVTNEEGLIR</t>
  </si>
  <si>
    <t>NLNPELHPFER</t>
  </si>
  <si>
    <t>NIELSSIK</t>
  </si>
  <si>
    <t>NKLEYDEK</t>
  </si>
  <si>
    <t>SADDYVPVK</t>
  </si>
  <si>
    <t>LKPVSDLSWGADNITSLK</t>
  </si>
  <si>
    <t>YIISGSDDGNVR</t>
  </si>
  <si>
    <t>SQNFMLSCSDDK</t>
  </si>
  <si>
    <t>1xCarbamidomethyl [C8]; 1xOxidation [M5]</t>
  </si>
  <si>
    <t>STQESQMPR</t>
  </si>
  <si>
    <t>TFDGESAFQGIDSHR</t>
  </si>
  <si>
    <t>ENSTFATGGAK</t>
  </si>
  <si>
    <t>AHYGLVTGLCVTQPR</t>
  </si>
  <si>
    <t>DGVYAIAK</t>
  </si>
  <si>
    <t>LATGSADGVIK</t>
  </si>
  <si>
    <t>LWSINVDDYSNK</t>
  </si>
  <si>
    <t>YAL038W</t>
  </si>
  <si>
    <t>CDC19 SGDID:S000000036, Chr I from 71786-73288, Genome Release 64-2-1, Verified ORF, "Pyruvate kinase; functions as a homotetramer in glycolysis to convert phosphoenolpyruvate to pyruvate, the input for aerobic (TCA cycle) or anaerobic (glucose fermentation) respiration; regulated via allosteric activation by fructose bisphosphate; CDC19 has a paralog, PYK2, that arose from the whole genome duplication"</t>
  </si>
  <si>
    <t>NCTPKPTSTTETVAASAVAAVFEQK</t>
  </si>
  <si>
    <t>SEELYPGRPLAIALDTK</t>
  </si>
  <si>
    <t>IMYVDYK</t>
  </si>
  <si>
    <t>LTSLNVVAGSDLR</t>
  </si>
  <si>
    <t>YRPNCPIILVTR</t>
  </si>
  <si>
    <t>VTDGVMVAR</t>
  </si>
  <si>
    <t>TNNPETLVALR</t>
  </si>
  <si>
    <t>TANDVLTIR</t>
  </si>
  <si>
    <t>EVLGEQGK</t>
  </si>
  <si>
    <t>AIIVLSTSGTTPR</t>
  </si>
  <si>
    <t>AGAGHSNTLQVSTV</t>
  </si>
  <si>
    <t>GDLGIEIPAPEVLAVQK</t>
  </si>
  <si>
    <t>KGDTYVSIQGFK</t>
  </si>
  <si>
    <t>EVLGEQGKDVK</t>
  </si>
  <si>
    <t>EPVSDWTDDVEAR</t>
  </si>
  <si>
    <t>TGTTTNDVDYPIPPNHEMIFTTDDK</t>
  </si>
  <si>
    <t>1xOxidation [M18]</t>
  </si>
  <si>
    <t>GVNLPGTDVDLPALSEKDKEDLR</t>
  </si>
  <si>
    <t>YML056C</t>
  </si>
  <si>
    <t>IMD4 SGDID:S000004520, Chr XIII from 163308-162194,164176-163717, Genome Release 64-2-1, reverse complement, Verified ORF, "Inosine monophosphate dehydrogenase; catalyzes the rate-limiting step in the de novo synthesis of GTP; member of a four-gene family in S. cerevisiae, constitutively expressed; IMD4 has a paralog, IMD3, that arose from the whole genome duplication"</t>
  </si>
  <si>
    <t>NQNYPLASK</t>
  </si>
  <si>
    <t>YLR432W; YML056C; YHR216W</t>
  </si>
  <si>
    <t>QLLCGAAIGTIEADKER</t>
  </si>
  <si>
    <t>LLIVDDNGNLVSMLSR</t>
  </si>
  <si>
    <t>YLR432W; YML056C</t>
  </si>
  <si>
    <t>LVGLVTSR</t>
  </si>
  <si>
    <t>YFSESDSVLVAQGVSGAVVDK</t>
  </si>
  <si>
    <t>TASAQLEGGVHNLHSYEK</t>
  </si>
  <si>
    <t>EQAANLIAAGADGLR</t>
  </si>
  <si>
    <t>ETFPDLEIIAGNVATR</t>
  </si>
  <si>
    <t>ALALGSSTVMMGGMLAGTTESPGEYFYK</t>
  </si>
  <si>
    <t>3xOxidation [M10; M11; M14]</t>
  </si>
  <si>
    <t>DGLSVQELMDSTTR</t>
  </si>
  <si>
    <t>GMGSIDAMQK</t>
  </si>
  <si>
    <t>2xOxidation [M2; M8]</t>
  </si>
  <si>
    <t>EGNEILK</t>
  </si>
  <si>
    <t>YGL078C</t>
  </si>
  <si>
    <t>DBP3 SGDID:S000003046, Chr VII from 361859-360288, Genome Release 64-2-1, reverse complement, Verified ORF, "RNA-Dependent ATPase, member of DExD/H-box family; involved in cleavage of site A3 within the ITS1 spacer during rRNA processing; not essential for growth, but deletion causes severe slow-growth phenotype"</t>
  </si>
  <si>
    <t>VLIFALYK</t>
  </si>
  <si>
    <t>VSIGNTDQLTANKR</t>
  </si>
  <si>
    <t>VSIGNTDQLTANK</t>
  </si>
  <si>
    <t>SNLLLATDVAAR</t>
  </si>
  <si>
    <t>ELASTFMNNPIK</t>
  </si>
  <si>
    <t>DVVGVAETGSGK</t>
  </si>
  <si>
    <t>FPKPTPIQAVAWPYLLSGK</t>
  </si>
  <si>
    <t>AGQTGTAHTLFTEQEK</t>
  </si>
  <si>
    <t>GIQVLVISPTR</t>
  </si>
  <si>
    <t>TVINLTFPLTVEDYVHR</t>
  </si>
  <si>
    <t>ELASQIYDNLIVLTDK</t>
  </si>
  <si>
    <t>TQALNEFK</t>
  </si>
  <si>
    <t>EVEVPEK</t>
  </si>
  <si>
    <t>EVEVPEKESEK</t>
  </si>
  <si>
    <t>SQVVVATPGR</t>
  </si>
  <si>
    <t>YLR432W</t>
  </si>
  <si>
    <t>IMD3 SGDID:S000004424, Chr XII from 1002557-1004128, Genome Release 64-2-1, Verified ORF, "Inosine monophosphate dehydrogenase; catalyzes the rate-limiting step in the de novo synthesis of GTP; member of a four-gene family in S. cerevisiae, constitutively expressed; IMD3 has a paralog, IMD4, that arose from the whole genome duplication"</t>
  </si>
  <si>
    <t>NPVTGAQGITLSEGNEILK</t>
  </si>
  <si>
    <t>YLR432W; YHR216W</t>
  </si>
  <si>
    <t>QLLCGAAIGTIDADKER</t>
  </si>
  <si>
    <t>LMGIVTSR</t>
  </si>
  <si>
    <t>YOR272W</t>
  </si>
  <si>
    <t>YTM1 SGDID:S000005798, Chr XV from 832813-834195, Genome Release 64-2-1, Verified ORF, "Constituent of 66S pre-ribosomal particles; forms a complex with Nop7p and Erb1p that is required for maturation of the large ribosomal subunit; has seven C-terminal WD repeats"</t>
  </si>
  <si>
    <t>QYSGHSGPIR</t>
  </si>
  <si>
    <t>LVSAGNDR</t>
  </si>
  <si>
    <t>TWDLSGNVQK</t>
  </si>
  <si>
    <t>VTQQQLIGHK</t>
  </si>
  <si>
    <t>TSLHDYLTK</t>
  </si>
  <si>
    <t>TLAILEGHK</t>
  </si>
  <si>
    <t>EKDELLHVQDTPMYAPISLK</t>
  </si>
  <si>
    <t>HITLHDPR</t>
  </si>
  <si>
    <t>HIISGSYDGIVR</t>
  </si>
  <si>
    <t>KGLSSEASLNVEYTR</t>
  </si>
  <si>
    <t>EMTVVDPLEDINNPNNK</t>
  </si>
  <si>
    <t>YISNTR</t>
  </si>
  <si>
    <t>YLR328W</t>
  </si>
  <si>
    <t>NMA1 SGDID:S000004320, Chr XII from 784913-786118, Genome Release 64-2-1, Verified ORF, "Nicotinic acid mononucleotide adenylyltransferase; catalyzes the transfer of the adenylyl moiety of ATP to nicotinamide mononucleotide to form NAD; involved in pathways of NAD biosynthesis, including the de novo, NAD(+) salvage, and nicotinamide riboside salvage pathways; homolog of human NMNAT; NMA1 has a paralog, NMA2, that arose from the whole genome duplication"</t>
  </si>
  <si>
    <t>SFLLSHDIMYEHR</t>
  </si>
  <si>
    <t>YGR010W; YLR328W</t>
  </si>
  <si>
    <t>QLIYNDISSTK</t>
  </si>
  <si>
    <t>MFEMALDAISEQTR</t>
  </si>
  <si>
    <t>2xOxidation [M1; M4]</t>
  </si>
  <si>
    <t>MCELACER</t>
  </si>
  <si>
    <t>2xCarbamidomethyl [C2; C6]</t>
  </si>
  <si>
    <t>LYVDQTEPVK</t>
  </si>
  <si>
    <t>VLDHFNHEINIK</t>
  </si>
  <si>
    <t>YGSDSTTESETR</t>
  </si>
  <si>
    <t>YQIADLEEVPHGIVR</t>
  </si>
  <si>
    <t>TLEDYEFPSHR</t>
  </si>
  <si>
    <t>GGVATVTGEK</t>
  </si>
  <si>
    <t>APDFKPPSADEELIPPPDPESK</t>
  </si>
  <si>
    <t>YGR254W</t>
  </si>
  <si>
    <t>ENO1 SGDID:S000003486, Chr VII from 1000927-1002240, Genome Release 64-2-1, Verified ORF, "Enolase I, a phosphopyruvate hydratase; catalyzes conversion of 2-phosphoglycerate to phosphoenolpyruvate during glycolysis and the reverse reaction during gluconeogenesis; expression repressed in response to glucose; protein abundance increases in response to DNA replication stress; N-terminally propionylated in vivo; ENO1 has a paralog, ENO2, that arose from the whole genome duplication"</t>
  </si>
  <si>
    <t>NVNDVIAPAFVK</t>
  </si>
  <si>
    <t>HLADLSK</t>
  </si>
  <si>
    <t>IEEELGDNAVFAGENFHHGDKL</t>
  </si>
  <si>
    <t>YNL248C</t>
  </si>
  <si>
    <t>RPA49 SGDID:S000005192, Chr XIV from 182608-181361, Genome Release 64-2-1, reverse complement, Verified ORF, "RNA polymerase I subunit A49; essential for nucleolar assembly and for high polymerase loading rate; required for nucleolar localization of Rpa34p"</t>
  </si>
  <si>
    <t>SEKDEFVLHGENER</t>
  </si>
  <si>
    <t>LNSPPEILVDGILSR</t>
  </si>
  <si>
    <t>APSDTTFDLYK</t>
  </si>
  <si>
    <t>DEFVLHGENER</t>
  </si>
  <si>
    <t>IDSDKLTDSAIDIVDSVR</t>
  </si>
  <si>
    <t>KLDSLTQPSQMTK</t>
  </si>
  <si>
    <t>SYFIDPQNEDK</t>
  </si>
  <si>
    <t>GATVAQAEAFGIPK</t>
  </si>
  <si>
    <t>KSEKDEFVLHGENER</t>
  </si>
  <si>
    <t>AIADLER</t>
  </si>
  <si>
    <t>VLGAIVK</t>
  </si>
  <si>
    <t>YDR449C</t>
  </si>
  <si>
    <t>UTP6 SGDID:S000002857, Chr IV from 1358902-1357580, Genome Release 64-2-1, reverse complement, Verified ORF, "Nucleolar protein; component of the small subunit (SSU) processome containing the U3 snoRNA that is involved in processing of pre-18S rRNA"</t>
  </si>
  <si>
    <t>NEVSLIMK</t>
  </si>
  <si>
    <t>NDMYDLSLR</t>
  </si>
  <si>
    <t>LNELPEADISVLGNAETNPALR</t>
  </si>
  <si>
    <t>ILDLIISK</t>
  </si>
  <si>
    <t>VMGLINER</t>
  </si>
  <si>
    <t>YEYEVHANFK</t>
  </si>
  <si>
    <t>TNSLSDWSIQQR</t>
  </si>
  <si>
    <t>EQELDMQNEQK</t>
  </si>
  <si>
    <t>FELNFITK</t>
  </si>
  <si>
    <t>GYYAISDSK</t>
  </si>
  <si>
    <t>GSSINDYIK</t>
  </si>
  <si>
    <t>LFDEFLDLER</t>
  </si>
  <si>
    <t>MNIELNK</t>
  </si>
  <si>
    <t>SHLQVPSTGDSMKDK</t>
  </si>
  <si>
    <t>1xOxidation [M12]</t>
  </si>
  <si>
    <t>YINYESNVNK</t>
  </si>
  <si>
    <t>LWYEYVK</t>
  </si>
  <si>
    <t>LHPTNVDIWISCAK</t>
  </si>
  <si>
    <t>1xCarbamidomethyl [C12]</t>
  </si>
  <si>
    <t>YDL229W</t>
  </si>
  <si>
    <t>SSB1 SGDID:S000002388, Chr IV from 44065-45906, Genome Release 64-2-1, Verified ORF, "Cytoplasmic ATPase that is a ribosome-associated molecular chaperone; functions with J-protein partner Zuo1p; may be involved in folding of newly-made polypeptide chains; member of the HSP70 family; interacts with phosphatase subunit Reg1p; SSB1 has a paralog, SSB2, that arose from the whole genome duplication"</t>
  </si>
  <si>
    <t>NTTVPTIK</t>
  </si>
  <si>
    <t>RFDDESVQK</t>
  </si>
  <si>
    <t>IINEPTAAAIAYGLGAGK</t>
  </si>
  <si>
    <t>LIGDAAK</t>
  </si>
  <si>
    <t>YJL034W; YBL075C; YLL024C; YDL229W</t>
  </si>
  <si>
    <t>SSNITISNAVGR</t>
  </si>
  <si>
    <t>STSGNTHLGGQDFDTNLLEHFK</t>
  </si>
  <si>
    <t>STLEPVEQVLK</t>
  </si>
  <si>
    <t>AADEAFAK</t>
  </si>
  <si>
    <t>NTVFDAK</t>
  </si>
  <si>
    <t>LLSDFFDGK</t>
  </si>
  <si>
    <t>LSSEEIEK</t>
  </si>
  <si>
    <t>MVNQAEEFK</t>
  </si>
  <si>
    <t>AVITVPAYFNDAQR</t>
  </si>
  <si>
    <t>IPI00376379 IPI:IPI00376379.1</t>
  </si>
  <si>
    <t>SWISS-PROT:Q7Z794 REFSEQ_NP:NP_778253|ENSEMBL:ENSP00000342710 Tax_Id=9606 Keratin 1B</t>
  </si>
  <si>
    <t>QLLEGEESR</t>
  </si>
  <si>
    <t>LQDLEEALQQSK</t>
  </si>
  <si>
    <t>LQAEISNVK</t>
  </si>
  <si>
    <t>LSLDVEIATYR</t>
  </si>
  <si>
    <t>IPI00166205 IPI:IPI00166205.2; IPI00376379 IPI:IPI00376379.1</t>
  </si>
  <si>
    <t>VDTLTGEVNFLK</t>
  </si>
  <si>
    <t>YQELQITAGR</t>
  </si>
  <si>
    <t>SMQDVVEDYK</t>
  </si>
  <si>
    <t>TQYELIAQR</t>
  </si>
  <si>
    <t>SLYNLGGSR</t>
  </si>
  <si>
    <t>SKYEDEINKR</t>
  </si>
  <si>
    <t>YLR044C</t>
  </si>
  <si>
    <t>PDC1 SGDID:S000004034, Chr XII from 234081-232390, Genome Release 64-2-1, reverse complement, Verified ORF, "Major of three pyruvate decarboxylase isozymes; key enzyme in alcoholic fermentation; decarboxylates pyruvate to acetaldehyde; involved in amino acid catabolism; subject to glucose-, ethanol-, and autoregulation; activated by phosphorylation in response to glucose levels; N-terminally propionylated in vivo"</t>
  </si>
  <si>
    <t>NPVILADACCSR</t>
  </si>
  <si>
    <t>NATFPGVQMK</t>
  </si>
  <si>
    <t>LLTTIADAAK</t>
  </si>
  <si>
    <t>IYEVEGMR</t>
  </si>
  <si>
    <t>LTAATNAK</t>
  </si>
  <si>
    <t>VATTGEWDKLTQDK</t>
  </si>
  <si>
    <t>YGGVYVGTLSKPEVK</t>
  </si>
  <si>
    <t>TPANAAVPASTPLK</t>
  </si>
  <si>
    <t>KLIDLTQFPAFVTPMGK</t>
  </si>
  <si>
    <t>GSIDEQHPR</t>
  </si>
  <si>
    <t>NIVEFHSDHMK</t>
  </si>
  <si>
    <t>AQYNEIQGWDHLSLLPTFGAK</t>
  </si>
  <si>
    <t>YNL175C</t>
  </si>
  <si>
    <t>NOP13 SGDID:S000005119, Chr XIV from 308612-307401, Genome Release 64-2-1, reverse complement, Verified ORF, "Nucleolar protein found in preribosomal complexes; contains an RNA recognition motif (RRM); relative distribution to the nucleolus increases upon DNA replication stress"</t>
  </si>
  <si>
    <t>NNSSSFDISNNK</t>
  </si>
  <si>
    <t>SSIPLSK</t>
  </si>
  <si>
    <t>SSVALATAQR</t>
  </si>
  <si>
    <t>SIEEYKEDAEK</t>
  </si>
  <si>
    <t>ALLDPTK</t>
  </si>
  <si>
    <t>DAQGEESTINTPTGDESGEVVKK</t>
  </si>
  <si>
    <t>DAQGEESTINTPTGDESGEVVK</t>
  </si>
  <si>
    <t>AVLELSESHLNGR</t>
  </si>
  <si>
    <t>KAEDEIEIDLK</t>
  </si>
  <si>
    <t>VTLEELNAK</t>
  </si>
  <si>
    <t>NEEGSTNALK</t>
  </si>
  <si>
    <t>VTEQDITR</t>
  </si>
  <si>
    <t>MATFEDSGK</t>
  </si>
  <si>
    <t>GSAAIVPSQGK</t>
  </si>
  <si>
    <t>MEYGEDR</t>
  </si>
  <si>
    <t>YBR127C</t>
  </si>
  <si>
    <t>VMA2 SGDID:S000000331, Chr II from 492822-491269, Genome Release 64-2-1, reverse complement, Verified ORF, "Subunit B of V1 peripheral membrane domain of vacuolar H+-ATPase; an electrogenic proton pump found throughout the endomembrane system; contains nucleotide binding sites; also detected in the cytoplasm; protein abundance increases in response to DNA replication stress"</t>
  </si>
  <si>
    <t>QAGLVRPTK</t>
  </si>
  <si>
    <t>TTVEFTGESLR</t>
  </si>
  <si>
    <t>TSLFLNLANDPTIER</t>
  </si>
  <si>
    <t>TFITQGAYEDR</t>
  </si>
  <si>
    <t>DDADEDEEDPDTR</t>
  </si>
  <si>
    <t>DHGDVSNQLYAK</t>
  </si>
  <si>
    <t>ARDDADEDEEDPDTR</t>
  </si>
  <si>
    <t>AVVGEEALSIEDK</t>
  </si>
  <si>
    <t>AVEQGFNVKPR</t>
  </si>
  <si>
    <t>KDHGDVSNQLYAK</t>
  </si>
  <si>
    <t>GIYPPINVLPSLSR</t>
  </si>
  <si>
    <t>TRYP_PIG</t>
  </si>
  <si>
    <t>IITHPNFNGNTLDNDIMLIK</t>
  </si>
  <si>
    <t>LGEHNIDVLEGNEQFINAAK</t>
  </si>
  <si>
    <t>LSSPATLNSR</t>
  </si>
  <si>
    <t>VATVSLPR</t>
  </si>
  <si>
    <t>NKPGVYTK</t>
  </si>
  <si>
    <t>YHR214C-B</t>
  </si>
  <si>
    <t>YHR214C-B SGDID:S000003534, Chr VIII from 547929-543964,549346-547931, Genome Release 64-2-1, reverse complement, transposable_element_gene, "Retrotransposon TYA Gag and TYB Pol genes; transcribed/translated as one unit; polyprotein is processed to make a nucleocapsid-like protein (Gag), reverse transcriptase (RT), protease (PR), and integrase (IN); similar to retroviral genes; YHR214C-B has a paralog, YAR070C, that arose from a segmental duplication"</t>
  </si>
  <si>
    <t>LNNNGIHINNK</t>
  </si>
  <si>
    <t>VACQLIMR</t>
  </si>
  <si>
    <t>YVRPPPMLTSPNDFPNWVK</t>
  </si>
  <si>
    <t>SYTNTTKPK</t>
  </si>
  <si>
    <t>EVHTNQDPLDVSASK</t>
  </si>
  <si>
    <t>DILSVDYTDIMK</t>
  </si>
  <si>
    <t>YHR214C-B; YBL005W-B</t>
  </si>
  <si>
    <t>KYVRPPPMLTSPNDFPNWVK</t>
  </si>
  <si>
    <t>VTNIIDR</t>
  </si>
  <si>
    <t>1xCarbamidomethyl [C3]; 1xOxidation [M7]</t>
  </si>
  <si>
    <t>YGL055W</t>
  </si>
  <si>
    <t>OLE1 SGDID:S000003023, Chr VII from 398628-400160, Genome Release 64-2-1, Verified ORF, "Delta(9) fatty acid desaturase; required for monounsaturated fatty acid synthesis and for normal distribution of mitochondria"</t>
  </si>
  <si>
    <t>LLEKDNQEKEEAK</t>
  </si>
  <si>
    <t>WYQYDPTK</t>
  </si>
  <si>
    <t>EMVSVEFDKK</t>
  </si>
  <si>
    <t>EMVSVEFDK</t>
  </si>
  <si>
    <t>FSQNAIEEALIQQEQK</t>
  </si>
  <si>
    <t>ADITDMTDDWTIR</t>
  </si>
  <si>
    <t>AFSGGVYR</t>
  </si>
  <si>
    <t>HSNAAQNVLADMR</t>
  </si>
  <si>
    <t>KFSQNAIEEALIQQEQK</t>
  </si>
  <si>
    <t>GLVIISGIVHDVSGYISEHPGGETLIK</t>
  </si>
  <si>
    <t>YOR375C</t>
  </si>
  <si>
    <t>GDH1 SGDID:S000005902, Chr XV from 1043042-1041678, Genome Release 64-2-1, reverse complement, Verified ORF, "NADP(+)-dependent glutamate dehydrogenase; synthesizes glutamate from ammonia and alpha-ketoglutarate; rate of alpha-ketoglutarate utilization differs from Gdh3p; expression regulated by nitrogen and carbon sources; GDH1 has a paralog, GDH3, that arose from the whole genome duplication"</t>
  </si>
  <si>
    <t>NSLTGLDMGGGK</t>
  </si>
  <si>
    <t>VIELGGTVVSLSDSK</t>
  </si>
  <si>
    <t>VTISGSGNVAQYAALK</t>
  </si>
  <si>
    <t>STATGPSEAVWYGPPK</t>
  </si>
  <si>
    <t>FIAEGSNMGSTPEAIAVFETAR</t>
  </si>
  <si>
    <t>GANIASFIK</t>
  </si>
  <si>
    <t>ALVAQGVK</t>
  </si>
  <si>
    <t>AANLGGVAVSGLEMAQNSQR</t>
  </si>
  <si>
    <t>HIGQDTDVPAGDIGVGGR</t>
  </si>
  <si>
    <t>GGLCVDLK</t>
  </si>
  <si>
    <t>VLPIVSVPER</t>
  </si>
  <si>
    <t>VLPSLVK</t>
  </si>
  <si>
    <t>YLL048C</t>
  </si>
  <si>
    <t>YBT1 SGDID:S000003971, Chr XII from 46265-41280, Genome Release 64-2-1, reverse complement, Verified ORF, "Transporter of the ATP-binding cassette (ABC) family; involved in bile acid transport; negative regulator of vacuole fusion; regulates release of lumenal Ca2+ stores; similar to mammalian bile transporters; YBT1 has a paralog, VMR1, that arose from the whole genome duplication"</t>
  </si>
  <si>
    <t>SPIYQHFSETLVGVTTIR</t>
  </si>
  <si>
    <t>SITIIPQDPTLFSGTIK</t>
  </si>
  <si>
    <t>EFQGSTILTIAHR</t>
  </si>
  <si>
    <t>FLDLSSEISEGGSNLSQGQR</t>
  </si>
  <si>
    <t>ETSNEASSTNSENVNK</t>
  </si>
  <si>
    <t>EYDHPYSLLLNK</t>
  </si>
  <si>
    <t>AFGDEGR</t>
  </si>
  <si>
    <t>IDNIDISGVDLQR</t>
  </si>
  <si>
    <t>ILVMDAGEVK</t>
  </si>
  <si>
    <t>QIFEALK</t>
  </si>
  <si>
    <t>TNLDPYDEFSDR</t>
  </si>
  <si>
    <t>QLMCLAR</t>
  </si>
  <si>
    <t>1xCarbamidomethyl [C4]; 1xOxidation [M3]</t>
  </si>
  <si>
    <t>IQETIR</t>
  </si>
  <si>
    <t>YER025W</t>
  </si>
  <si>
    <t>GCD11 SGDID:S000000827, Chr V from 205251-206834, Genome Release 64-2-1, Verified ORF, "Gamma subunit of the translation initiation factor eIF2; involved in the identification of the start codon; binds GTP when forming the ternary complex with GTP and tRNAi-Met; mutations in human ortholog cause X-linked intellectual disability (XLID)"</t>
  </si>
  <si>
    <t>QATINIGTIGHVAHGK</t>
  </si>
  <si>
    <t>SFDVNKPGAEIEDLK</t>
  </si>
  <si>
    <t>LGDEIEIRPGIVTK</t>
  </si>
  <si>
    <t>LVGQVVGAK</t>
  </si>
  <si>
    <t>HVIILQNK</t>
  </si>
  <si>
    <t>KLEPNEVLMVNIGSTATGAR</t>
  </si>
  <si>
    <t>GGVAGGSILNGVFK</t>
  </si>
  <si>
    <t>YNIDAVNEFIVK</t>
  </si>
  <si>
    <t>LNPLSAEIINR</t>
  </si>
  <si>
    <t>LGYANAK</t>
  </si>
  <si>
    <t>FAVPGGLIGVGTK</t>
  </si>
  <si>
    <t>CQEPTCPEPDCYR</t>
  </si>
  <si>
    <t>3xCarbamidomethyl [C1; C6; C11]</t>
  </si>
  <si>
    <t>VAFTGLEEDGETEEEK</t>
  </si>
  <si>
    <t>YHR007C</t>
  </si>
  <si>
    <t>ERG11 SGDID:S000001049, Chr VIII from 121683-120091, Genome Release 64-2-1, reverse complement, Verified ORF, "Lanosterol 14-alpha-demethylase; catalyzes the C-14 demethylation of lanosterol to form 4,4''-dimethyl cholesta-8,14,24-triene-3-beta-ol in the ergosterol biosynthesis pathway; member of the cytochrome P450 family; associated and coordinately regulated with the P450 reductase Ncp1p"</t>
  </si>
  <si>
    <t>TVPPPDFTSMVTLPTGPAK</t>
  </si>
  <si>
    <t>VMTVYLGPK</t>
  </si>
  <si>
    <t>AISGTYMSLIK</t>
  </si>
  <si>
    <t>DEYFPNAHQFNIHR</t>
  </si>
  <si>
    <t>GVSSPYLPFGGGR</t>
  </si>
  <si>
    <t>GVIYDCPNSR</t>
  </si>
  <si>
    <t>1xCarbamidomethyl [C6]</t>
  </si>
  <si>
    <t>LADVSAEAAYAHLTTPVFGK</t>
  </si>
  <si>
    <t>GHEFVFNAK</t>
  </si>
  <si>
    <t>GFTPINFVFPNLPLEHYR</t>
  </si>
  <si>
    <t>SYVPLIAEEVYK</t>
  </si>
  <si>
    <t>NNDIQDR</t>
  </si>
  <si>
    <t>DMHVPNTSYVIPAGYHVLVSPGYTHLR</t>
  </si>
  <si>
    <t>YHR216W</t>
  </si>
  <si>
    <t>IMD2 SGDID:S000001259, Chr VIII from 554396-555967, Genome Release 64-2-1, Verified ORF, "Inosine monophosphate dehydrogenase; catalyzes the rate-limiting step in GTP biosynthesis, expression is induced by mycophenolic acid resulting in resistance to the drug, expression is repressed by nutrient limitation; IMD2 has a paralog, YAR073W/YAR075W, that arose from a segmental duplication"</t>
  </si>
  <si>
    <t>GNLVSMLSR</t>
  </si>
  <si>
    <t>YOR198C</t>
  </si>
  <si>
    <t>BFR1 SGDID:S000005724, Chr XV from 720065-718653, Genome Release 64-2-1, reverse complement, Verified ORF, "Component of mRNP complexes associated with polyribosomes; involved in localization of mRNAs to P bodies; implicated in secretion and nuclear segregation; multicopy suppressor of BFA (Brefeldin A) sensitivity"</t>
  </si>
  <si>
    <t>NTENEQPASIFNK</t>
  </si>
  <si>
    <t>QIDQHQVNDTTQQER</t>
  </si>
  <si>
    <t>LNLDYSNK</t>
  </si>
  <si>
    <t>ITVEQLK</t>
  </si>
  <si>
    <t>VVADDLVLVTPK</t>
  </si>
  <si>
    <t>FSSTAEAK</t>
  </si>
  <si>
    <t>DLVNIEPIR</t>
  </si>
  <si>
    <t>KRDELYSQIR</t>
  </si>
  <si>
    <t>KDDFVNVAPSK</t>
  </si>
  <si>
    <t>QLDAQIK</t>
  </si>
  <si>
    <t>QNIESVEK</t>
  </si>
  <si>
    <t>YER043C</t>
  </si>
  <si>
    <t>SAH1 SGDID:S000000845, Chr V from 237119-235770, Genome Release 64-2-1, reverse complement, Verified ORF, "S-adenosyl-L-homocysteine hydrolase; catabolizes S-adenosyl-L-homocysteine which is formed after donation of the activated methyl group of S-adenosyl-L-methionine (AdoMet) to an acceptor; regulates cellular lipid homoeostasis by regulating phosphatidylcholine(PC)synthesis and triacylglycerol (TG) levels"</t>
  </si>
  <si>
    <t>LNLILDDGGDLTTLVHEK</t>
  </si>
  <si>
    <t>ILDEAVAK</t>
  </si>
  <si>
    <t>VAVVAGYGDVGK</t>
  </si>
  <si>
    <t>VPAINVNDSVTK</t>
  </si>
  <si>
    <t>TGPFEVGVHVLPK</t>
  </si>
  <si>
    <t>GCAAALR</t>
  </si>
  <si>
    <t>ATDVMLAGK</t>
  </si>
  <si>
    <t>IADISLAAFGR</t>
  </si>
  <si>
    <t>LKVPAINVNDSVTK</t>
  </si>
  <si>
    <t>YGL097W</t>
  </si>
  <si>
    <t>SRM1 SGDID:S000003065, Chr VII from 321782-323230, Genome Release 64-2-1, Verified ORF, "Nucleotide exchange factor for Gsp1p; localizes to the nucleus, required for nucleocytoplasmic trafficking of macromolecules; suppressor of the pheromone response pathway; potentially phosphorylated by Cdc28p"</t>
  </si>
  <si>
    <t>NTATQDHNIILVGCGGQFSVSGGVK</t>
  </si>
  <si>
    <t>1xCarbamidomethyl [C14]</t>
  </si>
  <si>
    <t>LSDEDAEK</t>
  </si>
  <si>
    <t>LSDEDAEKR</t>
  </si>
  <si>
    <t>YNIVQLAPGK</t>
  </si>
  <si>
    <t>SIAAGEHHSLILSQDGDLYSCGR</t>
  </si>
  <si>
    <t>1xCarbamidomethyl [C21]</t>
  </si>
  <si>
    <t>THASHIINAQEDYK</t>
  </si>
  <si>
    <t>CNEGILGFYQDK</t>
  </si>
  <si>
    <t>LDMFEVGIPK</t>
  </si>
  <si>
    <t>LALPDNVVIR</t>
  </si>
  <si>
    <t>DNLPEYTYK</t>
  </si>
  <si>
    <t>LNNVPK</t>
  </si>
  <si>
    <t>AVPLPTK</t>
  </si>
  <si>
    <t>VPTFSK</t>
  </si>
  <si>
    <t>YKR039W</t>
  </si>
  <si>
    <t>GAP1 SGDID:S000001747, Chr XI from 515063-516871, Genome Release 64-2-1, Verified ORF, "General amino acid permease; Gap1p senses the presence of amino acid substrates to regulate localization to the plasma membrane when needed; essential for invasive growth"</t>
  </si>
  <si>
    <t>VKPIEVDPNLSEAEK</t>
  </si>
  <si>
    <t>VAIITAQTPLK</t>
  </si>
  <si>
    <t>SLIGASSVDAAASPFVIAIK</t>
  </si>
  <si>
    <t>TMVALAEQR</t>
  </si>
  <si>
    <t>EVDLDLLKQEIAEEK</t>
  </si>
  <si>
    <t>EVDLDLLK</t>
  </si>
  <si>
    <t>MDIDTGR</t>
  </si>
  <si>
    <t>LFIPAEK</t>
  </si>
  <si>
    <t>QEIAEEK</t>
  </si>
  <si>
    <t>YOL041C</t>
  </si>
  <si>
    <t>NOP12 SGDID:S000005401, Chr XV from 252646-251267, Genome Release 64-2-1, reverse complement, Verified ORF, "Nucleolar protein involved in pre-25S rRNA processing; also involved in biogenesis of large 60S ribosomal subunit; contains an RNA recognition motif (RRM); binds to Ebp2; similar to Nop13p and Nsr1p"</t>
  </si>
  <si>
    <t>NDEDEDLEAR</t>
  </si>
  <si>
    <t>LLNEEAEAEDDKPTVTK</t>
  </si>
  <si>
    <t>VDSVAHPAPHDK</t>
  </si>
  <si>
    <t>TDETSVPLTSAAK</t>
  </si>
  <si>
    <t>EASKPDVSDEQTEEVALPK</t>
  </si>
  <si>
    <t>GFAYVQFK</t>
  </si>
  <si>
    <t>SISFDEALPR</t>
  </si>
  <si>
    <t>VAFVQQK</t>
  </si>
  <si>
    <t>IPI00166205 IPI:IPI00166205.2</t>
  </si>
  <si>
    <t>TREMBL:Q7RTT2 ENSEMBL:ENSP00000352479 Tax_Id=9606 Keratin 5b</t>
  </si>
  <si>
    <t>QLEQLQGER</t>
  </si>
  <si>
    <t>VDELEAALR</t>
  </si>
  <si>
    <t>YLDFSSIITEVR</t>
  </si>
  <si>
    <t>VQISQLHQEIQR</t>
  </si>
  <si>
    <t>TQETQEIR</t>
  </si>
  <si>
    <t>DVDGVFLSK</t>
  </si>
  <si>
    <t>AEAEALYQTK</t>
  </si>
  <si>
    <t>IPI00290078 IPI:IPI00290078.2; IPI00290857 IPI:IPI00290857.1; IPI00166205 IPI:IPI00166205.2; IPI00329306 IPI:IPI00329306.2</t>
  </si>
  <si>
    <t>ATLENDFVVLK</t>
  </si>
  <si>
    <t>YLL024C</t>
  </si>
  <si>
    <t>SSA2 SGDID:S000003947, Chr XII from 97485-95566, Genome Release 64-2-1, reverse complement, Verified ORF, "ATP-binding protein; involved in protein folding and vacuolar import of proteins; member of heat shock protein 70 (HSP70) family; associated with the chaperonin-containing T-complex; present in the cytoplasm, vacuolar membrane and cell wall; 98% identical with paralog Ssa1p, but subtle differences between the two proteins provide functional specificity with respect to propagation of yeast [URE3] prions and vacuolar-mediated degradations of gluconeogenesis enzymes"</t>
  </si>
  <si>
    <t>NQAAMNPANTVFDAK</t>
  </si>
  <si>
    <t>NTISEAGDKLEQADKDAVTK</t>
  </si>
  <si>
    <t>NFNDPEVQGDMK</t>
  </si>
  <si>
    <t>IINEPTAAAIAYGLDKK</t>
  </si>
  <si>
    <t>YBL075C; YLL024C</t>
  </si>
  <si>
    <t>MKETAESYLGAK</t>
  </si>
  <si>
    <t>VDIIANDQGNR</t>
  </si>
  <si>
    <t>FKEEDEKESQR</t>
  </si>
  <si>
    <t>FEELCADLFR</t>
  </si>
  <si>
    <t>ATAGDTHLGGEDFDNR</t>
  </si>
  <si>
    <t>VNDAVVTVPAYFNDSQR</t>
  </si>
  <si>
    <t>YEL002C</t>
  </si>
  <si>
    <t>WBP1 SGDID:S000000728, Chr V from 150014-148722, Genome Release 64-2-1, reverse complement, Verified ORF, "Beta subunit of the oligosaccharyl transferase glycoprotein complex; required for N-linked glycosylation of proteins in the endoplasmic reticulum"</t>
  </si>
  <si>
    <t>SVHAVHSHADGTSYDEEPYK</t>
  </si>
  <si>
    <t>FFENEGNILCMSSPGAVPNTIR</t>
  </si>
  <si>
    <t>1xCarbamidomethyl [C10]; 1xOxidation [M11]</t>
  </si>
  <si>
    <t>HLANDEYPR</t>
  </si>
  <si>
    <t>KSEDFVFGESSAALLENR</t>
  </si>
  <si>
    <t>LFLNELGIYPSPK</t>
  </si>
  <si>
    <t>LFDNIIVFPTK</t>
  </si>
  <si>
    <t>TSFTESK</t>
  </si>
  <si>
    <t>NQDSNQEFAK</t>
  </si>
  <si>
    <t>DYFSPSSEELVVSSNHLLNK</t>
  </si>
  <si>
    <t>IGLSFTTDKDVK</t>
  </si>
  <si>
    <t>IPI00290857 IPI:IPI00290857.1</t>
  </si>
  <si>
    <t>SWISS-PROT:P12035 TREMBL:Q701L8|REFSEQ_NP:NP_476429|ENSEMBL:ENSP00000312206 Tax_Id=9606 Keratin, type II cytoskeletal 3</t>
  </si>
  <si>
    <t>NMEDLVEDFK</t>
  </si>
  <si>
    <t>YGL008C</t>
  </si>
  <si>
    <t>PMA1 SGDID:S000002976, Chr VII from 482666-479910, Genome Release 64-2-1, reverse complement, Verified ORF, "Plasma membrane P2-type H+-ATPase; pumps protons out of cell; major regulator of cytoplasmic pH and plasma membrane potential; long-lived protein asymmetrically distributed at plasma membrane between mother cells and buds; accumulates at high levels in mother cells during aging, buds emerge with very low levels of Pma1p, newborn cells have low levels of Pma1p; Hsp30p plays a role in Pma1p regulation; interactions with Std1p appear to propagate [GAR+]"</t>
  </si>
  <si>
    <t>QLGLGTNIYNAER</t>
  </si>
  <si>
    <t>LSAIESLAGVEILCSDK</t>
  </si>
  <si>
    <t>VLEFHPFDPVSK</t>
  </si>
  <si>
    <t>YGLNQMADEK</t>
  </si>
  <si>
    <t>VTAVVESPEGER</t>
  </si>
  <si>
    <t>KADTGIAVEGATDAAR</t>
  </si>
  <si>
    <t>DDTAQTVSEAR</t>
  </si>
  <si>
    <t>GEGFMVVTATGDNTFVGR</t>
  </si>
  <si>
    <t>KVTAVVESPEGER</t>
  </si>
  <si>
    <t>YGR155W</t>
  </si>
  <si>
    <t>CYS4 SGDID:S000003387, Chr VII from 798543-800066, Genome Release 64-2-1, Verified ORF, "Cystathionine beta-synthase; catalyzes synthesis of cystathionine from serine and homocysteine, the first committed step in cysteine biosynthesis; responsible for hydrogen sulfide generation; advances passage through START by promoting cell growth which requires catalytic activity, and reducing critical cell size independent of catalytic activity; mutations in human ortholog cause homocystinuria"</t>
  </si>
  <si>
    <t>NSSAVITDGLKPIHIVTK</t>
  </si>
  <si>
    <t>QLEDLNLFDNLR</t>
  </si>
  <si>
    <t>IQIVGADPFGSILAQPENLNK</t>
  </si>
  <si>
    <t>LSGLVTLSELLR</t>
  </si>
  <si>
    <t>VEGIGYDFVPQVLDR</t>
  </si>
  <si>
    <t>SMVEEAEASGR</t>
  </si>
  <si>
    <t>AVVAGAGTGGTISGISK</t>
  </si>
  <si>
    <t>TDITDYK</t>
  </si>
  <si>
    <t>K1C15_SHEEP</t>
  </si>
  <si>
    <t>LASYLEK</t>
  </si>
  <si>
    <t>IPI00383759 IPI:IPI00383759.1; sp</t>
  </si>
  <si>
    <t>VILEIDNAR</t>
  </si>
  <si>
    <t>YKL021C</t>
  </si>
  <si>
    <t>MAK11 SGDID:S000001504, Chr XI from 398750-397344, Genome Release 64-2-1, reverse complement, Verified ORF, "Protein involved in an early step of 60S ribosomal subunit biogenesis; essential for cell growth and replication of killer M1 dsRNA virus; contains four beta-transducin repeats"</t>
  </si>
  <si>
    <t>LNCLTLCDESIEK</t>
  </si>
  <si>
    <t>2xCarbamidomethyl [C3; C7]</t>
  </si>
  <si>
    <t>VKDWETVGTLK</t>
  </si>
  <si>
    <t>VNDVDIHPTNR</t>
  </si>
  <si>
    <t>YLVSGSNDEHIR</t>
  </si>
  <si>
    <t>EQVAVYDCGER</t>
  </si>
  <si>
    <t>DAETADIGDQSEVESDTEELKK</t>
  </si>
  <si>
    <t>IAISVSDDHSIR</t>
  </si>
  <si>
    <t>WLLSASEDHK</t>
  </si>
  <si>
    <t>YBR263W</t>
  </si>
  <si>
    <t>SHM1 SGDID:S000000467, Chr II from 736264-737736, Genome Release 64-2-1, Verified ORF, "Mitochondrial serine hydroxymethyltransferase; converts serine to glycine plus 5,10 methylenetetrahydrofolate; involved in generating precursors for purine, pyrimidine, amino acid, and lipid biosynthesis; reverse reaction generates serine"</t>
  </si>
  <si>
    <t>QAMSPEFK</t>
  </si>
  <si>
    <t>LVSGGTDNHLIVIDLSGTQVDGAR</t>
  </si>
  <si>
    <t>VETILSALNIAANK</t>
  </si>
  <si>
    <t>VIVAGTSAYSR</t>
  </si>
  <si>
    <t>EEFSQVAK</t>
  </si>
  <si>
    <t>AVMDLLGSELQNK</t>
  </si>
  <si>
    <t>YIDSAVK</t>
  </si>
  <si>
    <t>YSEGYPGER</t>
  </si>
  <si>
    <t>ALELYGLDPAK</t>
  </si>
  <si>
    <t>YDR497C</t>
  </si>
  <si>
    <t>ITR1 SGDID:S000002905, Chr IV from 1445467-1443713, Genome Release 64-2-1, reverse complement, Verified ORF, "Myo-inositol transporter; member of the sugar transporter superfamily; expression is repressed by inositol and choline via Opi1p and derepressed via Ino2p and Ino4p; relative distribution to the vacuole increases upon DNA replication stress; ITR1 has a paralog, ITR2, that arose from the whole genome duplication"</t>
  </si>
  <si>
    <t>ITLESHEIQR</t>
  </si>
  <si>
    <t>TSQSNVGDAVGNADSVEFNSEHDSPSK</t>
  </si>
  <si>
    <t>SYTDTSEEIIER</t>
  </si>
  <si>
    <t>KVEELVTLNQSIPGK</t>
  </si>
  <si>
    <t>VLTYGEK</t>
  </si>
  <si>
    <t>ELHTVPSNLR</t>
  </si>
  <si>
    <t>YNR053C</t>
  </si>
  <si>
    <t>NOG2 SGDID:S000005336, Chr XIV from 721770-721120,723112-722303, Genome Release 64-2-1, reverse complement, Verified ORF, "Putative GTPase; associates with pre-60S ribosomal subunits in the nucleolus and is required for their nuclear export and maturation"</t>
  </si>
  <si>
    <t>ILDTESYADAFGPK</t>
  </si>
  <si>
    <t>VIDSSDVVIHVLDAR</t>
  </si>
  <si>
    <t>VISQDALQHFR</t>
  </si>
  <si>
    <t>AASFQDSTIPDAR</t>
  </si>
  <si>
    <t>DATEFIEILAR</t>
  </si>
  <si>
    <t>ATNEDITKYEEK</t>
  </si>
  <si>
    <t>LAASNLEDLVK</t>
  </si>
  <si>
    <t>FLNMYTSGK</t>
  </si>
  <si>
    <t>YHR107C</t>
  </si>
  <si>
    <t>CDC12 SGDID:S000001149, Chr VIII from 328036-326813, Genome Release 64-2-1, reverse complement, Verified ORF, "Component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</si>
  <si>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QWEQNIVNER</t>
  </si>
  <si>
    <t>TVEIDITR</t>
  </si>
  <si>
    <t>YKEEENALKK</t>
  </si>
  <si>
    <t>YKEEENALK</t>
  </si>
  <si>
    <t>SGSNPDSAAVEHAR</t>
  </si>
  <si>
    <t>ADTLTAQELQQFK</t>
  </si>
  <si>
    <t>QVIEAQEIR</t>
  </si>
  <si>
    <t>QLIEAMPFAIVGSEK</t>
  </si>
  <si>
    <t>YHR169W</t>
  </si>
  <si>
    <t>DBP8 SGDID:S000001212, Chr VIII from 442181-443476, Genome Release 64-2-1, Verified ORF, "ATPase, putative RNA helicase of the DEAD-box family; component of 90S preribosome complex involved in production of 18S rRNA and assembly of 40S small ribosomal subunit; ATPase activity stimulated by association with Esf2p"</t>
  </si>
  <si>
    <t>IGDAISFVTQR</t>
  </si>
  <si>
    <t>VASLHSQMPQQER</t>
  </si>
  <si>
    <t>TMTAEILR</t>
  </si>
  <si>
    <t>LAHHIMSSGDDTVGGLMR</t>
  </si>
  <si>
    <t>2xOxidation [M6; M17]</t>
  </si>
  <si>
    <t>ESLMAMQK</t>
  </si>
  <si>
    <t>2xOxidation [M4; M6]</t>
  </si>
  <si>
    <t>ILIATDVASR</t>
  </si>
  <si>
    <t>KPHFIIATPGR</t>
  </si>
  <si>
    <t>TAIIFVNR</t>
  </si>
  <si>
    <t>YML086C</t>
  </si>
  <si>
    <t>ALO1 SGDID:S000004551, Chr XIII from 97371-95791, Genome Release 64-2-1, reverse complement, Verified ORF, "D-Arabinono-1,4-lactone oxidase; catalyzes the final step in biosynthesis of dehydro-D-arabinono-1,4-lactone, which is protective against oxidative stress"</t>
  </si>
  <si>
    <t>NFLGSTTLAAGPVK</t>
  </si>
  <si>
    <t>IYAPLTPFVEK</t>
  </si>
  <si>
    <t>VEEWYGEDLKK</t>
  </si>
  <si>
    <t>SLDHSIAQAAINK</t>
  </si>
  <si>
    <t>DTDYDDFEMR</t>
  </si>
  <si>
    <t>FLDAENDPEVFK</t>
  </si>
  <si>
    <t>STQEVITFENLLK</t>
  </si>
  <si>
    <t>LYQLNEFLGAK</t>
  </si>
  <si>
    <t>YGL111W</t>
  </si>
  <si>
    <t>NSA1 SGDID:S000003079, Chr VII from 299978-301369, Genome Release 64-2-1, Verified ORF, "Constituent of 66S pre-ribosomal particles; involved in 60S ribosomal subunit biogenesis"</t>
  </si>
  <si>
    <t>NSGVVELVK</t>
  </si>
  <si>
    <t>LLVSCVDSGSIK</t>
  </si>
  <si>
    <t>LNYQFAAITR</t>
  </si>
  <si>
    <t>ENEALQVDPK</t>
  </si>
  <si>
    <t>DSSNNTFVAATK</t>
  </si>
  <si>
    <t>HLKENEALQVDPK</t>
  </si>
  <si>
    <t>LVDGFVTLCPIK</t>
  </si>
  <si>
    <t>FLEPSPGK</t>
  </si>
  <si>
    <t>YHR065C</t>
  </si>
  <si>
    <t>RRP3 SGDID:S000001107, Chr VIII from 229037-227532, Genome Release 64-2-1, reverse complement, Verified ORF, "Protein involved in rRNA processing; required for maturation of the 35S primary transcript of pre-rRNA and for cleavage leading to mature 18S rRNA; homologous to eIF-4a, which is a DEAD box RNA-dependent ATPase with helicase activity"</t>
  </si>
  <si>
    <t>LLDMEFGPVLDR</t>
  </si>
  <si>
    <t>TTYLFSATMTSK</t>
  </si>
  <si>
    <t>TAAFAIPILNR</t>
  </si>
  <si>
    <t>ETFDSLGSLMGVR</t>
  </si>
  <si>
    <t>FLVMDEADR</t>
  </si>
  <si>
    <t>ANDELTSLAEK</t>
  </si>
  <si>
    <t>ASLTNPVK</t>
  </si>
  <si>
    <t>LWHDQEPYYACILAPTR</t>
  </si>
  <si>
    <t>1xCarbamidomethyl [C11]</t>
  </si>
  <si>
    <t>YPR041W</t>
  </si>
  <si>
    <t>TIF5 SGDID:S000006245, Chr XVI from 648704-649921, Genome Release 64-2-1, Verified ORF, "Translation initiation factor eIF5; functions both as a GTPase-activating protein to mediate hydrolysis of ribosome-bound GTP and as a GDP dissociation inhibitor to prevent recycling of eIF2"</t>
  </si>
  <si>
    <t>NPPDSVSGSK</t>
  </si>
  <si>
    <t>NFMGGIER</t>
  </si>
  <si>
    <t>ILVTPEYEK</t>
  </si>
  <si>
    <t>LQDVLDGFINK</t>
  </si>
  <si>
    <t>SQNAPSDGTGSSTPQHHDEDEDELSR</t>
  </si>
  <si>
    <t>TAVLNVADISHALNRPAPYIVK</t>
  </si>
  <si>
    <t>DLIPLLPK</t>
  </si>
  <si>
    <t>MPPIQAK</t>
  </si>
  <si>
    <t>YHR052W</t>
  </si>
  <si>
    <t>CIC1 SGDID:S000001094, Chr VIII from 210848-211978, Genome Release 64-2-1, Verified ORF, "Essential protein that interacts with proteasome components; has a potential role in proteasome substrate specificity; also copurifies with 66S pre-ribosomal particles"</t>
  </si>
  <si>
    <t>VETTPISIR</t>
  </si>
  <si>
    <t>VYMNQLPVK</t>
  </si>
  <si>
    <t>SSSELEKESSESEAVKK</t>
  </si>
  <si>
    <t>SSTAIPR</t>
  </si>
  <si>
    <t>EFSLTTLTNNIK</t>
  </si>
  <si>
    <t>AYNKVETTPISIR</t>
  </si>
  <si>
    <t>GLMEIANPSELGSIFSK</t>
  </si>
  <si>
    <t>DLQLIVVNNK</t>
  </si>
  <si>
    <t>AVNELIK</t>
  </si>
  <si>
    <t>CAS1_BOVIN</t>
  </si>
  <si>
    <t>YKVPQLEIVPNSAEER</t>
  </si>
  <si>
    <t>1xPhospho [S12(100)]</t>
  </si>
  <si>
    <t>FFVAPFPEVFGK</t>
  </si>
  <si>
    <t>HQGLPQEVLNENLLR</t>
  </si>
  <si>
    <t>HIQKEDVPSER</t>
  </si>
  <si>
    <t>EDVPSER</t>
  </si>
  <si>
    <t>EPMIGVNQELAYFYPELFR</t>
  </si>
  <si>
    <t>VPQLEIVPNSAEER</t>
  </si>
  <si>
    <t>1xPhospho [S10(100)]</t>
  </si>
  <si>
    <t>YMR145C</t>
  </si>
  <si>
    <t>NDE1 SGDID:S000004753, Chr XIII from 556475-554793, Genome Release 64-2-1, reverse complement, Verified ORF, "Mitochondrial external NADH dehydrogenase; type II NAD(P)H:quinone oxidoreductase that catalyzes the oxidation of cytosolic NADH; Nde1p and Nde2p provide cytosolic NADH to the mitochondrial respiratory chain; NDE1 has a paralog, NDE2, that arose from the whole genome duplication"</t>
  </si>
  <si>
    <t>IMSSIEK</t>
  </si>
  <si>
    <t>YLVDYAQDLFKEEK</t>
  </si>
  <si>
    <t>YLVDYAQDLFK</t>
  </si>
  <si>
    <t>TQSQIEDFK</t>
  </si>
  <si>
    <t>EISDAQEIR</t>
  </si>
  <si>
    <t>DYVDQDLR</t>
  </si>
  <si>
    <t>GALAYIGSDK</t>
  </si>
  <si>
    <t>AASLSPK</t>
  </si>
  <si>
    <t>YMR093W</t>
  </si>
  <si>
    <t>UTP15 SGDID:S000004699, Chr XIII from 454015-455556, Genome Release 64-2-1, Verified ORF, "Nucleolar protein; component of the small subunit (SSU) processome containing the U3 snoRNA that is involved in processing of pre-18S rRNA"</t>
  </si>
  <si>
    <t>TLSFIPAAPHLVATGSYDGLIR</t>
  </si>
  <si>
    <t>ELTLTVLQELR</t>
  </si>
  <si>
    <t>FSGPVLSCAVSPSTAQGNR</t>
  </si>
  <si>
    <t>GSEYQGDQEHIIHNDK</t>
  </si>
  <si>
    <t>ILATASDDR</t>
  </si>
  <si>
    <t>SSDKENAPASFNK</t>
  </si>
  <si>
    <t>HLVAGLSSGLLAIR</t>
  </si>
  <si>
    <t>YBR196C</t>
  </si>
  <si>
    <t>PGI1 SGDID:S000000400, Chr II from 613900-612236, Genome Release 64-2-1, reverse complement, Verified ORF, "Glycolytic enzyme phosphoglucose isomerase; catalyzes the interconversion of glucose-6-phosphate and fructose-6-phosphate; required for cell cycle progression and completion of the gluconeogenic events of sporulation"</t>
  </si>
  <si>
    <t>VFSGNRPTTSILAQK</t>
  </si>
  <si>
    <t>VVDPETTLFLIASK</t>
  </si>
  <si>
    <t>TFTTAETITNANTAK</t>
  </si>
  <si>
    <t>AEGATGGLVPHK</t>
  </si>
  <si>
    <t>EFSEQVR</t>
  </si>
  <si>
    <t>TGNDPSHIAK</t>
  </si>
  <si>
    <t>EANVTGLR</t>
  </si>
  <si>
    <t>CAS2_BOVIN</t>
  </si>
  <si>
    <t>NMAINPSK</t>
  </si>
  <si>
    <t>ENLCSTFCK</t>
  </si>
  <si>
    <t>ALNEINQFYQK</t>
  </si>
  <si>
    <t>NMAINPSKENLCSTFCK</t>
  </si>
  <si>
    <t>2xCarbamidomethyl [C12; C16]; 1xOxidation [M2]; 1xPhospho [S/T]</t>
  </si>
  <si>
    <t>EQLSTSEENSK</t>
  </si>
  <si>
    <t>1xPhospho [S6(98)]</t>
  </si>
  <si>
    <t>TKLTEEEKNR</t>
  </si>
  <si>
    <t>ITVDDK</t>
  </si>
  <si>
    <t>FALPQYLK</t>
  </si>
  <si>
    <t>TVDMESTEVFTK</t>
  </si>
  <si>
    <t>1xPhospho [S6(91.2)]</t>
  </si>
  <si>
    <t>YBR143C</t>
  </si>
  <si>
    <t>SUP45 SGDID:S000000347, Chr II from 532182-530869, Genome Release 64-2-1, reverse complement, Verified ORF, "Polypeptide release factor (eRF1) in translation termination; mutant form acts as a recessive omnipotent suppressor; methylated by Mtq2p-Trm112p in ternary complex eRF1-eRF3-GTP; mutation of methylation site confers resistance to zymocin; has a role in cytokinesis through interaction with Mlc1p"</t>
  </si>
  <si>
    <t>LIVFENLETIR</t>
  </si>
  <si>
    <t>VAEVAVQNFITNDK</t>
  </si>
  <si>
    <t>DAEDNEVIK</t>
  </si>
  <si>
    <t>GLILAGSADFK</t>
  </si>
  <si>
    <t>GQIPLYQK</t>
  </si>
  <si>
    <t>LSVLSAITSTQQK</t>
  </si>
  <si>
    <t>FTVDLPK</t>
  </si>
  <si>
    <t>LVQSLEK</t>
  </si>
  <si>
    <t>MLTDEYGTASNIK</t>
  </si>
  <si>
    <t>YOL058W</t>
  </si>
  <si>
    <t>ARG1 SGDID:S000005419, Chr XV from 219211-220473, Genome Release 64-2-1, Verified ORF, "Arginosuccinate synthetase; catalyzes the formation of L-argininosuccinate from citrulline and L-aspartate in the arginine biosynthesis pathway; potential Cdc28p substrate"</t>
  </si>
  <si>
    <t>QEGCFAVSHGCTGK</t>
  </si>
  <si>
    <t>2xCarbamidomethyl [C4; C11]</t>
  </si>
  <si>
    <t>GCYEQAPLTVLR</t>
  </si>
  <si>
    <t>IDIVEDR</t>
  </si>
  <si>
    <t>KAHVDLEGLTLDK</t>
  </si>
  <si>
    <t>LTYTDNK</t>
  </si>
  <si>
    <t>AHVDLEGLTLDK</t>
  </si>
  <si>
    <t>GIPVAQTK</t>
  </si>
  <si>
    <t>DSFVTPNYSR</t>
  </si>
  <si>
    <t>GNVIILGR</t>
  </si>
  <si>
    <t>YCL011C</t>
  </si>
  <si>
    <t>GBP2 SGDID:S000000517, Chr III from 103358-102075, Genome Release 64-2-1, reverse complement, Verified ORF, "Poly(A+) RNA-binding protein; key surveillance factor for the selective export of spliced mRNAs from the nucleus to the cytoplasm; preference for intron-containing genes; similar to Npl3p; also binds single-stranded telomeric repeat sequence in vitro; relocalizes to the cytosol in response to hypoxia; GBP2 has a paralog, HRB1, that arose from the whole genome duplication"</t>
  </si>
  <si>
    <t>NESVQDAISK</t>
  </si>
  <si>
    <t>SDLFDLFGPIGK</t>
  </si>
  <si>
    <t>FTEGVNPGGDR</t>
  </si>
  <si>
    <t>GMGTVEFTK</t>
  </si>
  <si>
    <t>FDGALFMDR</t>
  </si>
  <si>
    <t>YDQSYGGSR</t>
  </si>
  <si>
    <t>QDNPPPEAAK</t>
  </si>
  <si>
    <t>GTEPGLAQDAAVHIDETAAK</t>
  </si>
  <si>
    <t>YPR163C</t>
  </si>
  <si>
    <t>TIF3 SGDID:S000006367, Chr XVI from 869955-868645, Genome Release 64-2-1, reverse complement, Verified ORF, "Translation initiation factor eIF-4B; contains an RNA recognition motif and binds to single-stranded RNA; has RNA annealing activity; interacts with Rps20p at the head of the 40S ribosomal subunit and alters the structure of the mRNA entry channel"</t>
  </si>
  <si>
    <t>TVYVSVAAPR</t>
  </si>
  <si>
    <t>ADLVAVLK</t>
  </si>
  <si>
    <t>GSNFQGSSRPPR</t>
  </si>
  <si>
    <t>LDPALGGGSSDR</t>
  </si>
  <si>
    <t>VDAAVEK</t>
  </si>
  <si>
    <t>SGGFGGSFGGR</t>
  </si>
  <si>
    <t>EREEPDIDWSAAR</t>
  </si>
  <si>
    <t>YGR010W</t>
  </si>
  <si>
    <t>NMA2 SGDID:S000003242, Chr VII from 511545-512732, Genome Release 64-2-1, Verified ORF, "Nicotinic acid mononucleotide adenylyltransferase; catalyzes the transfer of the adenylyl moiety of ATP to nicotinamide mononucleotide to form NAD; involved in de novo and salvage synthesis of NAD(+); homolog of human NMNAT; NMA2 has a paralog, NMA1, that arose from the whole genome duplication"</t>
  </si>
  <si>
    <t>TIEDYEFPVHR</t>
  </si>
  <si>
    <t>YKL039W</t>
  </si>
  <si>
    <t>PTM1 SGDID:S000001522, Chr XI from 362622-364193, Genome Release 64-2-1, Verified ORF, "Protein of unknown function; copurifies with late Golgi vesicles containing the v-SNARE Tlg2p; PTM1 has a paralog, YHL017W, that arose from the whole genome duplication"</t>
  </si>
  <si>
    <t>NAYGQLAGTEINK</t>
  </si>
  <si>
    <t>SLANPIMTFSQNEVGLHDTR</t>
  </si>
  <si>
    <t>FNAVVNFR</t>
  </si>
  <si>
    <t>ETGFYCVTAFR</t>
  </si>
  <si>
    <t>YGL253W</t>
  </si>
  <si>
    <t>HXK2 SGDID:S000003222, Chr VII from 23935-25395, Genome Release 64-2-1, Verified ORF, "Hexokinase isoenzyme 2; catalyzes phosphorylation of glucose in the cytosol; predominant hexokinase during growth on glucose; functions in the nucleus to repress expression of HXK1 and GLK1 and to induce expression of its own gene; antiapoptotic; phosphorylation/dephosphorylation at serine-14 by protein kinase Snf1p and protein phosphatase Glc7p-Reg1p regulates nucleocytoplasmic shuttling of Hxk2p; HXK2 has a paralog, HXK1, that arose from the whole genome duplication"</t>
  </si>
  <si>
    <t>IVPAEDGSGAGAAVIAALAQK</t>
  </si>
  <si>
    <t>ELMQQIENFEK</t>
  </si>
  <si>
    <t>GFDIPNIENHDVVPMLQK</t>
  </si>
  <si>
    <t>LSVCGIAAICQK</t>
  </si>
  <si>
    <t>2xCarbamidomethyl [C4; C10]</t>
  </si>
  <si>
    <t>YBL045C</t>
  </si>
  <si>
    <t>COR1 SGDID:S000000141, Chr II from 135516-134143, Genome Release 64-2-1, reverse complement, Verified ORF, "Core subunit of the ubiquinol-cytochrome c reductase complex; the ubiquinol-cytochrome c reductase complex (bc1 complex) is a component of the mitochondrial inner membrane electron transport chain"</t>
  </si>
  <si>
    <t>LTISVTDTEVER</t>
  </si>
  <si>
    <t>LSLGEAFK</t>
  </si>
  <si>
    <t>EGLALSSNISR</t>
  </si>
  <si>
    <t>IDAITVK</t>
  </si>
  <si>
    <t>LAAQIFGSYNAFEPASR</t>
  </si>
  <si>
    <t>QVQDFEENDHPNR</t>
  </si>
  <si>
    <t>YPL050C</t>
  </si>
  <si>
    <t>MNN9 SGDID:S000005971, Chr XVI from 461966-460779, Genome Release 64-2-1, reverse complement, Verified ORF, "Subunit of Golgi mannosyltransferase complex; this complex mediates elongation of the polysaccharide mannan backbone; forms a separate complex with Van1p that is also involved in backbone elongation; this complex also contains Anp1p, Mnn10p, Mnn11p, and Hoc1p"</t>
  </si>
  <si>
    <t>QNSQSFDK</t>
  </si>
  <si>
    <t>LHSTSEAAVNK</t>
  </si>
  <si>
    <t>ELIELGFITPR</t>
  </si>
  <si>
    <t>AILAANIYQR</t>
  </si>
  <si>
    <t>HALDVQK</t>
  </si>
  <si>
    <t>AAMALAR</t>
  </si>
  <si>
    <t>ENTFYFPFTK</t>
  </si>
  <si>
    <t>YNL154C</t>
  </si>
  <si>
    <t>YCK2 SGDID:S000005098, Chr XIV from 345276-343636, Genome Release 64-2-1, reverse complement, Verified ORF, "Palmitoylated plasma membrane-bound casein kinase I (CK1) isoform; shares redundant functions with Yck1p in morphogenesis, proper septin assembly, endocytic trafficking, and glucose sensing; stabilized by Sod1p binding in the presence of glucose and oxygen, causing glucose repression of respiratory metabolism; YCK2 has a paralog, YCK1, that arose from the whole genome duplication"</t>
  </si>
  <si>
    <t>YQLQPDDSHYDEER</t>
  </si>
  <si>
    <t>VQQQQLQQAQAQQQANR</t>
  </si>
  <si>
    <t>YMSINTHLGR</t>
  </si>
  <si>
    <t>DDSTIVGLHYK</t>
  </si>
  <si>
    <t>YBL075C</t>
  </si>
  <si>
    <t>SSA3 SGDID:S000000171, Chr II from 86448-84499, Genome Release 64-2-1, reverse complement, Verified ORF, "ATPase involved in protein folding and the response to stress; plays a role in SRP-dependent cotranslational protein-membrane targeting and translocation; member of the heat shock protein 70 (HSP70) family; localized to the cytoplasm; SSA3 has a paralog, SSA4, that arose from the whole genome duplication"</t>
  </si>
  <si>
    <t>STLEPVEK</t>
  </si>
  <si>
    <t>YDR257C</t>
  </si>
  <si>
    <t>RKM4 SGDID:S000002665, Chr IV from 971474-969990, Genome Release 64-2-1, reverse complement, Verified ORF, "Ribosomal lysine methyltransferase; specific for monomethylation of Rpl42ap and Rpl42bp (lysine 55); nuclear SET-domain containing protein"</t>
  </si>
  <si>
    <t>NEQVYNIYGEHPNSELLR</t>
  </si>
  <si>
    <t>QIGGEFSR</t>
  </si>
  <si>
    <t>TTAEIEVSPK</t>
  </si>
  <si>
    <t>CVSIEKPSK</t>
  </si>
  <si>
    <t>SEIDSLQVCEETIDK</t>
  </si>
  <si>
    <t>YGYVEWDGSK</t>
  </si>
  <si>
    <t>LLTNILK</t>
  </si>
  <si>
    <t>IPI00328103 IPI:IPI00328103.1</t>
  </si>
  <si>
    <t>TREMBL:Q7Z3Y8 REFSEQ_NP:NP_853515|ENSEMBL:ENSP00000301656 Tax_Id=9606 Type I inner root sheath specific keratin 25 irs3</t>
  </si>
  <si>
    <t>ALEEANADLEQK</t>
  </si>
  <si>
    <t>GYGGPGNQTK</t>
  </si>
  <si>
    <t>YKL081W</t>
  </si>
  <si>
    <t>TEF4 SGDID:S000001564, Chr XI from 282891-283095,283422-284455, Genome Release 64-2-1, Verified ORF, "Gamma subunit of translational elongation factor eEF1B; stimulates the binding of aminoacyl-tRNA (AA-tRNA) to ribosomes by releasing eEF1A (Tef1p/Tef2p) from the ribosomal complex"</t>
  </si>
  <si>
    <t>NYASEALISYFK</t>
  </si>
  <si>
    <t>WFNTVAASPIVK</t>
  </si>
  <si>
    <t>IDNLAAVFDAR</t>
  </si>
  <si>
    <t>KDEAKPADDAAPAK</t>
  </si>
  <si>
    <t>LLGSDVIEK</t>
  </si>
  <si>
    <t>TPFAEVK</t>
  </si>
  <si>
    <t>HPLEALGK</t>
  </si>
  <si>
    <t>YKL096W</t>
  </si>
  <si>
    <t>CWP1 SGDID:S000001579, Chr XI from 261132-261851, Genome Release 64-2-1, Verified ORF, "Cell wall mannoprotein that localizes to birth scars of daughter cells; linked to a beta-1,3- and beta-1,6-glucan heteropolymer through a phosphodiester bond; required for propionic acid resistance"</t>
  </si>
  <si>
    <t>LGSGSGSFEATITDDGK</t>
  </si>
  <si>
    <t>EGSESDAATGFSIK</t>
  </si>
  <si>
    <t>FDDDKYAVVNEDGSFK</t>
  </si>
  <si>
    <t>DGSSYIFSSK</t>
  </si>
  <si>
    <t>IPI00290078 IPI:IPI00290078.2</t>
  </si>
  <si>
    <t>SWISS-PROT:P19013 TREMBL:Q6PIN2;Q9BTL1;Q6GTR8;Q9UEK9|REFSEQ_NP:NP_002263|ENSEMBL:ENSP00000293774|H-INV:HIT000018587;HIT000022952;HIT000012868 Tax_Id=9606 Keratin, type II cytoskeletal 4</t>
  </si>
  <si>
    <t>SISMSVAGSR</t>
  </si>
  <si>
    <t>YNL268W</t>
  </si>
  <si>
    <t>LYP1 SGDID:S000005212, Chr XIV from 138550-140385, Genome Release 64-2-1, Verified ORF, "Lysine permease; one of three amino acid permeases (Alp1p, Can1p, Lyp1p) responsible for uptake of cationic amino acids"</t>
  </si>
  <si>
    <t>NPGAWGPGIISSDK</t>
  </si>
  <si>
    <t>LQVVSHETDINEDEEEAHYEDK</t>
  </si>
  <si>
    <t>FSNIITSNK</t>
  </si>
  <si>
    <t>EIEAIIWEDDEPK</t>
  </si>
  <si>
    <t>QFGYVTR</t>
  </si>
  <si>
    <t>YDR083W</t>
  </si>
  <si>
    <t>RRP8 SGDID:S000002490, Chr IV from 612073-613251, Genome Release 64-2-1, Verified ORF, "Nucleolar S-adenosylmethionine-dependent rRNA methyltransferase; methylates adenine (m1A) of the large subunit (LSU) rRNA at position 645; involved in pre-rRNA cleavage at site A2; mutation is synthetically lethal with a gar1 mutation; deletion disrupts telomere maintenance by influencing the expression of neighboring gene STN1"</t>
  </si>
  <si>
    <t>ITVADIR</t>
  </si>
  <si>
    <t>EQVEDIPSEGSVAK</t>
  </si>
  <si>
    <t>ENIEKPTK</t>
  </si>
  <si>
    <t>FEFFKPPAEIIEER</t>
  </si>
  <si>
    <t>VHSFDLK</t>
  </si>
  <si>
    <t>GELWIAEIK</t>
  </si>
  <si>
    <t>QLTPLQQK</t>
  </si>
  <si>
    <t>TVAFDNK</t>
  </si>
  <si>
    <t>YHR183W</t>
  </si>
  <si>
    <t>GND1 SGDID:S000001226, Chr VIII from 470960-472429, Genome Release 64-2-1, Verified ORF, "6-phosphogluconate dehydrogenase (decarboxylating); catalyzes an NADPH regenerating reaction in the pentose phosphate pathway; required for growth on D-glucono-delta-lactone and adaptation to oxidative stress; GND1 has a paralog, GND2, that arose from the whole genome duplication"</t>
  </si>
  <si>
    <t>IISYAQGFMLIR</t>
  </si>
  <si>
    <t>LPANLLQAQR</t>
  </si>
  <si>
    <t>VDHFLANEAK</t>
  </si>
  <si>
    <t>AYREEPDLENLLFNK</t>
  </si>
  <si>
    <t>FDDVDGKPLVEK</t>
  </si>
  <si>
    <t>SIIGATSIEDFISK</t>
  </si>
  <si>
    <t>LNNPAIALMWR</t>
  </si>
  <si>
    <t>EEPDLENLLFNK</t>
  </si>
  <si>
    <t>YDL185W</t>
  </si>
  <si>
    <t>VMA1 SGDID:S000002344, Chr IV from 126787-130002, Genome Release 64-2-1, Verified ORF, "Subunit A of the V1 peripheral membrane domain of V-ATPase; protein precursor undergoes self-catalyzed splicing to yield the extein Tfp1p and the intein Vde (PI-SceI), which is a site-specific endonuclease; the V1 peripheral membrane domain of the vacuolar H+-ATPase (V-ATPase) has eight subunits; involved in methionine restriction extension of chronological lifespan in an autophagy-dependent manner"</t>
  </si>
  <si>
    <t>SLGLVVSVNAEPAK</t>
  </si>
  <si>
    <t>FTCNATHELVVR</t>
  </si>
  <si>
    <t>ANELVESYR</t>
  </si>
  <si>
    <t>ATFSVDSR</t>
  </si>
  <si>
    <t>TVNLYSK</t>
  </si>
  <si>
    <t>ETFLAGLIDSDGYVTDEHGIK</t>
  </si>
  <si>
    <t>YJL111W</t>
  </si>
  <si>
    <t>CCT7 SGDID:S000003647, Chr X from 207877-209529, Genome Release 64-2-1, Verified ORF, "Subunit of the cytosolic chaperonin Cct ring complex; related to Tcp1p, required for the assembly of actin and tubulins in vivo; mutant has increased aneuploidy tolerance"</t>
  </si>
  <si>
    <t>LIVAGGGATEMEVSK</t>
  </si>
  <si>
    <t>INELAVDITSEK</t>
  </si>
  <si>
    <t>YNLFQGCPQAK</t>
  </si>
  <si>
    <t>TTISNDGATILK</t>
  </si>
  <si>
    <t>LPIGDLATQFFADR</t>
  </si>
  <si>
    <t>GGAEQVIAEVER</t>
  </si>
  <si>
    <t>YJR117W</t>
  </si>
  <si>
    <t>STE24 SGDID:S000003878, Chr X from 642007-643368, Genome Release 64-2-1, Verified ORF, "Highly conserved zinc metalloprotease; functions in two steps of a-factor maturation, C-terminal CAAX proteolysis and the first step of N-terminal proteolytic processing; contains multiple transmembrane spans"</t>
  </si>
  <si>
    <t>NLSTMNVDPLYSSYHYSHPTLAER</t>
  </si>
  <si>
    <t>SSHSNAYFTGLPFTSK</t>
  </si>
  <si>
    <t>SIESLADR</t>
  </si>
  <si>
    <t>FTPLEDGELKK</t>
  </si>
  <si>
    <t>IFVIDGSK</t>
  </si>
  <si>
    <t>LTALDYVSEK</t>
  </si>
  <si>
    <t>THEYQADAYAK</t>
  </si>
  <si>
    <t>ADH1_YEAST</t>
  </si>
  <si>
    <t>LPLVGGHEGAGVVVGMGENVK</t>
  </si>
  <si>
    <t>VVGLSTLPEIYEK</t>
  </si>
  <si>
    <t>SISIVGSYVGNR</t>
  </si>
  <si>
    <t>YVVDTSK</t>
  </si>
  <si>
    <t>VLGIDGGEGKEELFR</t>
  </si>
  <si>
    <t>IPI00329306 IPI:IPI00329306.2</t>
  </si>
  <si>
    <t>TREMBL:Q7RTS7 ENSEMBL:ENSP00000346269 Tax_Id=9606 Keratin 5c</t>
  </si>
  <si>
    <t>FLEQQNQVLETK</t>
  </si>
  <si>
    <t>YMR033W</t>
  </si>
  <si>
    <t>ARP9 SGDID:S000004636, Chr XIII from 337788-337817,337904-339277, Genome Release 64-2-1, Verified ORF, "Component of both the SWI/SNF and RSC chromatin remodeling complexes; actin-related protein involved in transcriptional regulation"</t>
  </si>
  <si>
    <t>QDSILIIYPR</t>
  </si>
  <si>
    <t>LIFVSILSDR</t>
  </si>
  <si>
    <t>SPIFEVLSDDAK</t>
  </si>
  <si>
    <t>DHLIIEPEEEK</t>
  </si>
  <si>
    <t>DTFYITR</t>
  </si>
  <si>
    <t>YHR066W</t>
  </si>
  <si>
    <t>SSF1 SGDID:S000001108, Chr VIII from 229335-230696, Genome Release 64-2-1, Verified ORF, "Constituent of 66S pre-ribosomal particles; required for ribosomal large subunit maturation; functionally redundant with Ssf2p; member of the Brix family; SSF1 has a paralog, SSF2, that arose from the whole genome duplication"</t>
  </si>
  <si>
    <t>SGEDDQDVNVEK</t>
  </si>
  <si>
    <t>VGQTSLANHSLNQLVK</t>
  </si>
  <si>
    <t>VLHHEFVQK</t>
  </si>
  <si>
    <t>TSLNSLK</t>
  </si>
  <si>
    <t>YJL014W</t>
  </si>
  <si>
    <t>CCT3 SGDID:S000003551, Chr X from 407558-409162, Genome Release 64-2-1, Verified ORF, "Subunit of the cytosolic chaperonin Cct ring complex; related to Tcp1p, required for the assembly of actin and tubulins in vivo; capable of binding Q/N rich proteins and mediating their folding"</t>
  </si>
  <si>
    <t>QAQISNITAAK</t>
  </si>
  <si>
    <t>NLQDAMAVAR</t>
  </si>
  <si>
    <t>IPGGDVLDSR</t>
  </si>
  <si>
    <t>VDDIVSGVR</t>
  </si>
  <si>
    <t>ALTDALEVIK</t>
  </si>
  <si>
    <t>VTGATIVNR</t>
  </si>
  <si>
    <t>YOL018C</t>
  </si>
  <si>
    <t>TLG2 SGDID:S000005378, Chr XV from 292074-290881, Genome Release 64-2-1, reverse complement, Verified ORF, "Syntaxin-like t-SNARE; forms a complex with Tlg1p and Vti1p and mediates fusion of endosome-derived vesicles with the late Golgi; binds Vps45p, which prevents Tlg2p degradation and also facilitates t-SNARE complex formation; homologous to mammalian SNARE protein syntaxin 16 (Sx16)"</t>
  </si>
  <si>
    <t>TNLFLSYR</t>
  </si>
  <si>
    <t>EGLDIEDYSK</t>
  </si>
  <si>
    <t>ASAENTLLLDDEEEEAAR</t>
  </si>
  <si>
    <t>IDYNLENTVVELK</t>
  </si>
  <si>
    <t>GVLEVSTIFR</t>
  </si>
  <si>
    <t>EMQDLVVDQGTIVDR</t>
  </si>
  <si>
    <t>YIL142W</t>
  </si>
  <si>
    <t>CCT2 SGDID:S000001404, Chr IX from 83302-84885, Genome Release 64-2-1, Verified ORF, "Subunit beta of the cytosolic chaperonin Cct ring complex; related to Tcp1p, required for the assembly of actin and tubulins in vivo"</t>
  </si>
  <si>
    <t>LSDSFLDEGFILAK</t>
  </si>
  <si>
    <t>GATDQTLDEAER</t>
  </si>
  <si>
    <t>AVDTEAQNIDGK</t>
  </si>
  <si>
    <t>LASAAALDALTK</t>
  </si>
  <si>
    <t>LSAFVGAIAVGDLVK</t>
  </si>
  <si>
    <t>YER178W</t>
  </si>
  <si>
    <t>PDA1 SGDID:S000000980, Chr V from 546817-548079, Genome Release 64-2-1, Verified ORF, "E1 alpha subunit of the pyruvate dehydrogenase (PDH) complex; catalyzes the direct oxidative decarboxylation of pyruvate to acetyl-CoA; phosphorylated; regulated by glucose; PDH complex is concentrated in spots within the mitochondrial matrix, often near the ERMES complex and near peroxisomes"</t>
  </si>
  <si>
    <t>YGMGTAASR</t>
  </si>
  <si>
    <t>SSAMTEYFK</t>
  </si>
  <si>
    <t>GTETPTLR</t>
  </si>
  <si>
    <t>KYVDEQVELADAAPPPEAK</t>
  </si>
  <si>
    <t>LSILFEDVYVK</t>
  </si>
  <si>
    <t>ATLLQMYK</t>
  </si>
  <si>
    <t>YPL063W</t>
  </si>
  <si>
    <t>TIM50 SGDID:S000005984, Chr XVI from 429939-431369, Genome Release 64-2-1, Verified ORF, "Essential component of the TIM23 complex; acts as receptor for the translocase of the inner mitochondrial membrane (TIM23) complex guiding incoming precursors from the TOM complex; may control the gating of the Tim23p-Tim17p channel"</t>
  </si>
  <si>
    <t>VIIIDTDPNSYK</t>
  </si>
  <si>
    <t>DVRPILNSFEDKK</t>
  </si>
  <si>
    <t>AGVDVDEK</t>
  </si>
  <si>
    <t>LIPFLEYLATQQTK</t>
  </si>
  <si>
    <t>IQQEQMGGQTFTLK</t>
  </si>
  <si>
    <t>FPLDLIHEEGQK</t>
  </si>
  <si>
    <t>YJL034W</t>
  </si>
  <si>
    <t>KAR2 SGDID:S000003571, Chr X from 381327-383375, Genome Release 64-2-1, Verified ORF, "ATPase involved in protein import into the ER; also acts as a chaperone to mediate protein folding in the ER and may play a role in ER export of soluble proteins; regulates the unfolded protein response via interaction with Ire1p"</t>
  </si>
  <si>
    <t>LTQEEIDR</t>
  </si>
  <si>
    <t>SQIFSTAVDNQPTVMIK</t>
  </si>
  <si>
    <t>VLQDSGLEK</t>
  </si>
  <si>
    <t>FASEDASIK</t>
  </si>
  <si>
    <t>TEILANEQGNR</t>
  </si>
  <si>
    <t>YFL039C</t>
  </si>
  <si>
    <t>ACT1 SGDID:S000001855, Chr VI from 54377-53260,54696-54687, Genome Release 64-2-1, reverse complement, Verified ORF, "Actin; structural protein involved in cell polarization, endocytosis, and other cytoskeletal functions"</t>
  </si>
  <si>
    <t>VAPEEHPVLLTEAPMNPK</t>
  </si>
  <si>
    <t>SYELPDGQVITIGNER</t>
  </si>
  <si>
    <t>IIAPPER</t>
  </si>
  <si>
    <t>EITALAPSSMK</t>
  </si>
  <si>
    <t>DSYVGDEAQSK</t>
  </si>
  <si>
    <t>YFL037W</t>
  </si>
  <si>
    <t>TUB2 SGDID:S000001857, Chr VI from 56336-57709, Genome Release 64-2-1, Verified ORF, "Beta-tubulin; associates with alpha-tubulin (Tub1p and Tub3p) to form tubulin dimer, which polymerizes to form microtubules; mutation in human ortholog is associated with congenital fibrosis of the extraocular muscles (CFEOM) with polymicrogyria"</t>
  </si>
  <si>
    <t>SINVDLEPGTIDAVR</t>
  </si>
  <si>
    <t>LAVNLVPFPR</t>
  </si>
  <si>
    <t>GHYTEGAELVDSVMDVIR</t>
  </si>
  <si>
    <t>YLTVAAFFR</t>
  </si>
  <si>
    <t>NMMAAADPR</t>
  </si>
  <si>
    <t>2xOxidation [M2; M3]</t>
  </si>
  <si>
    <t>YLR449W</t>
  </si>
  <si>
    <t>FPR4 SGDID:S000004441, Chr XII from 1030834-1032012, Genome Release 64-2-1, Verified ORF, "Peptidyl-prolyl cis-trans isomerase (PPIase); nuclear proline isomerase; affects expression of multiple genes via its role in nucleosome assembly; catalyzes isomerization of proline residues in histones H3 and H4, which affects lysine methylation of those histones; PPIase domain acts as a transcriptional repressor when tethered to DNA by lexA, and repressor activity is dependent on PPIase activity; FPR4 has a paralog, FPR3, that arose from the whole genome duplication"</t>
  </si>
  <si>
    <t>LLEGGIIIEDR</t>
  </si>
  <si>
    <t>ITMAAIDPEPFDDDKKPSTLR</t>
  </si>
  <si>
    <t>RIVIPAPYAYGK</t>
  </si>
  <si>
    <t>YGL105W</t>
  </si>
  <si>
    <t>ARC1 SGDID:S000003073, Chr VII from 307437-308567, Genome Release 64-2-1, Verified ORF, "Protein that binds tRNA and methionyl- and glutamyl-tRNA synthetases; involved in tRNA delivery, stimulating catalysis, and ensuring localization; also binds quadruplex nucleic acids; protein abundance increases in response to DNA replication stress; methionyl-tRNA synthetase is Mes1p; glutamyl-tRNA synthetase is Gus1p"</t>
  </si>
  <si>
    <t>SGQIQPHLDQLNLVLR</t>
  </si>
  <si>
    <t>APAGGAADAAAK</t>
  </si>
  <si>
    <t>KAPAGGAADAAAK</t>
  </si>
  <si>
    <t>YBR195C</t>
  </si>
  <si>
    <t>MSI1 SGDID:S000000399, Chr II from 611882-610614, Genome Release 64-2-1, reverse complement, Verified ORF, "Subunit of chromatin assembly factor I (CAF-1); chromatin assembly by CAF-1 affects multiple processes including silencing at telomeres, mating type loci, and rDNA; maintenance of kinetochore structure; deactivation of DNA damage checkpoint after DNA repair; chromatin dynamics during transcription; and repression of divergent noncoding transcription; Msi1p localizes to nucleus and cytoplasm and independently regulates the RAS/cAMP pathway via sequestration of Npr1p kinase"</t>
  </si>
  <si>
    <t>ILLSSFTSSQKPEDETIYISK</t>
  </si>
  <si>
    <t>LLYDYLNTNSTK</t>
  </si>
  <si>
    <t>ISHPFETK</t>
  </si>
  <si>
    <t>WSSLNNFDMDEMEFKPENSTR</t>
  </si>
  <si>
    <t>2xOxidation [M9; M12]</t>
  </si>
  <si>
    <t>YBR068C</t>
  </si>
  <si>
    <t>BAP2 SGDID:S000000272, Chr II from 375690-373861, Genome Release 64-2-1, reverse complement, Verified ORF, "High-affinity leucine permease; functions as a branched-chain amino acid permease involved in uptake of leucine, isoleucine and valine; contains 12 predicted transmembrane domains; BAP2 has a paralog, BAP3, that arose from the whole genome duplication"</t>
  </si>
  <si>
    <t>SFSAGNNFQSSSSEK</t>
  </si>
  <si>
    <t>LICSLAQQGYAPK</t>
  </si>
  <si>
    <t>SLDELGYK</t>
  </si>
  <si>
    <t>ETSPDSISIR</t>
  </si>
  <si>
    <t>YMR217W</t>
  </si>
  <si>
    <t>GUA1 SGDID:S000004830, Chr XIII from 701790-703367, Genome Release 64-2-1, Verified ORF, "GMP synthase; highly conserved enzyme that catalyzes the second step in the biosynthesis of GMP from inosine 5'-phosphate (IMP); transcription is not subject to regulation by guanine but is negatively regulated by nutrient starvation; reduction-of-function mutation gua1-G388D causes changes in cellular guanine nucleotide pools, defects in general protein synthesis, and impaired translation of GCN4 mRNA"</t>
  </si>
  <si>
    <t>IVNEVDGVAR</t>
  </si>
  <si>
    <t>THHNVGGLLENMK</t>
  </si>
  <si>
    <t>GMNDSTVWMSHGDK</t>
  </si>
  <si>
    <t>2xOxidation [M2; M9]</t>
  </si>
  <si>
    <t>LNEAANVK</t>
  </si>
  <si>
    <t>EQVEIAR</t>
  </si>
  <si>
    <t>IPI00383759 IPI:IPI00383759.1</t>
  </si>
  <si>
    <t>TREMBL:Q16275;Q9UE12 REFSEQ_NP:NP_002268|ENSEMBL:ENSP00000251645 Tax_Id=9606 Type I hair keratin 1</t>
  </si>
  <si>
    <t>QNQEYQVLLDVR</t>
  </si>
  <si>
    <t>DSLENTLTESEAR</t>
  </si>
  <si>
    <t>ETMQFLNDR</t>
  </si>
  <si>
    <t>sp; IPI00383759 IPI:IPI00383759.1</t>
  </si>
  <si>
    <t>YOR204W</t>
  </si>
  <si>
    <t>DED1 SGDID:S000005730, Chr XV from 722911-724725, Genome Release 64-2-1, Verified ORF, "ATP-dependent DEAD (Asp-Glu-Ala-Asp)-box RNA helicase; required for translation initiation of all yeast mRNAs; binds to mRNA cap-associated factors, and binding stimulates Ded1p RNA-dependent ATPase activity; mutation in human homolog DBY is associated with male infertility; human homolog DDX3X complements ded1 null mutation; DED1 has a paralog, DBP1, that arose from the whole genome duplication"</t>
  </si>
  <si>
    <t>LNDLLER</t>
  </si>
  <si>
    <t>VGSTSENITQK</t>
  </si>
  <si>
    <t>ELATQIFDEAK</t>
  </si>
  <si>
    <t>DAMMSAPGSR</t>
  </si>
  <si>
    <t>2xOxidation [M3; M4]</t>
  </si>
  <si>
    <t>DLMACAQTGSGK</t>
  </si>
  <si>
    <t>1xCarbamidomethyl [C5]; 1xOxidation [M3]</t>
  </si>
  <si>
    <t>YAL025C</t>
  </si>
  <si>
    <t>MAK16 SGDID:S000000023, Chr I from 101145-100225, Genome Release 64-2-1, reverse complement, Verified ORF, "Essential nuclear protein; constituent of 66S pre-ribosomal particles; required for maturation of 25S and 5.8S rRNAs; required for maintenance of M1 satellite double-stranded RNA of the L-A virus"</t>
  </si>
  <si>
    <t>SGAYGDKPLNVDEK</t>
  </si>
  <si>
    <t>LTQVMITER</t>
  </si>
  <si>
    <t>HYVGVAPK</t>
  </si>
  <si>
    <t>YOR099W</t>
  </si>
  <si>
    <t>KTR1 SGDID:S000005625, Chr XV from 511825-513006, Genome Release 64-2-1, Verified ORF, "Alpha-1,2-mannosyltransferase; involved in O- and N-linked protein glycosylation; type II membrane protein; member of the KRE2/MNT1 mannosyltransferase family; relocalizes from vacuole to cytoplasm upon DNA replication stress"</t>
  </si>
  <si>
    <t>IMIPASK</t>
  </si>
  <si>
    <t>YSTVLSSGSGYK</t>
  </si>
  <si>
    <t>DLYSLAESIK</t>
  </si>
  <si>
    <t>FESGFFYR</t>
  </si>
  <si>
    <t>EYEATIPTLWETTR</t>
  </si>
  <si>
    <t>YNR054C</t>
  </si>
  <si>
    <t>ESF2 SGDID:S000005337, Chr XIV from 724306-723356, Genome Release 64-2-1, reverse complement, Verified ORF, "Essential nucleolar protein involved in pre-18S rRNA processing; binds to RNA and stimulates ATPase activity of Dbp8; involved in assembly of the small subunit (SSU) processome"</t>
  </si>
  <si>
    <t>WADLTEQIAR</t>
  </si>
  <si>
    <t>EVEEQASSTTSLDLK</t>
  </si>
  <si>
    <t>LEMEISQANK</t>
  </si>
  <si>
    <t>YBR069C</t>
  </si>
  <si>
    <t>TAT1 SGDID:S000000273, Chr II from 378433-376574, Genome Release 64-2-1, reverse complement, Verified ORF, "Amino acid transporter for valine, leucine, isoleucine, and tyrosine; low-affinity tryptophan and histidine transporter; overexpression confers FK506 and FTY720 resistance; protein abundance increases in response to DNA replication stress"</t>
  </si>
  <si>
    <t>QDEVSGQTAEPR</t>
  </si>
  <si>
    <t>LLLSLAEQGVLPK</t>
  </si>
  <si>
    <t>DFTITEK</t>
  </si>
  <si>
    <t>YDR062W</t>
  </si>
  <si>
    <t>LCB2 SGDID:S000002469, Chr IV from 576474-578159, Genome Release 64-2-1, Verified ORF, "Component of serine palmitoyltransferase; responsible along with Lcb1p for the first committed step in sphingolipid synthesis, which is the condensation of serine with palmitoyl-CoA to form 3-ketosphinganine"</t>
  </si>
  <si>
    <t>EQIVLGQPK</t>
  </si>
  <si>
    <t>CLVISDELNHTSIR</t>
  </si>
  <si>
    <t>IDDCFSRPTTGVPGR</t>
  </si>
  <si>
    <t>YSIQSGGPR</t>
  </si>
  <si>
    <t>WDIEEVIR</t>
  </si>
  <si>
    <t>YGR119C</t>
  </si>
  <si>
    <t>NUP57 SGDID:S000003351, Chr VII from 729671-728046, Genome Release 64-2-1, reverse complement, Verified ORF, "FG-nucleoporin component of central core of the nuclear pore complex; contributes directly to nucleocytoplasmic transport and maintenance of the nuclear pore complex (NPC) permeability barrier; found in stable complex with Nic96p and two other FG-nucleoproteins (Nsp1p and Nup49p)"</t>
  </si>
  <si>
    <t>NQVQTENVAQAR</t>
  </si>
  <si>
    <t>SEDPAGLGK</t>
  </si>
  <si>
    <t>LGTQLATLK</t>
  </si>
  <si>
    <t>HELDTASR</t>
  </si>
  <si>
    <t>YDR432W</t>
  </si>
  <si>
    <t>NPL3 SGDID:S000002840, Chr IV from 1328783-1330027, Genome Release 64-2-1, Verified ORF, "RNA-binding protein; promotes elongation, regulates termination, and carries poly(A) mRNA from nucleus to cytoplasm; represses translation initiation by binding eIF4G; required for pre-mRNA splicing; interacts with E3 ubiquitin ligase Bre1p, linking histone ubiquitination to mRNA processing; may have role in telomere maintenance; dissociation from mRNAs promoted by Mtr10p; phosphorylated by Sky1p in cytoplasm; protein abundance increases in response to DNA replication stress"</t>
  </si>
  <si>
    <t>SFANQPLEVVYSK</t>
  </si>
  <si>
    <t>ENSLETTFSSVNTR</t>
  </si>
  <si>
    <t>GSVITVER</t>
  </si>
  <si>
    <t>YPL265W</t>
  </si>
  <si>
    <t>DIP5 SGDID:S000006186, Chr XVI from 41043-42869, Genome Release 64-2-1, Verified ORF, "Dicarboxylic amino acid permease; mediates high-affinity and high-capacity transport of L-glutamate and L-aspartate; also a transporter for Gln, Asn, Ser, Ala, and Gly; relocalizes from plasma membrane to vacuole upon DNA replication stress"</t>
  </si>
  <si>
    <t>QNPDNFPVK</t>
  </si>
  <si>
    <t>STDVDLYTFK</t>
  </si>
  <si>
    <t>EYSTAITGGK</t>
  </si>
  <si>
    <t>DDSFAVPDGK</t>
  </si>
  <si>
    <t>FAYVAPGQR</t>
  </si>
  <si>
    <t>YNL050C</t>
  </si>
  <si>
    <t>YNL050C SGDID:S000004995, Chr XIV from 534874-534079,534982-534966, Genome Release 64-2-1, reverse complement, Uncharacterized ORF, "Putative protein of unknown function; YNL050c is not an essential gene"</t>
  </si>
  <si>
    <t>ISLKEPEEEIINQERPK</t>
  </si>
  <si>
    <t>EPEEEIINQERPK</t>
  </si>
  <si>
    <t>ILEDDLR</t>
  </si>
  <si>
    <t>YGL064C</t>
  </si>
  <si>
    <t>MRH4 SGDID:S000003032, Chr VII from 383208-381523, Genome Release 64-2-1, reverse complement, Verified ORF, "Mitochondrial ATP-dependent RNA helicase of the DEAD-box family; required for assembly of the large subunit of mitochondrial ribosomes; binds to the large subunit rRNA, 21S_rRNA; localizes to the matrix face of the mitochondrial inner membrane and associates with the large subunit precursor and with mature ribosomes"</t>
  </si>
  <si>
    <t>LQIHAIAAETGSGK</t>
  </si>
  <si>
    <t>VINSALSPFK</t>
  </si>
  <si>
    <t>DVEMNMDSTNK</t>
  </si>
  <si>
    <t>IDILVTTPGK</t>
  </si>
  <si>
    <t>IPI00431749 IPI:IPI00431749.1</t>
  </si>
  <si>
    <t>TREMBL:Q6P1A5;Q6KB66 Tax_Id=9606 Keratin b20</t>
  </si>
  <si>
    <t>SAEYGSSLQSSR</t>
  </si>
  <si>
    <t>VTVNPGLLVPLDVK</t>
  </si>
  <si>
    <t>APGPGFSSR</t>
  </si>
  <si>
    <t>YDL131W</t>
  </si>
  <si>
    <t>LYS21 SGDID:S000002289, Chr IV from 227393-228715, Genome Release 64-2-1, Verified ORF, "Homocitrate synthase isozyme; catalyzes the condensation of acetyl-CoA and alpha-ketoglutarate to form homocitrate, which is the first step in the lysine biosynthesis pathway; LYS21 has a paralog, LYS20, that arose from the whole genome duplication"</t>
  </si>
  <si>
    <t>SAVEVIEFVK</t>
  </si>
  <si>
    <t>LIDVSVLGIGER</t>
  </si>
  <si>
    <t>VGIADTVGCANPR</t>
  </si>
  <si>
    <t>FSSEDSFR</t>
  </si>
  <si>
    <t>YKL140W</t>
  </si>
  <si>
    <t>TGL1 SGDID:S000001623, Chr XI from 180779-182425, Genome Release 64-2-1, Verified ORF, "Steryl ester hydrolase; one of three gene products (Yeh1p, Yeh2p, Tgl1p) responsible for steryl ester hydrolase activity and involved in sterol homeostasis; localized to lipid particle membranes"</t>
  </si>
  <si>
    <t>LYSTTSVK</t>
  </si>
  <si>
    <t>LSAYLESSK</t>
  </si>
  <si>
    <t>FIEFFNPGNVSVK</t>
  </si>
  <si>
    <t>TEDNYILTLHR</t>
  </si>
  <si>
    <t>IVDTLAK</t>
  </si>
  <si>
    <t>YGR191W</t>
  </si>
  <si>
    <t>HIP1 SGDID:S000003423, Chr VII from 880420-882231, Genome Release 64-2-1, Verified ORF, "High-affinity histidine permease; also involved in the transport of manganese ions"</t>
  </si>
  <si>
    <t>ESTTFVTELTSK</t>
  </si>
  <si>
    <t>DSPGINQTTNDITSSDR</t>
  </si>
  <si>
    <t>LEDMDLDTGR</t>
  </si>
  <si>
    <t>TDSAFPLSSK</t>
  </si>
  <si>
    <t>NEDTEQEDINNTNLSK</t>
  </si>
  <si>
    <t>YDR233C</t>
  </si>
  <si>
    <t>RTN1 SGDID:S000002641, Chr IV from 930357-929470, Genome Release 64-2-1, reverse complement, Verified ORF, "Reticulon protein; stabilizes membrane curvature; involved in nuclear pore assembly and maintenance of tubular ER morphology; mutant overexpressing RTN1 shows increase in tubular ER; interacts with exocyst subunit Sec6p, Yip3p, and Sbh1p; more abundant than Rtn2p; member of the RTNLA subfamily; mutants have reduced phosphatidylserine transfer between the ER and mitochondria; RTN1 has a paralog, RTN2, that arose from the whole genome duplication"</t>
  </si>
  <si>
    <t>TQEFSQMACEK</t>
  </si>
  <si>
    <t>1xCarbamidomethyl [C9]; 1xOxidation [M7]</t>
  </si>
  <si>
    <t>TAPVSSTAGPQTASTSK</t>
  </si>
  <si>
    <t>LAADVPLEPESK</t>
  </si>
  <si>
    <t>YBR003W</t>
  </si>
  <si>
    <t>COQ1 SGDID:S000000207, Chr II from 242809-244230, Genome Release 64-2-1, Verified ORF, "Hexaprenyl pyrophosphate synthetase; catalyzes the first step in ubiquinone (coenzyme Q) biosynthesis"</t>
  </si>
  <si>
    <t>SALEFLTNSILTR</t>
  </si>
  <si>
    <t>LGIATAPVLFAWK</t>
  </si>
  <si>
    <t>GPEPLPEETFDK</t>
  </si>
  <si>
    <t>YMR243C</t>
  </si>
  <si>
    <t>ZRC1 SGDID:S000004856, Chr XIII from 756166-754838, Genome Release 64-2-1, reverse complement, Verified ORF, "Vacuolar membrane zinc transporter; transports zinc from cytosol to vacuole for storage; also has role in resistance to zinc shock resulting from sudden influx of zinc into cytoplasm; human ortholog SLC30A10 functions as a Mn transporter and mutations in SLC30A10 cause neurotoxic accumulation of Mn in liver and brain; ZRC1 has a paralog, COT1, that arose from the whole genome duplication"</t>
  </si>
  <si>
    <t>ILLQATPSTISADQIQR</t>
  </si>
  <si>
    <t>LIEPQEIQNPR</t>
  </si>
  <si>
    <t>FSIIAGGSPSSSQEAFDSHGNTEHGR</t>
  </si>
  <si>
    <t>YMR015C</t>
  </si>
  <si>
    <t>ERG5 SGDID:S000004617, Chr XIII from 302485-300869, Genome Release 64-2-1, reverse complement, Verified ORF, "C-22 sterol desaturase; a cytochrome P450 enzyme that catalyzes the formation of the C-22(23) double bond in the sterol side chain in ergosterol biosynthesis; may be a target of azole antifungal drugs"</t>
  </si>
  <si>
    <t>YRPPVLMVPYVVK</t>
  </si>
  <si>
    <t>IFENCAQMAK</t>
  </si>
  <si>
    <t>1xCarbamidomethyl [C5]; 1xOxidation [M8]</t>
  </si>
  <si>
    <t>KNFPVSPNYTAPK</t>
  </si>
  <si>
    <t>DDLLLTFK</t>
  </si>
  <si>
    <t>YJL081C</t>
  </si>
  <si>
    <t>ARP4 SGDID:S000003617, Chr X from 285271-283802, Genome Release 64-2-1, reverse complement, Verified ORF, "Nuclear actin-related protein involved in chromatin remodeling; component of chromatin-remodeling enzyme complexes"</t>
  </si>
  <si>
    <t>VTPTEEKEQEAVSK</t>
  </si>
  <si>
    <t>STSPAANSADTPNETGK</t>
  </si>
  <si>
    <t>TFDYEVDK</t>
  </si>
  <si>
    <t>IFSEQSIGIPR</t>
  </si>
  <si>
    <t>YDR483W</t>
  </si>
  <si>
    <t>KRE2 SGDID:S000002891, Chr IV from 1421157-1422485, Genome Release 64-2-1, Verified ORF, "Alpha1,2-mannosyltransferase of the Golgi; involved in protein mannosylation; KRE2 has a paralog, KTR6, that arose from the whole genome duplication"</t>
  </si>
  <si>
    <t>TTMDYITPSFANK</t>
  </si>
  <si>
    <t>KLEQSALNSEASEDSEAMDEESK</t>
  </si>
  <si>
    <t>YDR388W</t>
  </si>
  <si>
    <t>RVS167 SGDID:S000002796, Chr IV from 1250186-1251634, Genome Release 64-2-1, Verified ORF, "Actin-associated protein with roles in endocytosis and exocytosis; interacts with Rvs161p to regulate actin cytoskeleton, endocytosis, and viability following starvation or osmotic stress; recruited to bud tips by Gyl1p and Gyp5p during polarized growth; homolog of mammalian amphiphysin"</t>
  </si>
  <si>
    <t>MGEQTEDPVYEDAER</t>
  </si>
  <si>
    <t>SMEEIFKPISGK</t>
  </si>
  <si>
    <t>KGNVEEQTDALTITHFK</t>
  </si>
  <si>
    <t>YER073W</t>
  </si>
  <si>
    <t>ALD5 SGDID:S000000875, Chr V from 304030-305592, Genome Release 64-2-1, Verified ORF, "Mitochondrial aldehyde dehydrogenase; involved in regulation or biosynthesis of electron transport chain components and acetate formation; activated by K+; utilizes NADP+ as the preferred coenzyme; constitutively expressed"</t>
  </si>
  <si>
    <t>ALFNLADLVEK</t>
  </si>
  <si>
    <t>AMEDDVDEAVAAAK</t>
  </si>
  <si>
    <t>GDVALVSK</t>
  </si>
  <si>
    <t>WSIVEPEVR</t>
  </si>
  <si>
    <t>YDR342C</t>
  </si>
  <si>
    <t>HXT7 SGDID:S000002750, Chr IV from 1155928-1154216, Genome Release 64-2-1, reverse complement, Verified ORF, "High-affinity glucose transporter; member of the major facilitator superfamily, nearly identical to Hxt6p, expressed at high basal levels relative to other HXTs, expression repressed by high glucose levels; HXT7 has a paralog, HXT4, that arose from the whole genome duplication"</t>
  </si>
  <si>
    <t>AYGEGEEHEPVVEIPK</t>
  </si>
  <si>
    <t>LAGNASWGELFSSK</t>
  </si>
  <si>
    <t>DGTNYLSK</t>
  </si>
  <si>
    <t>YFL016C</t>
  </si>
  <si>
    <t>MDJ1 SGDID:S000001878, Chr VI from 106236-104701, Genome Release 64-2-1, reverse complement, Verified ORF, "Co-chaperone that stimulates HSP70 protein Ssc1p ATPase activity; involved in protein folding/refolding in the mitochodrial matrix; required for proteolysis of misfolded proteins; member of the HSP40 (DnaJ) family of chaperones"</t>
  </si>
  <si>
    <t>TITVDLPHGLQDGDVVR</t>
  </si>
  <si>
    <t>TMQPGTAAGTAINEEILK</t>
  </si>
  <si>
    <t>DAVFGSK</t>
  </si>
  <si>
    <t>EIPITTAALGGTVTIPTVEGQK</t>
  </si>
  <si>
    <t>VAPGTQYNQVISIPNMGVPK</t>
  </si>
  <si>
    <t>YJL138C</t>
  </si>
  <si>
    <t>TIF2 SGDID:S000003674, Chr X from 154691-153504, Genome Release 64-2-1, reverse complement, Verified ORF, "Translation initiation factor eIF4A; DEA(D/H)-box RNA helicase that couples ATPase activity to RNA binding and unwinding; forms a dumbbell structure of two compact domains connected by a linker; interacts with eIF4G; protein abundance increases in response to DNA replication stress; TIF2 has a paralog, TIF1, that arose from the whole genome duplication"</t>
  </si>
  <si>
    <t>TGTFSIAALQR</t>
  </si>
  <si>
    <t>APQALMLAPTR</t>
  </si>
  <si>
    <t>DAQIVVGTPGR</t>
  </si>
  <si>
    <t>ELALQIQK</t>
  </si>
  <si>
    <t>YDR345C</t>
  </si>
  <si>
    <t>HXT3 SGDID:S000002753, Chr IV from 1164660-1162957, Genome Release 64-2-1, reverse complement, Verified ORF, "Low affinity glucose transporter of the major facilitator superfamily; expression is induced in low or high glucose conditions; HXT3 has a paralog, HXT5, that arose from the whole genome duplication"</t>
  </si>
  <si>
    <t>SASWVPTSQR</t>
  </si>
  <si>
    <t>YLVEAGQIDEAR</t>
  </si>
  <si>
    <t>GANYDADALMHDDQPFYK</t>
  </si>
  <si>
    <t>DGSYYLSK</t>
  </si>
  <si>
    <t>YOR320C</t>
  </si>
  <si>
    <t>GNT1 SGDID:S000005847, Chr XV from 915094-913619, Genome Release 64-2-1, reverse complement, Verified ORF, "N-acetylglucosaminyltransferase; capable of modification of N-linked glycans in the Golgi apparatus"</t>
  </si>
  <si>
    <t>ETIDDLYTAR</t>
  </si>
  <si>
    <t>FASNLMVINPSK</t>
  </si>
  <si>
    <t>YGLLTGSLR</t>
  </si>
  <si>
    <t>VIYLDNDAILR</t>
  </si>
  <si>
    <t>YNL219C</t>
  </si>
  <si>
    <t>ALG9 SGDID:S000005163, Chr XIV from 237663-235996, Genome Release 64-2-1, reverse complement, Verified ORF, "Mannosyltransferase, involved in N-linked glycosylation; catalyzes both the transfer of seventh mannose residue on B-arm and ninth mannose residue on the C-arm from Dol-P-Man to lipid-linked oligosaccharides; mutation of the human ortholog causes type 1 congenital disorders of glycosylation"</t>
  </si>
  <si>
    <t>APVVNVCTGR</t>
  </si>
  <si>
    <t>LACAAFIDGENSK</t>
  </si>
  <si>
    <t>AFYVPEPINR</t>
  </si>
  <si>
    <t>YDL150W</t>
  </si>
  <si>
    <t>RPC53 SGDID:S000002309, Chr IV from 183343-184611, Genome Release 64-2-1, Verified ORF, "RNA polymerase III subunit C53"</t>
  </si>
  <si>
    <t>SEGSGSSLVQK</t>
  </si>
  <si>
    <t>TEPVGTGLQSYLEER</t>
  </si>
  <si>
    <t>FMVFQLPTR</t>
  </si>
  <si>
    <t>YOR340C</t>
  </si>
  <si>
    <t>RPA43 SGDID:S000005867, Chr XV from 960182-959202, Genome Release 64-2-1, reverse complement, Verified ORF, "RNA polymerase I subunit A43"</t>
  </si>
  <si>
    <t>ILDADPLSK</t>
  </si>
  <si>
    <t>VGGVVLGYEGLK</t>
  </si>
  <si>
    <t>SQAESLPIVSNK</t>
  </si>
  <si>
    <t>ELDLPEVK</t>
  </si>
  <si>
    <t>YBL005W-B</t>
  </si>
  <si>
    <t>YBL005W-B SGDID:S000002147, Chr II from 221330-222634,222636-226598, Genome Release 64-2-1, transposable_element_gene, "Retrotransposon TYA Gag and TYB Pol genes; transcribed/translated as one unit; polyprotein is processed to make a nucleocapsid-like protein (Gag), reverse transcriptase (RT), protease (PR), and integrase (IN); similar to retroviral genes"</t>
  </si>
  <si>
    <t>EVQTTQDPLDISASK</t>
  </si>
  <si>
    <t>YGL202W</t>
  </si>
  <si>
    <t>ARO8 SGDID:S000003170, Chr VII from 116059-117561, Genome Release 64-2-1, Verified ORF, "Aromatic aminotransferase I; expression is regulated by general control of amino acid biosynthesis"</t>
  </si>
  <si>
    <t>SLANTFLSLDTEGR</t>
  </si>
  <si>
    <t>EVSNPNIIFFR</t>
  </si>
  <si>
    <t>GTYAAVSPEK</t>
  </si>
  <si>
    <t>LLYTIPTGQNPTGTSIADHR</t>
  </si>
  <si>
    <t>YFL048C</t>
  </si>
  <si>
    <t>EMP47 SGDID:S000001846, Chr VI from 40180-38843, Genome Release 64-2-1, reverse complement, Verified ORF, "Integral membrane component of ER-derived COPII-coated vesicles; functionS in ER to Golgi transport; EMP47 has a paralog, EMP46, that arose from the whole genome duplication"</t>
  </si>
  <si>
    <t>QLSSKPPANNEK</t>
  </si>
  <si>
    <t>LSSDYSLPDLINAR</t>
  </si>
  <si>
    <t>GQLNDGQKPVDK</t>
  </si>
  <si>
    <t>VLVEQEK</t>
  </si>
  <si>
    <t>YDR182W</t>
  </si>
  <si>
    <t>CDC1 SGDID:S000002590, Chr IV from 827582-829057, Genome Release 64-2-1, Verified ORF, "Putative lipid phosphatase of the endoplasmic reticulum; shows Mn2+ dependence and may affect Ca2+ signaling; mutants display actin and general growth defects and pleiotropic defects in cell cycle progression and organelle distribution"</t>
  </si>
  <si>
    <t>QFLDNFAMGSHPLPR</t>
  </si>
  <si>
    <t>DPEQQTCGQLR</t>
  </si>
  <si>
    <t>VFTRPDGNTSDLPLPTSISK</t>
  </si>
  <si>
    <t>TVMSLPGNHDIGFGDTVVESSLQR</t>
  </si>
  <si>
    <t>CASK_BOVIN</t>
  </si>
  <si>
    <t>SCQAQPTTMAR</t>
  </si>
  <si>
    <t>1xCarbamidomethyl [C2]; 1xOxidation [M9]</t>
  </si>
  <si>
    <t>SPAQILQWQVLSNTVPAK</t>
  </si>
  <si>
    <t>YIPIQYVLSR</t>
  </si>
  <si>
    <t>YHR094C</t>
  </si>
  <si>
    <t>HXT1 SGDID:S000001136, Chr VIII from 292625-290913, Genome Release 64-2-1, reverse complement, Verified ORF, "Low-affinity glucose transporter of the major facilitator superfamily; expression is induced by Hxk2p in the presence of glucose and repressed by Rgt1p when glucose is limiting; HXT1 has a paralog, HXT6, what arose from the whole genome duplication"</t>
  </si>
  <si>
    <t>GADYNADDLMHDDQPFYK</t>
  </si>
  <si>
    <t>YLR276C</t>
  </si>
  <si>
    <t>DBP9 SGDID:S000004266, Chr XII from 696830-695046, Genome Release 64-2-1, reverse complement, Verified ORF, "DEAD-box protein required for 27S rRNA processing; exhibits DNA, RNA and DNA/RNA helicase activities; ATPase activity shows preference for DNA over RNA; DNA helicase activity abolished by mutation in RNA-binding domain"</t>
  </si>
  <si>
    <t>TGTAISFVVPLK</t>
  </si>
  <si>
    <t>ELAQQVYNVLEK</t>
  </si>
  <si>
    <t>FNDEEINK</t>
  </si>
  <si>
    <t>CASB_BOVIN</t>
  </si>
  <si>
    <t>DMPIQAFLLYQEPVLGPVR</t>
  </si>
  <si>
    <t>AVPYPQR</t>
  </si>
  <si>
    <t>YKL035W</t>
  </si>
  <si>
    <t>UGP1 SGDID:S000001518, Chr XI from 369891-371390, Genome Release 64-2-1, Verified ORF, "UDP-glucose pyrophosphorylase (UGPase); catalyses the reversible formation of UDP-Glc from glucose 1-phosphate and UTP, involved in a wide variety of metabolic pathways, expression modulated by Pho85p through Pho4p; UGP1 has a paralog, YHL012W, that arose from the whole genome duplication"</t>
  </si>
  <si>
    <t>SPNPDEVVK</t>
  </si>
  <si>
    <t>EGNTFLDLSVR</t>
  </si>
  <si>
    <t>GGTLISYDGQVR</t>
  </si>
  <si>
    <t>YBR288C</t>
  </si>
  <si>
    <t>APM3 SGDID:S000000492, Chr II from 779463-778012, Genome Release 64-2-1, reverse complement, Verified ORF, "Mu3-like subunit of the clathrin associated protein complex (AP-3); functions in transport of alkaline phosphatase to the vacuole via the alternate pathway"</t>
  </si>
  <si>
    <t>QQQLQQNQISR</t>
  </si>
  <si>
    <t>VSQVDDLK</t>
  </si>
  <si>
    <t>SYLNDNPLVAVK</t>
  </si>
  <si>
    <t>GSNSLIENEEIVPWR</t>
  </si>
  <si>
    <t>K1H6_HUMAN</t>
  </si>
  <si>
    <t>ENAELESR</t>
  </si>
  <si>
    <t>HLLEGEDCK</t>
  </si>
  <si>
    <t>R0020C</t>
  </si>
  <si>
    <t>REP1 SGDID:S000029675, 2-micron plasmid from 3008-1887, Genome Release 64-2-1, reverse complement, Verified ORF, "Master regulator that regulates transcript levels of the FLP1 gene; acts in concert with Rep2p to regulate transcript levels of the FLP1 gene that promotes plasmid copy amplification and 2-micron plasmid-inheritance; also autoregulates levels of its own transcript; both Rep1p and Rep2p are sumoylated which is important for function"</t>
  </si>
  <si>
    <t>ELIQSQGTVK</t>
  </si>
  <si>
    <t>ATIGEGLDINVK</t>
  </si>
  <si>
    <t>YMESPFVNTK</t>
  </si>
  <si>
    <t>VTAFFSYLR</t>
  </si>
  <si>
    <t>YJL172W</t>
  </si>
  <si>
    <t>CPS1 SGDID:S000003708, Chr X from 97737-99467, Genome Release 64-2-1, Verified ORF, "Vacuolar carboxypeptidase S; expression is induced under low-nitrogen conditions"</t>
  </si>
  <si>
    <t>HFYELHDYFEK</t>
  </si>
  <si>
    <t>IEPLSPSFK</t>
  </si>
  <si>
    <t>LVEYISNQSHLR</t>
  </si>
  <si>
    <t>YOR119C</t>
  </si>
  <si>
    <t>RIO1 SGDID:S000005645, Chr XV from 550246-548792, Genome Release 64-2-1, reverse complement, Verified ORF, "Serine kinase involved in cell cycling and pre-rRNA processing; associated with late pre-40S particles via its conserved C-terminal domain and participates in late 40S biogenesis; association with pre-40S particles regulated by its catalytic ATPase site and likely occurs after the release of Rio2p from these particles; involved in cell cycle progression and processing of the 20S pre-rRNA into mature 18S rRNA; essential gene"</t>
  </si>
  <si>
    <t>EANVYHAFAGTGK</t>
  </si>
  <si>
    <t>ATVENVLDPR</t>
  </si>
  <si>
    <t>YJL033W</t>
  </si>
  <si>
    <t>HCA4 SGDID:S000003570, Chr X from 383837-386149, Genome Release 64-2-1, Verified ORF, "DEAD box RNA helicase; component of the SSU; interacts with Bfr2p and Enp2p; high-copy number suppression of a U14 snoRNA processing mutant suggests an involvement in 18S rRNA synthesis"</t>
  </si>
  <si>
    <t>LTEIQADSIPVSLQGHDVLAAAK</t>
  </si>
  <si>
    <t>TLDAIVSTLSPSR</t>
  </si>
  <si>
    <t>INILIGTPGR</t>
  </si>
  <si>
    <t>YKR016W</t>
  </si>
  <si>
    <t>MIC60 SGDID:S000001724, Chr XI from 469717-471339, Genome Release 64-2-1, Verified ORF, "Component of the MICOS complex; MICOS (formerly MINOS or MitOS) is a mitochondrial inner membrane complex that extends into the intermembrane space and has a role in the maintenance of crista junctions, inner membrane architecture, and formation of contact sites to the outer membrane; Mic60p is also involved in import of intermembrane space (IMS) proteins, probably by positioning Mia40p relative to the TOM complex to receive incoming proteins; ortholog of mammalian mitofilin"</t>
  </si>
  <si>
    <t>ILSNEQIYNR</t>
  </si>
  <si>
    <t>EALSNYMIQR</t>
  </si>
  <si>
    <t>YNL330C</t>
  </si>
  <si>
    <t>RPD3 SGDID:S000005274, Chr XIV from 19302-18001, Genome Release 64-2-1, reverse complement, Verified ORF, "Histone deacetylase, component of both the Rpd3S and Rpd3L complexes; regulates transcription, silencing, autophagy and other processes by influencing chromatin remodeling; forms at least two different complexes which have distinct functions and members; Rpd3(L) recruitment to the subtelomeric region is regulated by interaction with the arginine methyltransferase, Hmt1p"</t>
  </si>
  <si>
    <t>VMTNIFANLENTK</t>
  </si>
  <si>
    <t>DAEDLGDVEEDSAEAK</t>
  </si>
  <si>
    <t>YOR341W</t>
  </si>
  <si>
    <t>RPA190 SGDID:S000005868, Chr XV from 960987-965981, Genome Release 64-2-1, Verified ORF, "RNA polymerase I largest subunit A190"</t>
  </si>
  <si>
    <t>VIVTETTGTSNTAGGNAAR</t>
  </si>
  <si>
    <t>TYGVEAAR</t>
  </si>
  <si>
    <t>DISSTLLNELK</t>
  </si>
  <si>
    <t>YCR094W</t>
  </si>
  <si>
    <t>CDC50 SGDID:S000000690, Chr III from 286762-287937, Genome Release 64-2-1, Verified ORF, "Endosomal protein that interacts with phospholipid flippase Drs2p; interaction with Cdc50p is essential for Drs2p catalytic activity; mutations affect cell polarity and polarized growth; similar to Lem3p; CDC50 has a paralog, YNR048W, that arose from the whole genome duplication"</t>
  </si>
  <si>
    <t>DDLDTSCSPIR</t>
  </si>
  <si>
    <t>ASTTAFEDIPK</t>
  </si>
  <si>
    <t>YGR175C</t>
  </si>
  <si>
    <t>ERG1 SGDID:S000003407, Chr VII from 848423-846933, Genome Release 64-2-1, reverse complement, Verified ORF, "Squalene epoxidase; catalyzes the epoxidation of squalene to 2,3-oxidosqualene; plays an essential role in the ergosterol-biosynthesis pathway and is the specific target of the antifungal drug terbinafine"</t>
  </si>
  <si>
    <t>NITAQEPNVTR</t>
  </si>
  <si>
    <t>IVGELMQPGGVR</t>
  </si>
  <si>
    <t>GVAFVHGR</t>
  </si>
  <si>
    <t>YHR196W</t>
  </si>
  <si>
    <t>UTP9 SGDID:S000001239, Chr VIII from 491931-493658, Genome Release 64-2-1, Verified ORF, "Nucleolar protein; component of the small subunit (SSU) processome containing the U3 snoRNA that is involved in processing of pre-18S rRNA"</t>
  </si>
  <si>
    <t>EIETQGYITINK</t>
  </si>
  <si>
    <t>KLDEDEGTGESSEQR</t>
  </si>
  <si>
    <t>YOR117W</t>
  </si>
  <si>
    <t>RPT5 SGDID:S000005643, Chr XV from 545029-546333, Genome Release 64-2-1, Verified ORF, "ATPase of the 19S regulatory particle of the 26S proteasome; one of six ATPases of the regulatory particle; involved in the degradation of ubiquitinated substrates; recruited to the GAL1-10 promoter region upon induction of transcription; similar to human TBP1"</t>
  </si>
  <si>
    <t>LLDNEIR</t>
  </si>
  <si>
    <t>ACAAQTNATFLK</t>
  </si>
  <si>
    <t>HEDFVEGISEVQAR</t>
  </si>
  <si>
    <t>VDVLDPALLR</t>
  </si>
  <si>
    <t>YDR046C</t>
  </si>
  <si>
    <t>BAP3 SGDID:S000002453, Chr IV from 550576-548762, Genome Release 64-2-1, reverse complement, Verified ORF, "Amino acid permease; involved in uptake of cysteine, leucine, isoleucine and valine; BAP3 has a paralog, BAP2, that arose from the whole genome duplication"</t>
  </si>
  <si>
    <t>LEEDNDLEDGTK</t>
  </si>
  <si>
    <t>DPGSFAEGSGATR</t>
  </si>
  <si>
    <t>YDR120C</t>
  </si>
  <si>
    <t>TRM1 SGDID:S000002527, Chr IV from 693261-691549, Genome Release 64-2-1, reverse complement, Verified ORF, "tRNA methyltransferase; two forms of protein are made by alternative translation starts; localizes to both nucleus and mitochondrion to produce modified base N2,N2-dimethylguanosine in tRNAs in both compartments; nuclear Trm1p is evenly distributed around inner membrane in WT, but mislocalizes as puncta near ER-nucleus junctions in spindle pole body (SPB) mutants; both Trm1p inner nuclear membrane targeting and maintenance depend upon SPB"</t>
  </si>
  <si>
    <t>LSFAPNEQSGNIEK</t>
  </si>
  <si>
    <t>YSVAQGPPVDTK</t>
  </si>
  <si>
    <t>YML124C</t>
  </si>
  <si>
    <t>TUB3 SGDID:S000004593, Chr XIII from 23360-22048,23683-23659, Genome Release 64-2-1, reverse complement, Verified ORF, "Alpha-tubulin; associates with beta-tubulin (Tub2p) to form tubulin dimer, which polymerizes to form microtubules; expressed at lower level than Tub1p; TUB3 has a paralog, TUB1, that arose from the whole genome duplication"</t>
  </si>
  <si>
    <t>EIVDEVEER</t>
  </si>
  <si>
    <t>EDAANNYAR</t>
  </si>
  <si>
    <t>YML124C; YML085C</t>
  </si>
  <si>
    <t>YGL077C</t>
  </si>
  <si>
    <t>HNM1 SGDID:S000003045, Chr VII from 363916-362225, Genome Release 64-2-1, reverse complement, Verified ORF, "Plasma membrane transporter for choline, ethanolamine, and carnitine; involved in the uptake of nitrogen mustard and the uptake of glycine betaine during hypersaline stress; co-regulated with phospholipid biosynthetic genes and negatively regulated by choline and myo-inositol"</t>
  </si>
  <si>
    <t>GAVAADGEVHLR</t>
  </si>
  <si>
    <t>YPR169W</t>
  </si>
  <si>
    <t>JIP5 SGDID:S000006373, Chr XVI from 878690-880168, Genome Release 64-2-1, Verified ORF, "Protein required for biogenesis of the large ribosomal subunit; required for biogenesis of the large ribosomal subunit; interacts with proteins involved in RNA processing, ribosome biogenesis, ubiquitination and demethylation; similar to WDR55, a human WD repeat protein; essential gene"</t>
  </si>
  <si>
    <t>VVSGGLENIK</t>
  </si>
  <si>
    <t>LDIDLETGDLK</t>
  </si>
  <si>
    <t>YPL112C</t>
  </si>
  <si>
    <t>PEX25 SGDID:S000006033, Chr XVI from 338620-337436, Genome Release 64-2-1, reverse complement, Verified ORF, "Peripheral peroxisomal membrane peroxin; required for the regulation of peroxisome size and maintenance, recruits GTPase Rho1p to peroxisomes, induced by oleate, interacts with Pex27p; PEX25 has a paralog, PEX27, that arose from the whole genome duplication"</t>
  </si>
  <si>
    <t>FSAGSGSESHTESSR</t>
  </si>
  <si>
    <t>IDFISQQLSTFR</t>
  </si>
  <si>
    <t>DDGSQSPIR</t>
  </si>
  <si>
    <t>YPR034W</t>
  </si>
  <si>
    <t>ARP7 SGDID:S000006238, Chr XVI from 639525-640958, Genome Release 64-2-1, Verified ORF, "Component of both the SWI/SNF and RSC chromatin remodeling complexes; actin-related protein involved in transcriptional regulation"</t>
  </si>
  <si>
    <t>LTTFANQVMMDR</t>
  </si>
  <si>
    <t>2xOxidation [M9; M10]</t>
  </si>
  <si>
    <t>FSPEDGLGPLMAK</t>
  </si>
  <si>
    <t>EQADIYAK</t>
  </si>
  <si>
    <t>YER143W</t>
  </si>
  <si>
    <t>DDI1 SGDID:S000000945, Chr V from 456319-457605, Genome Release 64-2-1, Verified ORF, "DNA damage-inducible v-SNARE binding protein; role in suppression of protein secretion; may play a role in S-phase checkpoint control; has ubiquitin-associated (UBA), ubiquitin-like (UBL), and retroviral-like proteinase (RVP) domains"</t>
  </si>
  <si>
    <t>LMANPDDPDNK</t>
  </si>
  <si>
    <t>TGMGPTPTGR</t>
  </si>
  <si>
    <t>IAELLDQQAIDEQLR</t>
  </si>
  <si>
    <t>YPR088C</t>
  </si>
  <si>
    <t>SRP54 SGDID:S000006292, Chr XVI from 713028-711403, Genome Release 64-2-1, reverse complement, Verified ORF, "Signal recognition particle (SRP) subunit (homolog of mammalian SRP54); contains the signal sequence-binding activity of SRP, interacts with the SRP RNA, and mediates binding of SRP to signal receptor; contains GTPase domain"</t>
  </si>
  <si>
    <t>LVTCEGSEEK</t>
  </si>
  <si>
    <t>LAVYYSK</t>
  </si>
  <si>
    <t>IPFYGSYTETDPAK</t>
  </si>
  <si>
    <t>ESSDFGAIILTK</t>
  </si>
  <si>
    <t>YDL084W</t>
  </si>
  <si>
    <t>SUB2 SGDID:S000002242, Chr IV from 305237-306577, Genome Release 64-2-1, Verified ORF, "Component of the TREX complex required for nuclear mRNA export; member of the DEAD-box RNA helicase superfamily and is involved in early and late steps of spliceosome assembly; homolog of the human splicing factor hUAP56; relocalizes from nucleus to cytoplasm upon DNA replication stress"</t>
  </si>
  <si>
    <t>NFVIDECDK</t>
  </si>
  <si>
    <t>LTLHGLQQYYIK</t>
  </si>
  <si>
    <t>TAVFYGGTPISK</t>
  </si>
  <si>
    <t>YBR031W</t>
  </si>
  <si>
    <t>RPL4A SGDID:S000000235, Chr II from 300166-301254, Genome Release 64-2-1, Verified ORF, "Ribosomal 60S subunit protein L4A; N-terminally acetylated; homologous to mammalian ribosomal protein L4 and bacterial L4; RPL4A has a paralog, RPL4B, that arose from the whole genome duplication"</t>
  </si>
  <si>
    <t>VGYTLPSHIISTSDVTR</t>
  </si>
  <si>
    <t>QAYAVSEK</t>
  </si>
  <si>
    <t>AVGAHSDLLK</t>
  </si>
  <si>
    <t>YJL010C</t>
  </si>
  <si>
    <t>NOP9 SGDID:S000003547, Chr X from 419562-417562, Genome Release 64-2-1, reverse complement, Verified ORF, "Essential subunit of U3-containing 90S preribosome; involved in production of 18S rRNA and assembly of small ribosomal subunit; also part of pre-40S ribosome and required for its export into cytoplasm; binds RNA and contains pumilio domain"</t>
  </si>
  <si>
    <t>SDISQSTITK</t>
  </si>
  <si>
    <t>ALVLETEK</t>
  </si>
  <si>
    <t>DIITTLYK</t>
  </si>
  <si>
    <t>YDR165W</t>
  </si>
  <si>
    <t>TRM82 SGDID:S000002572, Chr IV from 784871-786205, Genome Release 64-2-1, Verified ORF, "Catalytic subunit of a tRNA methyltransferase complex; Trm8p and Trm82p comprise an enzyme that catalyzes a methyl-transfer from S-adenosyl-l-methionine to the N(7) atom of guanine at position 46 in tRNA; Trm8 lacks catalytic activity if not bound to Trm82p; relocalizes to the cytosol in response to hypoxia"</t>
  </si>
  <si>
    <t>RPNAISIAEDDTTVIIADK</t>
  </si>
  <si>
    <t>KEEIYPLYNVSSLR</t>
  </si>
  <si>
    <t>DYLLLSAGGDDK</t>
  </si>
  <si>
    <t>YNL055C</t>
  </si>
  <si>
    <t>POR1 SGDID:S000005000, Chr XIV from 518845-517994, Genome Release 64-2-1, reverse complement, Verified ORF, "Mitochondrial porin (voltage-dependent anion channel); outer membrane protein required for maintenance of mitochondrial osmotic stability and mitochondrial membrane permeability; couples the glutathione pools of the intermembrane space (IMS) and the cytosol; phosphorylated; protein abundance increases in response to DNA replication stress; POR1 has a paralog, POR2, that arose from the whole genome duplication"</t>
  </si>
  <si>
    <t>NELITSLTPGVAK</t>
  </si>
  <si>
    <t>LEFANLTPGLK</t>
  </si>
  <si>
    <t>DGPLSTNVEAK</t>
  </si>
  <si>
    <t>YLR033W</t>
  </si>
  <si>
    <t>RSC58 SGDID:S000004023, Chr XII from 208761-210269, Genome Release 64-2-1, Verified ORF, "Component of the RSC chromatin remodeling complex; RSC functions in transcriptional regulation and elongation, chromosome stability, and establishing sister chromatid cohesion; involved in telomere maintenance"</t>
  </si>
  <si>
    <t>RPHELPNTNFK</t>
  </si>
  <si>
    <t>INNVLPQTDIENEAPR</t>
  </si>
  <si>
    <t>VLKPTTEER</t>
  </si>
  <si>
    <t>YKL172W</t>
  </si>
  <si>
    <t>EBP2 SGDID:S000001655, Chr XI from 125759-127042, Genome Release 64-2-1, Verified ORF, "Required for 25S rRNA maturation and 60S ribosomal subunit assembly; localizes to the nucleolus and in foci along nuclear periphery; constituent of 66S pre-ribosomal particles; cooperates with Rrs1p and Mps3p to mediate telomere clustering by binding Sir4p, but is not involved in telomere tethering"</t>
  </si>
  <si>
    <t>QSLDAVLVAR</t>
  </si>
  <si>
    <t>EVAADTEEYQSQALSK</t>
  </si>
  <si>
    <t>LIEEASDK</t>
  </si>
  <si>
    <t>YNL004W</t>
  </si>
  <si>
    <t>HRB1 SGDID:S000004949, Chr XIV from 622915-622944,623287-624621, Genome Release 64-2-1, Verified ORF, "Poly(A+) RNA-binding protein; key surveillance factor for the selective export of spliced mRNAs from the nucleus to the cytoplasm; preference for intron-containing genes; similar to Npl3p; HRB1 has a paralog, GBP2, that arose from the whole genome duplication"</t>
  </si>
  <si>
    <t>ELDSTYEEK</t>
  </si>
  <si>
    <t>ADIITSR</t>
  </si>
  <si>
    <t>GMGTVEFTNSDDVDR</t>
  </si>
  <si>
    <t>YCL019W</t>
  </si>
  <si>
    <t>YCL019W SGDID:S000000524, Chr III from 85102-86391,86393-90415, Genome Release 64-2-1, transposable_element_gene, "Retrotransposon TYA Gag and TYB Pol genes; transcribed/translated as one unit; polyprotein is processed to make a nucleocapsid-like protein (Gag), reverse transcriptase (RT), protease (PR), and integrase (IN); similar to retroviral genes"</t>
  </si>
  <si>
    <t>LACQLILK</t>
  </si>
  <si>
    <t>IMNLNKPSQYK</t>
  </si>
  <si>
    <t>SLHGSAYASVTSK</t>
  </si>
  <si>
    <t>YDR023W</t>
  </si>
  <si>
    <t>SES1 SGDID:S000002430, Chr IV from 489508-490896, Genome Release 64-2-1, Verified ORF, "Cytosolic seryl-tRNA synthetase; class II aminoacyl-tRNA synthetase that aminoacylates tRNA(Ser), displays tRNA-dependent amino acid recognition which enhances discrimination of the serine substrate, interacts with peroxin Pex21p"</t>
  </si>
  <si>
    <t>LDGYDPDR</t>
  </si>
  <si>
    <t>GYIPLQAPVMMNK</t>
  </si>
  <si>
    <t>2xOxidation [M10; M11]</t>
  </si>
  <si>
    <t>TAQLSEFDEELYK</t>
  </si>
  <si>
    <t>YML074C</t>
  </si>
  <si>
    <t>FPR3 SGDID:S000004539, Chr XIII from 121324-120089, Genome Release 64-2-1, reverse complement, Verified ORF, "Nucleolar peptidyl-prolyl cis-trans isomerase (PPIase); FK506 binding protein; affects expression of multiple genes via its role in nucleosome assembly; phosphorylated by casein kinase II (Cka1p-Cka2p-Ckb1p-Ckb2p) and dephosphorylated by Ptp1p; PPIase domain acts as a transcriptional repressor when tethered to DNA by lexA, and repressor activity is dependent on PPIase activity; FPR3 has a paralog, FPR4, that arose from the whole genome duplication"</t>
  </si>
  <si>
    <t>VLEGGIVIEDR</t>
  </si>
  <si>
    <t>GWDIGVAGMSVGGER</t>
  </si>
  <si>
    <t>ITMAALNPEAIDEENKPSTLR</t>
  </si>
  <si>
    <t>YDL097C</t>
  </si>
  <si>
    <t>RPN6 SGDID:S000002255, Chr IV from 286695-285391, Genome Release 64-2-1, reverse complement, Verified ORF, "Essential, non-ATPase regulatory subunit of the 26S proteasome lid; required for the assembly and activity of the 26S proteasome; the human homolog (S9 protein) partially rescues Rpn6p depletion; protein abundance increases in response to DNA replication stress"</t>
  </si>
  <si>
    <t>VVDQLFEK</t>
  </si>
  <si>
    <t>ELMGDELTR</t>
  </si>
  <si>
    <t>AVAEAYNNR</t>
  </si>
  <si>
    <t>YFR024C-A</t>
  </si>
  <si>
    <t>LSB3 SGDID:S000002968, Chr VI from 203292-201960,203433-203387, Genome Release 64-2-1, reverse complement, Verified ORF, "Protein containing a C-terminal SH3 domain; binds Las17p, which is a homolog of human Wiskott-Aldrich Syndrome protein involved in actin patch assembly and actin polymerization; protein abundance increases in response to DNA replication stress; LSB3 has a paralog, YSC84, that arose from the whole genome duplication"</t>
  </si>
  <si>
    <t>EVDDLSNR</t>
  </si>
  <si>
    <t>AGSGVIVAR</t>
  </si>
  <si>
    <t>YHR016C; YFR024C-A</t>
  </si>
  <si>
    <t>LAPTNSGGSGGK</t>
  </si>
  <si>
    <t>YNL064C</t>
  </si>
  <si>
    <t>YDJ1 SGDID:S000005008, Chr XIV from 507097-505868, Genome Release 64-2-1, reverse complement, Verified ORF, "Type I HSP40 co-chaperone; involved in regulation of HSP90 and HSP70 functions; critical for determining cell size at Start as a function of growth rate; involved in protein translocation across membranes; member of the DnaJ family"</t>
  </si>
  <si>
    <t>EASAAYEILSDPEKR</t>
  </si>
  <si>
    <t>VGIVPGEVIAPGMR</t>
  </si>
  <si>
    <t>EASAAYEILSDPEK</t>
  </si>
  <si>
    <t>YLR167W</t>
  </si>
  <si>
    <t>RPS31 SGDID:S000004157, Chr XII from 498947-499405, Genome Release 64-2-1, Verified ORF, "Fusion protein cleaved to yield ribosomal protein S31 and ubiquitin; ubiquitin may facilitate assembly of the ribosomal protein into ribosomes; interacts genetically with translation factor eIF2B; homologous to mammalian ribosomal protein S27A, no bacterial homolog"</t>
  </si>
  <si>
    <t>TITLEVESSDTIDNVK</t>
  </si>
  <si>
    <t>ESTLHLVLR</t>
  </si>
  <si>
    <t>YLR249W</t>
  </si>
  <si>
    <t>YEF3 SGDID:S000004239, Chr XII from 636780-639914, Genome Release 64-2-1, Verified ORF, "Gamma subunit of translational elongation factor eEF1B; stimulates the binding of aminoacyl-tRNA (AA-tRNA) to ribosomes by releasing eEF1A (Tef1p/Tef2p) from the ribosomal complex; contains two ABC cassettes; binds and hydrolyzes ATP; YEF3 has a paralog, HEF3, that arose from the whole genome duplication"</t>
  </si>
  <si>
    <t>LSVATADNR</t>
  </si>
  <si>
    <t>QINENDAEAMNK</t>
  </si>
  <si>
    <t>SNFATIADPEAR</t>
  </si>
  <si>
    <t>YLR058C</t>
  </si>
  <si>
    <t>SHM2 SGDID:S000004048, Chr XII from 259401-257992, Genome Release 64-2-1, reverse complement, Verified ORF, "Cytosolic serine hydroxymethyltransferase; converts serine to glycine plus 5,10 methylenetetrahydrofolate; major isoform involved in generating precursors for purine, pyrimidine, amino acid, and lipid biosynthesis"</t>
  </si>
  <si>
    <t>VLVAGTSAYCR</t>
  </si>
  <si>
    <t>YSEGYPGAR</t>
  </si>
  <si>
    <t>IGAPAMTTR</t>
  </si>
  <si>
    <t>IPI00556242 IPI:IPI00556242.1</t>
  </si>
  <si>
    <t>TREMBL:Q6ISB0;Q701L6 REFSEQ_NP:NP_149034|ENSEMBL:ENSP00000257951 Tax_Id=9606 Keratin, hair, basic, 4</t>
  </si>
  <si>
    <t>LLEGEESR</t>
  </si>
  <si>
    <t>VAPATGDLLSTGTR</t>
  </si>
  <si>
    <t>YAL035W</t>
  </si>
  <si>
    <t>FUN12 SGDID:S000000033, Chr I from 76427-79435, Genome Release 64-2-1, Verified ORF, "Translation initiation factor eIF5B; GTPase that promotes Met-tRNAiMet binding to ribosomes and ribosomal subunit joining; promotes GTP-dependent maturation of 18S rRNA by Nob1p; protein abundance increases in response to DNA replication stress; homolog of bacterial IF2"</t>
  </si>
  <si>
    <t>TTQENASEAIK</t>
  </si>
  <si>
    <t>AALLSSGNVK</t>
  </si>
  <si>
    <t>YMR005W</t>
  </si>
  <si>
    <t>TAF4 SGDID:S000004607, Chr XIII from 276045-277211, Genome Release 64-2-1, Verified ORF, "TFIID subunit (48 kDa); involved in RNA polymerase II transcription initiation; potential Cdc28p substrate"</t>
  </si>
  <si>
    <t>NSVQTIISK</t>
  </si>
  <si>
    <t>DILTNAIVISR</t>
  </si>
  <si>
    <t>EQNFNLTPTK</t>
  </si>
  <si>
    <t>YMR110C</t>
  </si>
  <si>
    <t>HFD1 SGDID:S000004716, Chr XIII from 491992-490394, Genome Release 64-2-1, reverse complement, Verified ORF, "Hexadecenal dehydrogenase; involved in the conversion of sphingosine 1-phosphate breakdown product hexadecenal to hexadecenoic acid; located in the mitochondrial outer membrane and also in lipid particles; has similarity to ALDH3A2, a human fatty aldehyde dehydrogenase (FALDH) mutated in Sjogren-Larsson syndrome, a neurocutaneous disorder"</t>
  </si>
  <si>
    <t>ILNYTPVSK</t>
  </si>
  <si>
    <t>IDEIVEISR</t>
  </si>
  <si>
    <t>FDLIFYTGSPR</t>
  </si>
  <si>
    <t>YAL053W</t>
  </si>
  <si>
    <t>FLC2 SGDID:S000000049, Chr I from 45899-48250, Genome Release 64-2-1, Verified ORF, "Putative FAD transporter; required for uptake of FAD into endoplasmic reticulum; involved in cell wall maintenance; FLC2 has a paralog, YOR365C, that arose from the whole genome duplication"</t>
  </si>
  <si>
    <t>AVMDTNENEEEK</t>
  </si>
  <si>
    <t>YHR092C</t>
  </si>
  <si>
    <t>HXT4 SGDID:S000001134, Chr VIII from 288811-287081, Genome Release 64-2-1, reverse complement, Verified ORF, "High-affinity glucose transporter; member of the major facilitator superfamily, expression is induced by low levels of glucose and repressed by high levels of glucose; HXT4 has a paralog, HXT7, that arose from the whole genome duplication"</t>
  </si>
  <si>
    <t>GTDYNADDLMHDDQPFYK</t>
  </si>
  <si>
    <t>SIALSNK</t>
  </si>
  <si>
    <t>YML085C</t>
  </si>
  <si>
    <t>TUB1 SGDID:S000004550, Chr XIII from 99259-97941,99400-99376, Genome Release 64-2-1, reverse complement, Verified ORF, "Alpha-tubulin; associates with beta-tubulin (Tub2p) to form tubulin dimer, which polymerizes to form microtubules; relative distribution to nuclear foci increases upon DNA replication stress; TUB1 has a paralog, TUB3, that arose from the whole genome duplication"</t>
  </si>
  <si>
    <t>EILGDVLDR</t>
  </si>
  <si>
    <t>YPL061W</t>
  </si>
  <si>
    <t>ALD6 SGDID:S000005982, Chr XVI from 432588-434090, Genome Release 64-2-1, Verified ORF, "Cytosolic aldehyde dehydrogenase; activated by Mg2+ and utilizes NADP+ as the preferred coenzyme; required for conversion of acetaldehyde to acetate; constitutively expressed; locates to the mitochondrial outer surface upon oxidative stress"</t>
  </si>
  <si>
    <t>ANFQGAITNR</t>
  </si>
  <si>
    <t>SVAVDSSESNLK</t>
  </si>
  <si>
    <t>YPR036W</t>
  </si>
  <si>
    <t>VMA13 SGDID:S000006240, Chr XVI from 643836-645272, Genome Release 64-2-1, Verified ORF, "Subunit H of the V1 peripheral membrane domain of V-ATPase; part of the electrogenic proton pump found throughout the endomembrane system; serves as an activator or a structural stabilizer of the V-ATPase; the V1 peripheral membrane domain of the vacuolar H+-ATPase (V-ATPase) has eight subunits"</t>
  </si>
  <si>
    <t>LLQELAVIPEYR</t>
  </si>
  <si>
    <t>ATDSQLATR</t>
  </si>
  <si>
    <t>LYSC_HUMAN</t>
  </si>
  <si>
    <t>STDYGIFQINSR</t>
  </si>
  <si>
    <t>ATNYNAGDR</t>
  </si>
  <si>
    <t>YCR035C</t>
  </si>
  <si>
    <t>RRP43 SGDID:S000000631, Chr III from 193018-191834, Genome Release 64-2-1, reverse complement, Verified ORF, "Exosome non-catalytic core component; involved in 3'-5' RNA processing and degradation in both the nucleus and the cytoplasm; has similarity to E. coli RNase PH and to human hRrp43p (OIP2, EXOSC8); protein abundance increases in response to DNA replication stress"</t>
  </si>
  <si>
    <t>YADAGNIDTK</t>
  </si>
  <si>
    <t>DVAIENNTLSR</t>
  </si>
  <si>
    <t>YNL189W</t>
  </si>
  <si>
    <t>SRP1 SGDID:S000005133, Chr XIV from 284260-285888, Genome Release 64-2-1, Verified ORF, "Karyopherin alpha homolog; forms a dimer with karyopherin beta Kap95p to mediate import of nuclear proteins, binds the nuclear localization signal of the substrate during import; involved in cotranslational protein degradation; binds ribosome-bound nascent polypeptides; Srp1p and Sts1p couple proteasomes to nascent polypeptides emerging from the ribosome for cotranslational degradation"</t>
  </si>
  <si>
    <t>GLNINENADFIEK</t>
  </si>
  <si>
    <t>YML120C</t>
  </si>
  <si>
    <t>NDI1 SGDID:S000004589, Chr XIII from 29807-28266, Genome Release 64-2-1, reverse complement, Verified ORF, "NADH:ubiquinone oxidoreductase; transfers electrons from NADH to ubiquinone in the respiratory chain but does not pump protons, in contrast to the higher eukaryotic multisubunit respiratory complex I; phosphorylated; involved in Mn and H2O2 induced apoptosis; upon apoptotic stress, Ndip is activated in the mitochondria by N-terminal cleavage, and the truncated protein translocates to the cytoplasm to induce apoptosis; homolog of human AMID"</t>
  </si>
  <si>
    <t>STGVENSGAGPTSFK</t>
  </si>
  <si>
    <t>KLSSYAQSHLENTSIK</t>
  </si>
  <si>
    <t>YCR053W</t>
  </si>
  <si>
    <t>THR4 SGDID:S000000649, Chr III from 216697-218241, Genome Release 64-2-1, Verified ORF, "Threonine synthase; conserved protein that catalyzes formation of threonine from O-phosphohomoserine; expression is regulated by the GCN4-mediated general amino acid control pathway"</t>
  </si>
  <si>
    <t>NAIEEELAK</t>
  </si>
  <si>
    <t>SIIEGASK</t>
  </si>
  <si>
    <t>SIQYISLSTAHPAK</t>
  </si>
  <si>
    <t>YLR057W</t>
  </si>
  <si>
    <t>MNL2 SGDID:S000004047, Chr XII from 255306-257855, Genome Release 64-2-1, Verified ORF, "Putative mannosidase involved in ER-associated protein degradation; localizes to the endoplasmic reticulum; sequence similarity with seven-hairpin glycosidase (GH47) family members, such as Mns1p and Mnl1p, that hydrolyze 1,2-linked alpha-D-mannose residues; non-essential gene"</t>
  </si>
  <si>
    <t>INDLFQSSYDILDGSSK</t>
  </si>
  <si>
    <t>SINENFK</t>
  </si>
  <si>
    <t>LDPPDLSSTGSDR</t>
  </si>
  <si>
    <t>YLR321C</t>
  </si>
  <si>
    <t>SFH1 SGDID:S000004313, Chr XII from 777864-776584, Genome Release 64-2-1, reverse complement, Verified ORF, "Component of the RSC chromatin remodeling complex; essential gene required for cell cycle progression and maintenance of proper ploidy; phosphorylated in the G1 phase of the cell cycle; Snf5p paralog"</t>
  </si>
  <si>
    <t>FATSIVQDLGLTR</t>
  </si>
  <si>
    <t>YKL027W</t>
  </si>
  <si>
    <t>TCD2 SGDID:S000001510, Chr XI from 387562-388905, Genome Release 64-2-1, Verified ORF, "tRNA threonylcarbamoyladenosine dehydratase; required for the ct6A tRNA base modification, where an adenosine at position 37 is modified to form a cyclized active ester with an oxazolone ring; localized to the mitochondrial outer membrane; TCD2 has a paralog, TCD1, that arose from the whole genome duplication"</t>
  </si>
  <si>
    <t>VISSMGASAK</t>
  </si>
  <si>
    <t>VGIPSQR</t>
  </si>
  <si>
    <t>GILSGIPVVFSAEKPDPK</t>
  </si>
  <si>
    <t>YER120W</t>
  </si>
  <si>
    <t>SCS2 SGDID:S000000922, Chr V from 401135-401869, Genome Release 64-2-1, Verified ORF, "Integral ER membrane protein, regulates phospholipid metabolism; one of 6 proteins (Ist2p, Scs2p, Scs22p, Tcb1p, Tcb2p, Tcb3p) that connect ER to the plasma membrane (PM) and regulate PI4P levels by controlling access of Sac1p phosphatase to its substrate PI4P in the PM; interacts with FFAT motif of Opi1p; involved in telomeric silencing; null shows inositol auxotrophy above 34 deg C; VAP homolog; SCS2 has a paralog, SCS22, that arose from the whole genome duplication"</t>
  </si>
  <si>
    <t>QTSNSTPAPQNQIK</t>
  </si>
  <si>
    <t>ETVEPVVQDSEPK</t>
  </si>
  <si>
    <t>YFL026W</t>
  </si>
  <si>
    <t>STE2 SGDID:S000001868, Chr VI from 82580-83875, Genome Release 64-2-1, Verified ORF, "Receptor for alpha-factor pheromone; seven transmembrane-domain GPCR that interacts with both pheromone and a heterotrimeric G protein to initiate the signaling response that leads to mating between haploid a and alpha cells"</t>
  </si>
  <si>
    <t>IGPFADASYK</t>
  </si>
  <si>
    <t>TNTITSDFTTSTDR</t>
  </si>
  <si>
    <t>YKR048C</t>
  </si>
  <si>
    <t>NAP1 SGDID:S000001756, Chr XI from 526640-525387, Genome Release 64-2-1, reverse complement, Verified ORF, "Histone chaperone; involved in histone exchange by removing and replacing histone H2A-H2B dimers or histone variant dimers from assembled nucleosomes; involved in the transport of H2A and H2B histones to the nucleus; required for the regulation of microtubule dynamics during mitosis; interacts with mitotic cyclin Clb2p; controls bud morphogenesis; phosphorylated by CK2; protein abundance increases in response to DNA replication stress"</t>
  </si>
  <si>
    <t>LGSLVGQDSGYVGGLPK</t>
  </si>
  <si>
    <t>AQNDSEEEQVK</t>
  </si>
  <si>
    <t>YNR038W</t>
  </si>
  <si>
    <t>DBP6 SGDID:S000005321, Chr XIV from 695595-697484, Genome Release 64-2-1, Verified ORF, "Essential protein involved in ribosome biogenesis; putative ATP-dependent RNA helicase of the DEAD-box protein family"</t>
  </si>
  <si>
    <t>LLINQVYTTLTK</t>
  </si>
  <si>
    <t>ANELGSAYNLLVGR</t>
  </si>
  <si>
    <t>YPL204W</t>
  </si>
  <si>
    <t>HRR25 SGDID:S000006125, Chr XVI from 164276-165760, Genome Release 64-2-1, Verified ORF, "Protein kinase; involved in regulating diverse events including vesicular trafficking, DNA repair, and chromosome segregation; binds the CTD of RNA pol II; phosphorylates the COPII coat; phosphorylates Tif6p which plays a critical role in 60S ribosomal subunit biogenesis; interacts with Sit4p phosphatase; homolog of mammalian casein kinase 1delta (CK1delta)"</t>
  </si>
  <si>
    <t>YASVNTHLGIEQSR</t>
  </si>
  <si>
    <t>GDLNANSNAASASNSTDNK</t>
  </si>
  <si>
    <t>YDR394W</t>
  </si>
  <si>
    <t>RPT3 SGDID:S000002802, Chr IV from 1261681-1262967, Genome Release 64-2-1, Verified ORF, "ATPase of the 19S regulatory particle of the 26S proteasome; one of ATPases of the regulatory particle; involved in the degradation of ubiquitinated substrates; substrate of N-acetyltransferase B"</t>
  </si>
  <si>
    <t>GVLLYGPPGTGK</t>
  </si>
  <si>
    <t>AVEEKPAVK</t>
  </si>
  <si>
    <t>YKL060C</t>
  </si>
  <si>
    <t>FBA1 SGDID:S000001543, Chr XI from 327487-326408, Genome Release 64-2-1, reverse complement, Verified ORF, "Fructose 1,6-bisphosphate aldolase; required for glycolysis and gluconeogenesis; catalyzes conversion of fructose 1,6 bisphosphate to glyceraldehyde-3-P and dihydroxyacetone-P; locates to mitochondrial outer surface upon oxidative stress; N-terminally propionylated in vivo"</t>
  </si>
  <si>
    <t>GISNEGQNASIK</t>
  </si>
  <si>
    <t>YGL100W</t>
  </si>
  <si>
    <t>SEH1 SGDID:S000003068, Chr VII from 313234-314283, Genome Release 64-2-1, Verified ORF, "Component of two distinct complexes; subunit of the Nup84 nuclear pore sub-complex (NPC) and the Seh1-associated (SEA) complex; the the NUP84 subcomplex contributes to nucleocytoplasmic transport and NPC biogenesis; the SEA complex is a coatamer-related complex that associates dynamically with the vacuole; homologous to human SEH1"</t>
  </si>
  <si>
    <t>IIASASYDK</t>
  </si>
  <si>
    <t>ATYSNEFK</t>
  </si>
  <si>
    <t>YER165W</t>
  </si>
  <si>
    <t>PAB1 SGDID:S000000967, Chr V from 510373-512106, Genome Release 64-2-1, Verified ORF, "Poly(A) binding protein; part of the 3'-end RNA-processing complex, mediates interactions between the 5' cap structure and the 3' mRNA poly(A) tail, involved in control of poly(A) tail length, interacts with translation factor eIF-4G; stimulates, but is not required for the deadenylation activity of the Pan2p-Pan3p poly(A)-ribonuclease complex"</t>
  </si>
  <si>
    <t>SQLAQQIQAR</t>
  </si>
  <si>
    <t>AIEQLNYTPIK</t>
  </si>
  <si>
    <t>YDR299W</t>
  </si>
  <si>
    <t>BFR2 SGDID:S000002707, Chr IV from 1059627-1061231, Genome Release 64-2-1, Verified ORF, "Component of the SSU and 90S preribosomes; involved in pre-18S rRNA processing; binds to U3 snoRNA and Mpp10p; multicopy suppressor of sensitivity to Brefeldin A; expression is induced during lag phase and also by cold shock"</t>
  </si>
  <si>
    <t>LSQSVQR</t>
  </si>
  <si>
    <t>VSSASGNAALSSNK</t>
  </si>
  <si>
    <t>YPL139C</t>
  </si>
  <si>
    <t>UME1 SGDID:S000006060, Chr XVI from 291051-289669, Genome Release 64-2-1, reverse complement, Verified ORF, "Component of both the Rpd3S and Rpd3L histone deacetylase complexes; negative regulator of meiosis; required for repression of a subset of meiotic genes during vegetative growth, binding of histone deacetylase Rpd3p required for activity, contains a NEE box and a WD repeat motif; homologous with Wtm1p; UME1 has a paralog, WTM2, that arose from the whole genome duplication"</t>
  </si>
  <si>
    <t>AVIALGDADAELNINQGHNK</t>
  </si>
  <si>
    <t>HLDNENATIK</t>
  </si>
  <si>
    <t>YIR004W</t>
  </si>
  <si>
    <t>DJP1 SGDID:S000001443, Chr IX from 363221-364519, Genome Release 64-2-1, Verified ORF, "Cytosolic J-domain-containing protein; required for peroxisomal protein import and involved in peroxisome assembly, homologous to E. coli DnaJ"</t>
  </si>
  <si>
    <t>LEQFEEEQEVEK</t>
  </si>
  <si>
    <t>YJR145C</t>
  </si>
  <si>
    <t>RPS4A SGDID:S000003906, Chr X from 702798-702027,703068-703055, Genome Release 64-2-1, reverse complement, Verified ORF, "Protein component of the small (40S) ribosomal subunit; mutation affects 20S pre-rRNA processing; homologous to mammalian ribosomal protein S4, no bacterial homolog; RPS4A has a paralog, RPS4B, that arose from the whole genome duplication"</t>
  </si>
  <si>
    <t>ITDEEASYK</t>
  </si>
  <si>
    <t>LVYDVK</t>
  </si>
  <si>
    <t>IDLASGK</t>
  </si>
  <si>
    <t>YOL019W</t>
  </si>
  <si>
    <t>YOL019W SGDID:S000005379, Chr XV from 288898-290553, Genome Release 64-2-1, Uncharacterized ORF, "Protein of unknown function; green fluorescent protein (GFP)-fusion protein localizes to the cell periphery and vacuole; YOL019W has a paralog, DCV1, that arose from the whole genome duplication"</t>
  </si>
  <si>
    <t>SSGSRDDDETEELEEK</t>
  </si>
  <si>
    <t>TEISSSASLASSDYSQR</t>
  </si>
  <si>
    <t>YGL065C</t>
  </si>
  <si>
    <t>ALG2 SGDID:S000003033, Chr VII from 381271-379760, Genome Release 64-2-1, reverse complement, Verified ORF, "Mannosyltransferase in the N-linked glycosylation pathway; catalyzes two consecutive steps in the N-linked glycosylation pathway; alg2 mutants exhibit temperature-sensitive growth and abnormal accumulation of the lipid-linked oligosaccharide Man2GlcNAc2-PP-Dol"</t>
  </si>
  <si>
    <t>EAMTQSFEENVEK</t>
  </si>
  <si>
    <t>LVICGGYDER</t>
  </si>
  <si>
    <t>YDL044C</t>
  </si>
  <si>
    <t>MTF2 SGDID:S000002202, Chr IV from 375289-373967, Genome Release 64-2-1, reverse complement, Verified ORF, "Mitochondrial protein that interacts with mitochondrial RNA polymerase; interacts with an N-terminal region of mitochondrial RNA polymerase (Rpo41p) and couples RNA processing and translation to transcription"</t>
  </si>
  <si>
    <t>LGDFDFPADR</t>
  </si>
  <si>
    <t>MNAESSNIFEDIR</t>
  </si>
  <si>
    <t>IFDEDNSINK</t>
  </si>
  <si>
    <t>YLR380W</t>
  </si>
  <si>
    <t>CSR1 SGDID:S000004372, Chr XII from 878282-879508, Genome Release 64-2-1, Verified ORF, "Phosphatidylinositol transfer protein; has a potential role in regulating lipid and fatty acid metabolism under heme-depleted conditions; interacts specifically with thioredoxin peroxidase; may have a role in oxidative stress resistance; protein abundance increases in response to DNA replication stress"</t>
  </si>
  <si>
    <t>FSLLVIEQSK</t>
  </si>
  <si>
    <t>ALANLDPQTTK</t>
  </si>
  <si>
    <t>YCL037C</t>
  </si>
  <si>
    <t>SRO9 SGDID:S000000542, Chr III from 58678-57374, Genome Release 64-2-1, reverse complement, Verified ORF, "Cytoplasmic RNA-binding protein; shuttles between nucleus and cytoplasm and is exported from the nucleus in an mRNA export-dependent manner; associates with translating ribosomes; involved in heme regulation of Hap1p as a component of the HMC complex, also involved in the organization of actin filaments; contains a La motif; SRO9 has a paralog, SLF1, that arose from the whole genome duplication"</t>
  </si>
  <si>
    <t>EGDNVTGEAKEPSPLDK</t>
  </si>
  <si>
    <t>EIVANEAATVNVAEGTLAAK</t>
  </si>
  <si>
    <t>YEL013W</t>
  </si>
  <si>
    <t>VAC8 SGDID:S000000739, Chr V from 128825-130561, Genome Release 64-2-1, Verified ORF, "Phosphorylated and palmitoylated vacuolar membrane protein; interacts with Atg13p, required for the cytoplasm-to-vacuole targeting (Cvt) pathway; interacts with Nvj1p to form nucleus-vacuole junctions"</t>
  </si>
  <si>
    <t>LVSLMDSPSSR</t>
  </si>
  <si>
    <t>SAALAFAEITEK</t>
  </si>
  <si>
    <t>YML075C</t>
  </si>
  <si>
    <t>HMG1 SGDID:S000004540, Chr XIII from 118898-115734, Genome Release 64-2-1, reverse complement, Verified ORF, "HMG-CoA reductase; catalyzes the conversion of HMG-CoA to mevalonate, which is a rate-limiting step in sterol biosynthesis; one of two isozymes; localizes to the nuclear envelope; overproduction induces the formation of karmellae; forms foci at the nuclear periphery upon DNA replication stress; HMG1 has a paralog, HMG2, that arose from the whole genome duplication"</t>
  </si>
  <si>
    <t>ASTPVLTNK</t>
  </si>
  <si>
    <t>AINAGGGATTVLTK</t>
  </si>
  <si>
    <t>SVVAEATIPGDVVR</t>
  </si>
  <si>
    <t>CATA_HUMAN</t>
  </si>
  <si>
    <t>ADVLTTGAGNPVGDK</t>
  </si>
  <si>
    <t>NLSVEDAAR</t>
  </si>
  <si>
    <t>YCL017C</t>
  </si>
  <si>
    <t>NFS1 SGDID:S000000522, Chr III from 94270-92777, Genome Release 64-2-1, reverse complement, Verified ORF, "Cysteine desulfurase; involved in iron-sulfur cluster (Fe/S) biogenesis and in thio-modification of mitochondrial and cytoplasmic tRNAs; essential protein located predominantly in mitochondria"</t>
  </si>
  <si>
    <t>FSTEEEVDYVVK</t>
  </si>
  <si>
    <t>LEPLLSGGGQER</t>
  </si>
  <si>
    <t>PRDX1_HUMAN</t>
  </si>
  <si>
    <t>LVQAFQFTDK</t>
  </si>
  <si>
    <t>ADEGISFR</t>
  </si>
  <si>
    <t>YEL060C</t>
  </si>
  <si>
    <t>PRB1 SGDID:S000000786, Chr V from 41953-40046, Genome Release 64-2-1, reverse complement, Verified ORF, "Vacuolar proteinase B (yscB) with H3 N-terminal endopeptidase activity; serine protease of the subtilisin family; involved in protein degradation in the vacuole and required for full protein degradation during sporulation; activity inhibited by Pbi2p; protein abundance increases in response to DNA replication stress; PRB1 has a paralog, YSP3, that arose from the whole genome duplication"</t>
  </si>
  <si>
    <t>AITVGASTLSDDR</t>
  </si>
  <si>
    <t>YIL039W</t>
  </si>
  <si>
    <t>TED1 SGDID:S000001301, Chr IX from 278426-279847, Genome Release 64-2-1, Verified ORF, "Conserved phosphoesterase domain-containing protein; acts together with Emp24p/Erv25p in cargo exit from the ER; deletion confers sensitivity to 4-(N-(S-glutathionylacetyl)amino) phenylarsenoxide (GSAO)"</t>
  </si>
  <si>
    <t>DPTSIENIK</t>
  </si>
  <si>
    <t>YYPDAHAPESYK</t>
  </si>
  <si>
    <t>YJL158C</t>
  </si>
  <si>
    <t>CIS3 SGDID:S000003694, Chr X from 122948-122265, Genome Release 64-2-1, reverse complement, Verified ORF, "Mannose-containing glycoprotein constituent of the cell wall; member of the PIR (proteins with internal repeats) family"</t>
  </si>
  <si>
    <t>NSGTLELTLK</t>
  </si>
  <si>
    <t>IGSIVANR</t>
  </si>
  <si>
    <t>YKL145W</t>
  </si>
  <si>
    <t>RPT1 SGDID:S000001628, Chr XI from 174213-175616, Genome Release 64-2-1, Verified ORF, "ATPase of the 19S regulatory particle of the 26S proteasome; one of six ATPases of the regulatory particle; involved in the degradation of ubiquitinated substrates; required for optimal CDC20 transcription; interacts with Rpn12p and Ubr1p; mutant has aneuploidy tolerance"</t>
  </si>
  <si>
    <t>GILLYGPPGTGK</t>
  </si>
  <si>
    <t>VSPTDIEEGMR</t>
  </si>
  <si>
    <t>YJR001W</t>
  </si>
  <si>
    <t>AVT1 SGDID:S000003761, Chr X from 436802-438610, Genome Release 64-2-1, Verified ORF, "Vacuolar transporter; imports large neutral amino acids into the vacuole; member of a family of seven S. cerevisiae genes (AVT1-7) related to vesicular GABA-glycine transporters"</t>
  </si>
  <si>
    <t>NIELNADNER</t>
  </si>
  <si>
    <t>ITNLANNDR</t>
  </si>
  <si>
    <t>YHR040W</t>
  </si>
  <si>
    <t>BCD1 SGDID:S000001082, Chr VIII from 187924-189024, Genome Release 64-2-1, Verified ORF, "Essential protein required for the accumulation of box C/D snoRNA"</t>
  </si>
  <si>
    <t>EYISSEALK</t>
  </si>
  <si>
    <t>KLVELAIHEK</t>
  </si>
  <si>
    <t>YDL007W</t>
  </si>
  <si>
    <t>RPT2 SGDID:S000002165, Chr IV from 438047-439360, Genome Release 64-2-1, Verified ORF, "ATPase of the 19S regulatory particle of the 26S proteasome; one of six ATPases of the regulatory particle; involved in the degradation of ubiquitinated substrates; required for normal peptide hydrolysis by the core 20S particle; N-myristoylation of Rpt2p at Gly2 is involved in regulating the proper intracellular distribution of proteasome activity by controlling the nuclear localization of the 26S proteasome"</t>
  </si>
  <si>
    <t>AVANQTSATFLR</t>
  </si>
  <si>
    <t>GVILYGAPGTGK</t>
  </si>
  <si>
    <t>YML102W</t>
  </si>
  <si>
    <t>CAC2 SGDID:S000004570, Chr XIII from 68294-69700, Genome Release 64-2-1, Verified ORF, "Subunit of chromatin assembly factor I (CAF-1), with Rlf2p and Msi1p; chromatin assembly by CAF-1 is important for multiple processes including silencing at telomeres, mating type loci, and rDNA; maintenance of kinetochore structure, deactivation of the DNA damage checkpoint after DNA repair, chromatin dynamics during transcription; and repression of divergent transcription; relocalizes to the cytosol in response to hypoxia"</t>
  </si>
  <si>
    <t>LFTAGGDNK</t>
  </si>
  <si>
    <t>SGILNSAGGVK</t>
  </si>
  <si>
    <t>YGL119W</t>
  </si>
  <si>
    <t>COQ8 SGDID:S000003087, Chr VII from 284442-285947, Genome Release 64-2-1, Verified ORF, "Protein required for ubiquinone biosynthesis and respiratory growth; exhibits genetic interaction with COQ9, suggesting a common function; similar to prokaryotic proteins involved in early steps of ubiquinone biosynthesis; COQ8 has a paralog, YBR230W-A, that arose from the whole genome duplication"</t>
  </si>
  <si>
    <t>LFHYGSLAAGVGMNAAAK</t>
  </si>
  <si>
    <t>SLILSDSNIDR</t>
  </si>
  <si>
    <t>YGR193C</t>
  </si>
  <si>
    <t>PDX1 SGDID:S000003425, Chr VII from 885741-884509, Genome Release 64-2-1, reverse complement, Verified ORF, "E3-binding protein of the mitochondrial pyruvate dehydrogenase complex; plays a structural role in the complex by binding and positioning dihydrolipoamide dehydrogenase (E3) to the dihydrolipoamide acetyltransferase (E2) core"</t>
  </si>
  <si>
    <t>LPQEANTANAK</t>
  </si>
  <si>
    <t>ATVTPIK</t>
  </si>
  <si>
    <t>1xPhospho [T2(93.2)]</t>
  </si>
  <si>
    <t>YDL143W</t>
  </si>
  <si>
    <t>CCT4 SGDID:S000002302, Chr IV from 199996-201582, Genome Release 64-2-1, Verified ORF, "Subunit of the cytosolic chaperonin Cct ring complex; related to Tcp1p, required for the assembly of actin and tubulins in vivo"</t>
  </si>
  <si>
    <t>GANNMIIDETER</t>
  </si>
  <si>
    <t>LGSADLVEEIDSDGSK</t>
  </si>
  <si>
    <t>YOR212W</t>
  </si>
  <si>
    <t>STE4 SGDID:S000005738, Chr XV from 742910-744181, Genome Release 64-2-1, Verified ORF, "G protein beta subunit; forms a dimer with Ste18p to activate the mating signaling pathway, forms a heterotrimer with Gpa1p and Ste18p to dampen signaling; may recruit Rho1p to the polarized growth site during mating; contains WD40 repeats"</t>
  </si>
  <si>
    <t>VAQNVASIFK</t>
  </si>
  <si>
    <t>IQDASLFQMANK</t>
  </si>
  <si>
    <t>YFL018C</t>
  </si>
  <si>
    <t>LPD1 SGDID:S000001876, Chr VI from 103127-101628, Genome Release 64-2-1, reverse complement, Verified ORF, "Dihydrolipoamide dehydrogenase; the lipoamide dehydrogenase component (E3) of the pyruvate dehydrogenase and 2-oxoglutarate dehydrogenase multi-enzyme complexes; PDH complex is concentrated in spots within the mitochondrial matrix, often near the ERMES complex and near peroxisomes; LPD1 has a paralog, IRC15, that arose from the whole genome duplication"</t>
  </si>
  <si>
    <t>INVANFQK</t>
  </si>
  <si>
    <t>EAGIDYK</t>
  </si>
  <si>
    <t>YPL146C</t>
  </si>
  <si>
    <t>NOP53 SGDID:S000006067, Chr XVI from 277529-276162, Genome Release 64-2-1, reverse complement, Verified ORF, "Nucleolar protein; involved in biogenesis of the 60S subunit of the ribosome; interacts with rRNA processing factors Cbf5p and Nop2p and with the nucleolar proteins Nop17p and Nip7p; null mutant is viable but growth is severely impaired"</t>
  </si>
  <si>
    <t>AWSELINK</t>
  </si>
  <si>
    <t>FSDELSDSLR</t>
  </si>
  <si>
    <t>OVAL_CHICK</t>
  </si>
  <si>
    <t>ISQAVHAAHAEINEAGR</t>
  </si>
  <si>
    <t>YGL038C</t>
  </si>
  <si>
    <t>OCH1 SGDID:S000003006, Chr VII from 426804-425362, Genome Release 64-2-1, reverse complement, Verified ORF, "Mannosyltransferase of the cis-Golgi apparatus; initiates the polymannose outer chain elongation of N-linked oligosaccharides of glycoproteins"</t>
  </si>
  <si>
    <t>NDEEGSESATTPAK</t>
  </si>
  <si>
    <t>FEEDYNVNYR</t>
  </si>
  <si>
    <t>YHR069C</t>
  </si>
  <si>
    <t>RRP4 SGDID:S000001111, Chr VIII from 234658-233579, Genome Release 64-2-1, reverse complement, Verified ORF, "Exosome non-catalytic core component; involved in 3'-5' RNA processing and degradation in both the nucleus and the cytoplasm; predicted to contain RNA binding domains; has similarity to human hRrp4p (EXOSC2)"</t>
  </si>
  <si>
    <t>YAPETGDHVVGR</t>
  </si>
  <si>
    <t>DTPSANNSSSIK</t>
  </si>
  <si>
    <t>YBR207W</t>
  </si>
  <si>
    <t>FTH1 SGDID:S000000411, Chr II from 635146-636543, Genome Release 64-2-1, Verified ORF, "Putative high affinity iron transporter; involved in transport of intravacuolar stores of iron; forms complex with Fet5p; expression is regulated by iron; proposed to play indirect role in endocytosis; protein abundance increases in response to DNA replication stress"</t>
  </si>
  <si>
    <t>HHTSELNSSTSEPDSQR</t>
  </si>
  <si>
    <t>YCL025C</t>
  </si>
  <si>
    <t>AGP1 SGDID:S000000530, Chr III from 77919-76018, Genome Release 64-2-1, reverse complement, Verified ORF, "Low-affinity amino acid permease with broad substrate range; involved in uptake of asparagine, glutamine, and other amino acids; expression regulated by SPS plasma membrane amino acid sensor system (Ssy1p-Ptr3p-Ssy5p); AGP1 has a paralog, GNP1, that arose from the whole genome duplication"</t>
  </si>
  <si>
    <t>NESSDNIGANTGHK</t>
  </si>
  <si>
    <t>YJL036W</t>
  </si>
  <si>
    <t>SNX4 SGDID:S000003573, Chr X from 378825-380096, Genome Release 64-2-1, Verified ORF, "Sorting nexin; involved in retrieval of late-Golgi SNAREs from post-Golgi endosomes to the trans-Golgi network and in cytoplasm to vacuole transport; contains a PX phosphoinositide-binding domain; forms complexes with Snx41p and with Atg20p"</t>
  </si>
  <si>
    <t>TNNTSFYDNR</t>
  </si>
  <si>
    <t>LEELAGINQEASR</t>
  </si>
  <si>
    <t>YGL022W</t>
  </si>
  <si>
    <t>STT3 SGDID:S000002990, Chr VII from 452404-454560, Genome Release 64-2-1, Verified ORF, "Subunit of the oligosaccharyltransferase complex of the ER lumen; complex catalyzes asparagine-linked glycosylation of newly synthesized proteins; forms a subcomplex with Ost3p and Ost4p and is directly involved in catalysis"</t>
  </si>
  <si>
    <t>LALIDDFR</t>
  </si>
  <si>
    <t>DVGELTR</t>
  </si>
  <si>
    <t>YPL245W</t>
  </si>
  <si>
    <t>YPL245W SGDID:S000006166, Chr XVI from 85586-86950, Genome Release 64-2-1, Uncharacterized ORF, "Putative protein of unknown function; green fluorescent protein (GFP)-fusion protein localizes to both the nucleus and the cytoplasm"</t>
  </si>
  <si>
    <t>LSNVTLSAEQEK</t>
  </si>
  <si>
    <t>SIGYDAANDCIK</t>
  </si>
  <si>
    <t>YPR125W</t>
  </si>
  <si>
    <t>YLH47 SGDID:S000006329, Chr XVI from 787961-789325, Genome Release 64-2-1, Verified ORF, "Mitochondrial inner membrane protein; exposed to the mitochondrial matrix; associates with mitochondrial ribosomes; NOT required for respiratory growth; homolog of human Letm1, a protein implicated in Wolf-Hirschhorn syndrome"</t>
  </si>
  <si>
    <t>SAAGYPLTR</t>
  </si>
  <si>
    <t>SVDVEPSVLYSNLR</t>
  </si>
  <si>
    <t>YDL001W</t>
  </si>
  <si>
    <t>RMD1 SGDID:S000002159, Chr IV from 447984-449276, Genome Release 64-2-1, Verified ORF, "Cytoplasmic protein required for sporulation"</t>
  </si>
  <si>
    <t>NQEVYSQVNR</t>
  </si>
  <si>
    <t>YHR005C</t>
  </si>
  <si>
    <t>GPA1 SGDID:S000001047, Chr VIII from 114917-113499, Genome Release 64-2-1, reverse complement, Verified ORF, "Subunit of the G protein involved in pheromone response; GTP-binding alpha subunit of the heterotrimeric G protein; negatively regulates the mating pathway by sequestering G(beta)gamma and by triggering an adaptive response; activates Vps34p at the endosome; protein abundance increases in response to DNA replication stress"</t>
  </si>
  <si>
    <t>ANDVIEQSLQLEK</t>
  </si>
  <si>
    <t>LLLLGAGESGK</t>
  </si>
  <si>
    <t>YNL207W</t>
  </si>
  <si>
    <t>RIO2 SGDID:S000005151, Chr XIV from 255353-256630, Genome Release 64-2-1, Verified ORF, "Essential serine kinase involved in the processing of 20S pre-rRNA; involved in the processing of the 20S pre-rRNA into mature 18S rRNA; has similarity to Rio1p"</t>
  </si>
  <si>
    <t>VLQAVEQGSR</t>
  </si>
  <si>
    <t>IIEALSSGVENLK</t>
  </si>
  <si>
    <t>YOR187W</t>
  </si>
  <si>
    <t>TUF1 SGDID:S000005713, Chr XV from 684030-685343, Genome Release 64-2-1, Verified ORF, "Mitochondrial translation elongation factor Tu; comprises both GTPase and guanine nucleotide exchange factor activities, while these activities are found in separate proteins in S. pombe and humans"</t>
  </si>
  <si>
    <t>TFSQTTTSYAAAFDR</t>
  </si>
  <si>
    <t>LLDAVDEYIPTPER</t>
  </si>
  <si>
    <t>YPL048W</t>
  </si>
  <si>
    <t>CAM1 SGDID:S000005969, Chr XVI from 464401-465648, Genome Release 64-2-1, Verified ORF, "Nuclear protein required for transcription of MXR1; binds the MXR1 promoter in the presence of other nuclear factors; binds calcium and phospholipids; has similarity to translational cofactor EF-1 gamma"</t>
  </si>
  <si>
    <t>TQLLGADDDLNAQAQIIR</t>
  </si>
  <si>
    <t>KAPAAAPAASK</t>
  </si>
  <si>
    <t>YJR045C</t>
  </si>
  <si>
    <t>SSC1 SGDID:S000003806, Chr X from 521602-519638, Genome Release 64-2-1, reverse complement, Verified ORF, "Hsp70 family ATPase; constituent of the import motor component of the Translocase of the Inner Mitochondrial membrane (TIM23 complex); involved in protein translocation and folding; subunit of SceI endonuclease; SSC1 has a paralog, ECM10, that arose from the whole genome duplication"</t>
  </si>
  <si>
    <t>NTTIPTK</t>
  </si>
  <si>
    <t>NAVVTVPAYFNDSQR</t>
  </si>
  <si>
    <t>YCL040W</t>
  </si>
  <si>
    <t>GLK1 SGDID:S000000545, Chr III from 50838-52340, Genome Release 64-2-1, Verified ORF, "Glucokinase; catalyzes the phosphorylation of glucose at C6 in the first irreversible step of glucose metabolism; one of three glucose phosphorylating enzymes; expression regulated by non-fermentable carbon sources; GLK1 has a paralog, EMI2, that arose from the whole genome duplication"</t>
  </si>
  <si>
    <t>ETELSLLQSLR</t>
  </si>
  <si>
    <t>YMR011W</t>
  </si>
  <si>
    <t>HXT2 SGDID:S000004613, Chr XIII from 288079-289704, Genome Release 64-2-1, Verified ORF, "High-affinity glucose transporter of the major facilitator superfamily; expression is induced by low levels of glucose and repressed by high levels of glucose"</t>
  </si>
  <si>
    <t>LETDESPIQTK</t>
  </si>
  <si>
    <t>YHR016C</t>
  </si>
  <si>
    <t>YSC84 SGDID:S000001058, Chr VIII from 138240-136881,138455-138409, Genome Release 64-2-1, reverse complement, Verified ORF, "Actin-binding protein; involved in bundling of actin filaments and endocytosis of actin cortical patches; activity stimulated by Las17p; contains SH3 domain similar to Rvs167p; YSC84 has a paralog, LSB3, that arose from the whole genome duplication"</t>
  </si>
  <si>
    <t>EGIFPANYVR</t>
  </si>
  <si>
    <t>YER069W</t>
  </si>
  <si>
    <t>ARG5,6 SGDID:S000000871, Chr V from 295410-298001, Genome Release 64-2-1, Verified ORF, "Acetylglutamate kinase and N-acetyl-gamma-glutamyl-phosphate reductase; N-acetyl-L-glutamate kinase (NAGK) catalyzes the 2nd and N-acetyl-gamma-glutamyl-phosphate reductase (NAGSA), the 3rd step in arginine biosynthesis; synthesized as a precursor which is processed in the mitochondrion to yield mature NAGK and NAGSA; enzymes form a metabolon complex with Arg2p; NAGK C-terminal domain stabilizes the enzymes, slows catalysis and is involved in feed-back inhibition by arginine"</t>
  </si>
  <si>
    <t>DTNVPTLDK</t>
  </si>
  <si>
    <t>ESVASYLR</t>
  </si>
  <si>
    <t>YGR086C</t>
  </si>
  <si>
    <t>PIL1 SGDID:S000003318, Chr VII from 650617-649598, Genome Release 64-2-1, reverse complement, Verified ORF, "Eisosome core component; eisosomes are large immobile cell cortex structures associated with endocytosis; detected in phosphorylated state in mitochondria; phosphorylated on Thr233 upon Pkc1p hyperactivation in a Slt2p MAPK-dependent fashion; null mutant shows activation of Pkc1p/Ypk1p stress resistance pathways; member of BAR domain family; protein increases in abundance and relocalizes from plasma membrane to cytoplasm upon DNA replication stress"</t>
  </si>
  <si>
    <t>DIEGSVQPSR</t>
  </si>
  <si>
    <t>IEVLEQELVR</t>
  </si>
  <si>
    <t>YLR029C</t>
  </si>
  <si>
    <t>RPL15A SGDID:S000004019, Chr XII from 202590-201976, Genome Release 64-2-1, reverse complement, Verified ORF, "Ribosomal 60S subunit protein L15A; binds to 5.8 S rRNA; homologous to mammalian ribosomal protein L15, no bacterial homolog; RPL15A has a paralog, RPL15B, that arose from the whole genome duplication"</t>
  </si>
  <si>
    <t>VLNSYWVNQDSTYK</t>
  </si>
  <si>
    <t>YOR197W</t>
  </si>
  <si>
    <t>MCA1 SGDID:S000005723, Chr XV from 717086-718384, Genome Release 64-2-1, Verified ORF, "Ca2+-dependent cysteine protease; may cleave specific substrates during the stress response; regulates apoptosis upon H2O2 treatment; required for clearance of insoluble protein aggregates during normal growth; implicated in cell cycle dynamics and lifespan extension; undergoes autocatalytic processing; similar to mammalian metacaspases, but exists as a monomer due to an extra pair of anti-parallel beta-strands that block potential dimerization"</t>
  </si>
  <si>
    <t>AALIGSLGSIFK</t>
  </si>
  <si>
    <t>YMR140W</t>
  </si>
  <si>
    <t>SIP5 SGDID:S000004748, Chr XIII from 547714-549183, Genome Release 64-2-1, Verified ORF, "Protein of unknown function; interacts with both the Reg1p/Glc7p phosphatase and the Snf1p kinase; forms cytoplasmic foci upon DNA replication stress"</t>
  </si>
  <si>
    <t>SSNVEDNTSSQPR</t>
  </si>
  <si>
    <t>YPL262W</t>
  </si>
  <si>
    <t>FUM1 SGDID:S000006183, Chr XVI from 47336-48802, Genome Release 64-2-1, Verified ORF, "Fumarase; converts fumaric acid to L-malic acid in the TCA cycle; cytosolic and mitochondrial distribution determined by the N-terminal targeting sequence, protein conformation, and status of glyoxylate shunt; phosphorylated in mitochondria"</t>
  </si>
  <si>
    <t>AIQQAADEVASGK</t>
  </si>
  <si>
    <t>YGR252W</t>
  </si>
  <si>
    <t>GCN5 SGDID:S000003484, Chr VII from 996869-998188, Genome Release 64-2-1, Verified ORF, "Catalytic subunit of ADA and SAGA histone acetyltransferase complexes; modifies N-terminal lysines on histones H2B and H3; acetylates Rsc4p, a subunit of the RSC chromatin-remodeling complex, altering replication stress tolerance; relocalizes to the cytosol in response to hypoxia; mutant displays reduced transcription elongation in the G-less-based run-on (GLRO) assay; greater involvement in repression of RNAPII-dependent transcription than in activation"</t>
  </si>
  <si>
    <t>IGGSEVVTDVEK</t>
  </si>
  <si>
    <t>YLR418C</t>
  </si>
  <si>
    <t>CDC73 SGDID:S000004410, Chr XII from 958095-956914, Genome Release 64-2-1, reverse complement, Verified ORF, "Component of the Paf1p complex; binds to and modulates the activity of RNA polymerases I and II; required for expression of certain genes, modification of some histones, and telomere maintenance; involved in transcription elongation as demonstrated by the G-less-based run-on (GLRO) assay; protein abundance increases in response to DNA replication stress; human homologue, parafibromin, is a tumour suppressor linked to breast, renal and gastric cancers"</t>
  </si>
  <si>
    <t>NNEGQSTDDITK</t>
  </si>
  <si>
    <t>ILVDHNSALR</t>
  </si>
  <si>
    <t>YOR043W</t>
  </si>
  <si>
    <t>WHI2 SGDID:S000005569, Chr XV from 410870-412330, Genome Release 64-2-1, Verified ORF, "Protein required for full activation of the general stress response; required with binding partner Psr1p, possibly through Msn2p dephosphorylation; regulates growth during the diauxic shift; negative regulator of G1 cyclin expression"</t>
  </si>
  <si>
    <t>NLTSGSTAPATAR</t>
  </si>
  <si>
    <t>YPL259C</t>
  </si>
  <si>
    <t>APM1 SGDID:S000006180, Chr XVI from 52671-51244, Genome Release 64-2-1, reverse complement, Verified ORF, "Mu1-like medium subunit of the AP-1 complex; binds clathrin; involved in clathrin-dependent Golgi protein sorting; the AP-1 complex is the clathrin-associated protein complex"</t>
  </si>
  <si>
    <t>SEIIGDVK</t>
  </si>
  <si>
    <t>VNIELEDLK</t>
  </si>
  <si>
    <t>YNR026C</t>
  </si>
  <si>
    <t>SEC12 SGDID:S000005309, Chr XIV from 674689-673274, Genome Release 64-2-1, reverse complement, Verified ORF, "Guanine nucleotide exchange factor (GEF); activates Sar1p by catalyzing the exchange of GDP for GTP; required for the initiation of COPII vesicle formation in ER to Golgi transport; glycosylated integral membrane protein of the ER; SEC12 has a paralog, SED4, that arose from the whole genome duplication"</t>
  </si>
  <si>
    <t>FVTASYNVGYPAYGAK</t>
  </si>
  <si>
    <t>YGL172W</t>
  </si>
  <si>
    <t>NUP49 SGDID:S000003140, Chr VII from 180700-182118, Genome Release 64-2-1, Verified ORF, "FG-nucleoporin component of central core of the nuclear pore complex; contributes directly to nucleocytoplasmic transport and maintenance of the nuclear pore complex (NPC) permeability barrier; found in stable complex with Nic96p and two other FG-nucleoproteins (Nsp1p and Nup57p)"</t>
  </si>
  <si>
    <t>ADTIDHDELIDSIPR</t>
  </si>
  <si>
    <t>IAVLHQK</t>
  </si>
  <si>
    <t>YPR129W</t>
  </si>
  <si>
    <t>SCD6 SGDID:S000006333, Chr XVI from 792687-793736, Genome Release 64-2-1, Verified ORF, "Repressor of translation initiation; binds eIF4G through its RGG domain and inhibits recruitment of the preinitiation complex; also contains an Lsm domain; may have a role in RNA processing; overproduction suppresses null mutation in clathrin heavy chain gene CHC1; forms cytoplasmic foci upon DNA replication stress"</t>
  </si>
  <si>
    <t>TISLISVTDNR</t>
  </si>
  <si>
    <t>YDL014W</t>
  </si>
  <si>
    <t>NOP1 SGDID:S000002172, Chr IV from 427364-428347, Genome Release 64-2-1, Verified ORF, "Histone glutamine methyltransferase, modifies H2A at Q105 in nucleolus; component of the small subunit processome complex, which is required for processing of pre-18S rRNA; ortholog of mammalian fibrillarin"</t>
  </si>
  <si>
    <t>IKPLEQLTLEPYER</t>
  </si>
  <si>
    <t>ELISMAK</t>
  </si>
  <si>
    <t>YDR471W</t>
  </si>
  <si>
    <t>RPL27B SGDID:S000002879, Chr IV from 1401770-1401800,1402185-1402564, Genome Release 64-2-1, Verified ORF, "Ribosomal 60S subunit protein L27B; homologous to mammalian ribosomal protein L27, no bacterial homolog; RPL27B has a paralog, RPL27A, that arose from the whole genome duplication"</t>
  </si>
  <si>
    <t>SVVSTETFEQPSQR</t>
  </si>
  <si>
    <t>YGR202C</t>
  </si>
  <si>
    <t>PCT1 SGDID:S000003434, Chr VII from 904748-903474, Genome Release 64-2-1, reverse complement, Verified ORF, "Cholinephosphate cytidylyltransferase; a rate-determining enzyme of the CDP-choline pathway for phosphatidylcholine synthesis, inhibited by Sec14p, activated upon lipid-binding; contains an element within the regulatory domain involved in both silencing and activation of enzymatic activity"</t>
  </si>
  <si>
    <t>GLTVLTDK</t>
  </si>
  <si>
    <t>DLYFEVR</t>
  </si>
  <si>
    <t>YNL137C</t>
  </si>
  <si>
    <t>NAM9 SGDID:S000005081, Chr XIV from 370055-368595, Genome Release 64-2-1, reverse complement, Verified ORF, "Mitochondrial ribosomal component of the small subunit"</t>
  </si>
  <si>
    <t>NLESQQYNALK</t>
  </si>
  <si>
    <t>THIO_HUMAN</t>
  </si>
  <si>
    <t>TAFQEALDAAGDK</t>
  </si>
  <si>
    <t>YDL159W</t>
  </si>
  <si>
    <t>STE7 SGDID:S000002318, Chr IV from 172481-174028, Genome Release 64-2-1, Verified ORF, "Signal transducing MAP kinase kinase; involved in pheromone response where it phosphorylates Fus3p; involved in the pseudohyphal/invasive growth pathway where it phosphorylates of Kss1p; phosphorylated by Ste11p; degraded by ubiquitin pathway"</t>
  </si>
  <si>
    <t>IVNEPSPR</t>
  </si>
  <si>
    <t>YER019W</t>
  </si>
  <si>
    <t>ISC1 SGDID:S000000821, Chr V from 192797-194230, Genome Release 64-2-1, Verified ORF, "Inositol phosphosphingolipid phospholipase C; mitochondrial membrane localized; hydrolyzes complex sphingolipids to produce ceramide; activates genes required for non-fermentable carbon source metabolism during the diauxic shift; activated by phosphatidylserine, cardiolipin, and phosphatidylglycerol; mediates Na+ and Li+ halotolerance"</t>
  </si>
  <si>
    <t>FLTFNTWGLK</t>
  </si>
  <si>
    <t>VPIESTFLYR</t>
  </si>
  <si>
    <t>YKL181W</t>
  </si>
  <si>
    <t>PRS1 SGDID:S000001664, Chr XI from 107316-108599, Genome Release 64-2-1, Verified ORF, "5-phospho-ribosyl-1(alpha)-pyrophosphate synthetase; synthesizes PRPP, which is required for nucleotide, histidine, and tryptophan biosynthesis; plays a key role in cell wall integrity (CWI) pathway; one of five related enzymes, which are active as heteromultimeric complexes; missense mutations in human homolog PRPS1 are associated with neuropathic Arts syndrome and Charcot-Marie Tooth (CMTX5) disease"</t>
  </si>
  <si>
    <t>ENVEDYEDAVVVSK</t>
  </si>
  <si>
    <t>YBR121C</t>
  </si>
  <si>
    <t>GRS1 SGDID:S000000325, Chr II from 483367-481364, Genome Release 64-2-1, reverse complement, Verified ORF, "Cytoplasmic and mitochondrial glycyl-tRNA synthase; ligates glycine to the cognate anticodon-bearing tRNA; transcription termination factor that may interact with the 3'-end of pre-mRNA to promote 3'-end formation; GRS1 has a paralog, GRS2, that arose from the whole genome duplication"</t>
  </si>
  <si>
    <t>DVQEAGSTEPIVK</t>
  </si>
  <si>
    <t>YGL255W</t>
  </si>
  <si>
    <t>ZRT1 SGDID:S000003224, Chr VII from 20978-22108, Genome Release 64-2-1, Verified ORF, "High-affinity zinc transporter of the plasma membrane; responsible for the majority of zinc uptake; transcription is induced under low-zinc conditions by the Zap1p transcription factor"</t>
  </si>
  <si>
    <t>YGLSHDHTHDEIKDTVVR</t>
  </si>
  <si>
    <t>K2M2_SHEEP</t>
  </si>
  <si>
    <t>LAGLEEALQK</t>
  </si>
  <si>
    <t>GLTGGFGSR</t>
  </si>
  <si>
    <t>YER082C</t>
  </si>
  <si>
    <t>UTP7 SGDID:S000000884, Chr V from 325936-324272, Genome Release 64-2-1, reverse complement, Verified ORF, "Nucleolar protein; component of the small subunit (SSU) processome containing the U3 snoRNA that is involved in processing of pre-18S rRNA"</t>
  </si>
  <si>
    <t>SSVDVSTANK</t>
  </si>
  <si>
    <t>YPL145C</t>
  </si>
  <si>
    <t>KES1 SGDID:S000006066, Chr XVI from 279699-278395, Genome Release 64-2-1, reverse complement, Verified ORF, "One of seven members of the yeast oxysterol binding protein family; involved in negative regulation of Sec14p-dependent Golgi complex secretory functions, peripheral membrane protein that localizes to the Golgi complex; KES1 has a paralog, HES1, that arose from the whole genome duplication"</t>
  </si>
  <si>
    <t>LGDFNLIAK</t>
  </si>
  <si>
    <t>YOR323C</t>
  </si>
  <si>
    <t>PRO2 SGDID:S000005850, Chr XV from 922905-921535, Genome Release 64-2-1, reverse complement, Verified ORF, "Gamma-glutamyl phosphate reductase; catalyzes the second step in proline biosynthesis"</t>
  </si>
  <si>
    <t>DVAELEDPVGK</t>
  </si>
  <si>
    <t>YPR033C</t>
  </si>
  <si>
    <t>HTS1 SGDID:S000006237, Chr XVI from 639019-637379, Genome Release 64-2-1, reverse complement, Verified ORF, "Cytoplasmic and mitochondrial histidine tRNA synthetase; efficient mitochondrial localization requires both a presequence and an amino-terminal sequence; mutations in human ortholog HARS2 are associated with Perrault syndrome"</t>
  </si>
  <si>
    <t>SAEDASEFVGVGSIAAGGR</t>
  </si>
  <si>
    <t>YPL122C</t>
  </si>
  <si>
    <t>TFB2 SGDID:S000006043, Chr XVI from 320767-319226, Genome Release 64-2-1, reverse complement, Verified ORF, "Subunit of TFIIH and nucleotide excision repair factor 3 complexes; involved in transcription initiation, required for nucleotide excision repair, similar to 52 kDa subunit of human TFIIH"</t>
  </si>
  <si>
    <t>IDALSETQR</t>
  </si>
  <si>
    <t>YPR023C</t>
  </si>
  <si>
    <t>EAF3 SGDID:S000006227, Chr XVI from 610031-608826, Genome Release 64-2-1, reverse complement, Verified ORF, "Component of the Rpd3S histone deacetylase complex; Esa1p-associated factor, nonessential component of the NuA4 acetyltransferase complex, homologous to Drosophila dosage compensation protein MSL3; plays a role in regulating Ty1 transposition"</t>
  </si>
  <si>
    <t>AYNEENIAMK</t>
  </si>
  <si>
    <t>YEL065W</t>
  </si>
  <si>
    <t>SIT1 SGDID:S000000791, Chr V from 27657-29543, Genome Release 64-2-1, Verified ORF, "Ferrioxamine B transporter; member of the ARN family of transporters that specifically recognize siderophore-iron chelates; transcription is induced during iron deprivation and diauxic shift; potentially phosphorylated by Cdc28p"</t>
  </si>
  <si>
    <t>LTDSIALEGNDHLESK</t>
  </si>
  <si>
    <t>YDL077C</t>
  </si>
  <si>
    <t>VAM6 SGDID:S000002235, Chr IV from 320120-316971, Genome Release 64-2-1, reverse complement, Verified ORF, "Subunit of the HOPS endocytic tethering complex; vacuole membrane protein that functions as a Rab GTPase effector, interacting with both GTP- and GDP-bound conformations of Ypt7p, facilitating tethering and promoting several membrane fusion events at the late endosome and vacuole; required for both membrane and protein trafficking"</t>
  </si>
  <si>
    <t>QKTLGEVINELNNK</t>
  </si>
  <si>
    <t>YHR018C</t>
  </si>
  <si>
    <t>ARG4 SGDID:S000001060, Chr VIII from 141402-140011, Genome Release 64-2-1, reverse complement, Verified ORF, "Argininosuccinate lyase; catalyzes the final step in the arginine biosynthesis pathway"</t>
  </si>
  <si>
    <t>DIVNDTLFPALK</t>
  </si>
  <si>
    <t>YDR508C</t>
  </si>
  <si>
    <t>GNP1 SGDID:S000002916, Chr IV from 1468444-1466453, Genome Release 64-2-1, reverse complement, Verified ORF, "High-affinity glutamine permease; also transports Leu, Ser, Thr, Cys, Met and Asn; expression is fully dependent on Grr1p and modulated by the Ssy1p-Ptr3p-Ssy5p (SPS) sensor of extracellular amino acids; GNP1 has a paralog, AGP1, that arose from the whole genome duplication"</t>
  </si>
  <si>
    <t>SLGEVGYK</t>
  </si>
  <si>
    <t>YER149C</t>
  </si>
  <si>
    <t>PEA2 SGDID:S000000951, Chr V from 467470-466208, Genome Release 64-2-1, reverse complement, Verified ORF, "Coiled-coil 12S polarisome subunit; required for polarity establishment, apical bud growth, shmoo formation, filamentous differentiation; involved in Bni1p localization at sites of polarized growth, controlling polarized assembly of actin cables; role in apical growth affects diploid-specific bipolar bud site selection; retains Slt2p at bud tip to regulate ER inheritance; role in Ca2+ influx, cell fusion; S288C allele encoding Leu409 rather than Met linked with non-invasion"</t>
  </si>
  <si>
    <t>ILESINTTGIDQLTK</t>
  </si>
  <si>
    <t>YLR372W</t>
  </si>
  <si>
    <t>ELO3 SGDID:S000004364, Chr XII from 867354-868391, Genome Release 64-2-1, Verified ORF, "Elongase; involved in fatty acid and sphingolipid biosynthesis; synthesizes very long chain 20-26-carbon fatty acids from C18-CoA primers; involved in regulation of sphingolipid biosynthesis"</t>
  </si>
  <si>
    <t>ESEVSGSVASGSSTGVK</t>
  </si>
  <si>
    <t>YLR082C</t>
  </si>
  <si>
    <t>SRL2 SGDID:S000004072, Chr XII from 293572-292394, Genome Release 64-2-1, reverse complement, Verified ORF, "Protein of unknown function; overexpression suppresses the lethality caused by a rad53 null mutation"</t>
  </si>
  <si>
    <t>VLSAIDEPELR</t>
  </si>
  <si>
    <t>YGR178C</t>
  </si>
  <si>
    <t>PBP1 SGDID:S000003410, Chr VII from 853215-851047, Genome Release 64-2-1, reverse complement, Verified ORF, "Component of glucose deprivation induced stress granules; involved in P-body-dependent granule assembly; similar to human ataxin-2; interacts with Pab1p to regulate mRNA polyadenylation; interacts with Mkt1p to regulate HO translation; protein increases in abundance and relative distribution to the nucleus increases upon DNA replication stress"</t>
  </si>
  <si>
    <t>EIESQGTSGNIHIAEDR</t>
  </si>
  <si>
    <t>YIL104C</t>
  </si>
  <si>
    <t>SHQ1 SGDID:S000001366, Chr IX from 171505-169982, Genome Release 64-2-1, reverse complement, Verified ORF, "Chaperone protein; required for the assembly of box H/ACA snoRNPs and thus for pre-rRNA processing; functions as an RNA mimic; forms a complex with Naf1p and interacts with H/ACA snoRNP components Nhp2p and Cbf5p; homology with known Hsp90p cochaperones; relocalizes to the cytosol in response to hypoxia"</t>
  </si>
  <si>
    <t>QMQDNLPK</t>
  </si>
  <si>
    <t>YBR191W</t>
  </si>
  <si>
    <t>RPL21A SGDID:S000000395, Chr II from 606270-606280,606669-607140, Genome Release 64-2-1, Verified ORF, "Ribosomal 60S subunit protein L21A; homologous to mammalian ribosomal protein L21, no bacterial homolog; RPL21A has a paralog, RPL21B, that arose from the whole genome duplication"</t>
  </si>
  <si>
    <t>SSVGVIINK</t>
  </si>
  <si>
    <t>YER021W</t>
  </si>
  <si>
    <t>RPN3 SGDID:S000000823, Chr V from 196948-198519, Genome Release 64-2-1, Verified ORF, "Essential non-ATPase regulatory subunit of the 26S proteasome lid; similar to the p58 subunit of the human 26S proteasome; temperature-sensitive alleles cause metaphase arrest, suggesting a role for the proteasome in cell cycle control"</t>
  </si>
  <si>
    <t>TTLTLDPR</t>
  </si>
  <si>
    <t>YIL088C</t>
  </si>
  <si>
    <t>AVT7 SGDID:S000001350, Chr IX from 199403-197931, Genome Release 64-2-1, reverse complement, Verified ORF, "Putative transporter; member of a family of seven S. cerevisiae genes (AVT1-7) related to vesicular GABA-glycine transporters"</t>
  </si>
  <si>
    <t>GTMAVAGDNEHHAPFVK</t>
  </si>
  <si>
    <t>YOL139C</t>
  </si>
  <si>
    <t>CDC33 SGDID:S000005499, Chr XV from 61024-60383, Genome Release 64-2-1, reverse complement, Verified ORF, "mRNA cap binding protein and translation initiation factor eIF4E; the eIF4E-cap complex is responsible for mediating cap-dependent mRNA translation via interactions with translation initiation factor eIF4G (Tif4631p or Tif4632p); protein abundance increases in response to DNA replication stress; mutants are defective for adhesion and pseudohyphal growth"</t>
  </si>
  <si>
    <t>KFEENVSVDDTTATPK</t>
  </si>
  <si>
    <t>YPR108W</t>
  </si>
  <si>
    <t>RPN7 SGDID:S000006312, Chr XVI from 742454-743743, Genome Release 64-2-1, Verified ORF, "Essential non-ATPase regulatory subunit of the 26S proteasome; similar to another S. cerevisiae regulatory subunit, Rpn5p, as well as to mammalian proteasome subunits"</t>
  </si>
  <si>
    <t>SQEVEYVDPTVNR</t>
  </si>
  <si>
    <t>YOL068C</t>
  </si>
  <si>
    <t>HST1 SGDID:S000005429, Chr XV from 201879-200368, Genome Release 64-2-1, reverse complement, Verified ORF, "NAD(+)-dependent histone deacetylase; essential subunit of the Sum1p/Rfm1p/Hst1p complex required for ORC-dependent silencing and mitotic repression; non-essential subunit of the Set3C deacetylase complex; involved in telomere maintenance; HST1 has a paralog, SIR2, that arose from the whole genome duplication"</t>
  </si>
  <si>
    <t>AEDEDELTDPLEK</t>
  </si>
  <si>
    <t>YDR502C</t>
  </si>
  <si>
    <t>SAM2 SGDID:S000002910, Chr IV from 1454464-1453310, Genome Release 64-2-1, reverse complement, Verified ORF, "S-adenosylmethionine synthetase; catalyzes transfer of the adenosyl group of ATP to the sulfur atom of methionine; SAM2 has a paralog, SAM1, that arose from the whole genome duplication"</t>
  </si>
  <si>
    <t>FVIGGPQGDAGLTGR</t>
  </si>
  <si>
    <t>YCL052C</t>
  </si>
  <si>
    <t>PBN1 SGDID:S000000557, Chr III from 35393-34143, Genome Release 64-2-1, reverse complement, Verified ORF, "Component of glycosylphosphatidylinositol-mannosyltransferase I; essential component; required for the autocatalytic post-translational processing of the protease B precursor Prb1p; localizes to ER in lumenal orientation; homolog of mammalian PIG-X"</t>
  </si>
  <si>
    <t>GGSGVVLQQR</t>
  </si>
  <si>
    <t>YPL237W</t>
  </si>
  <si>
    <t>SUI3 SGDID:S000006158, Chr XVI from 100496-101353, Genome Release 64-2-1, Verified ORF, "Beta subunit of the translation initiation factor eIF2; involved in the identification of the start codon; proposed to be involved in mRNA binding"</t>
  </si>
  <si>
    <t>TIFSNIQDIAEK</t>
  </si>
  <si>
    <t>YDR448W</t>
  </si>
  <si>
    <t>ADA2 SGDID:S000002856, Chr IV from 1356065-1357369, Genome Release 64-2-1, Verified ORF, "Transcription coactivator; component of the ADA and SAGA transcriptional adaptor/HAT (histone acetyltransferase) complexes"</t>
  </si>
  <si>
    <t>FGASTAASLSEGNSR</t>
  </si>
  <si>
    <t>YOL158C</t>
  </si>
  <si>
    <t>ENB1 SGDID:S000005518, Chr XV from 21311-19491, Genome Release 64-2-1, reverse complement, Verified ORF, "Endosomal ferric enterobactin transporter; expressed under conditions of iron deprivation; member of the major facilitator superfamily; expression is regulated by Rcs1p and affected by chloroquine treatment"</t>
  </si>
  <si>
    <t>LLATALTGDLSGLR</t>
  </si>
  <si>
    <t>YGL023C</t>
  </si>
  <si>
    <t>PIB2 SGDID:S000002991, Chr VII from 452104-450197, Genome Release 64-2-1, reverse complement, Verified ORF, "Protein of unknown function; contains FYVE domain; similar to Fab1 and Vps27"</t>
  </si>
  <si>
    <t>SQSASVQNANNLR</t>
  </si>
  <si>
    <t>YNL112W</t>
  </si>
  <si>
    <t>DBP2 SGDID:S000005056, Chr XIV from 413639-414911,415914-416281, Genome Release 64-2-1, Verified ORF, "ATP-dependent RNA helicase of the DEAD-box protein family; has a strong preference for dsRNA; interacts with YRA1; required for the assembly of Yra1p, Nab2p and Mex67p onto mRNA and formation of nuclear mRNP; involved in mRNA decay and rRNA processing; may be involved in suppression of transcription from cryptic initiation sites"</t>
  </si>
  <si>
    <t>YLETASQDNEYK</t>
  </si>
  <si>
    <t>YGR077C</t>
  </si>
  <si>
    <t>PEX8 SGDID:S000003309, Chr VII from 639513-637744, Genome Release 64-2-1, reverse complement, Verified ORF, "Intraperoxisomal organizer of the peroxisomal import machinery; organizes the formation of the importomer complex, bridging the docking complex with the RING finger complex; tightly associated with the lumenal face of the peroxisomal membrane; essential for peroxisome biogenesis; binds PTS1-signal receptor Pex5p, and PTS2-signal receptor Pex7p"</t>
  </si>
  <si>
    <t>SNEATLVNSVR</t>
  </si>
  <si>
    <t>YPR045C</t>
  </si>
  <si>
    <t>THP3 SGDID:S000006249, Chr XVI from 656552-655140, Genome Release 64-2-1, reverse complement, Verified ORF, "Protein that may have a role in transcription elongation; forms a complex with Csn12p that is recruited to transcribed genes; possibly involved in splicing based on pre-mRNA accumulation defect for many intron-containing genes"</t>
  </si>
  <si>
    <t>VEMGGSDELER</t>
  </si>
  <si>
    <t>YBL020W</t>
  </si>
  <si>
    <t>RFT1 SGDID:S000000116, Chr II from 182401-184125, Genome Release 64-2-1, Verified ORF, "Membrane protein required for translocation of Man5GlcNac2-PP-Dol; required for translocation of Man5GlcNac2-PP-Dol from the cytoplasmic side to the lumenal side of the ER membrane but is not the flippase; mutation is suppressed by expression of human p53 protein; essential gene"</t>
  </si>
  <si>
    <t>NSQLPSTSEQILER</t>
  </si>
  <si>
    <t>YPR133C</t>
  </si>
  <si>
    <t>SPN1 SGDID:S000006337, Chr XVI from 797210-795978, Genome Release 64-2-1, reverse complement, Verified ORF, "Protein involved in RNA polymerase II transcription; is constitutively recruited to the CYC1 promoter and is required for recruitment of chromatin remodeling factors for the expression of CYC1 gene; interacts genetically or physically with RNAP II, TBP, TFIIS, and chromatin remodelling factors; central domain highly conserved throughout eukaryotes; mutations confer an Spt- phenotype"</t>
  </si>
  <si>
    <t>STINAENENTK</t>
  </si>
  <si>
    <t>YNR001C</t>
  </si>
  <si>
    <t>CIT1 SGDID:S000005284, Chr XIV from 631061-629622, Genome Release 64-2-1, reverse complement, Verified ORF, "Citrate synthase; catalyzes the condensation of acetyl coenzyme A and oxaloacetate to form citrate; the rate-limiting enzyme of the TCA cycle; nuclear encoded mitochondrial protein; CIT1 has a paralog, CIT2, that arose from the whole genome duplication"</t>
  </si>
  <si>
    <t>ITSTDPNADYGK</t>
  </si>
  <si>
    <t>YNR048W</t>
  </si>
  <si>
    <t>YNR048W SGDID:S000005331, Chr XIV from 711630-712811, Genome Release 64-2-1, Verified ORF, "Potential noncatalytic subunit for phospholipid translocase Dnf3p; YNR048W has a paralog, CDC50, that arose from the whole genome duplication"</t>
  </si>
  <si>
    <t>LVVNYTECDALAPAK</t>
  </si>
  <si>
    <t>YBL058W</t>
  </si>
  <si>
    <t>SHP1 SGDID:S000000154, Chr II from 111437-112708, Genome Release 64-2-1, Verified ORF, "UBX (ubiquitin regulatory X) domain-containing protein; regulates Glc7p phosphatase activity; shp1 mutants are impaired in growth and mitotic progression; functions in growth and mitotic progression require Cdc48p binding; mitotic phenotype is caused by reduced Glc7p activity; interacts with ubiquitylated proteins, required for degradation of a ubiquitylated model substrate"</t>
  </si>
  <si>
    <t>LGGFSGQGQR</t>
  </si>
  <si>
    <t>YNL030W</t>
  </si>
  <si>
    <t>HHF2 SGDID:S000004975, Chr XIV from 576727-577038, Genome Release 64-2-1, Verified ORF, "Histone H4; core histone protein required for chromatin assembly and chromosome function; one of two identical histone proteins (see also HHF1); contributes to telomeric silencing; N-terminal domain involved in maintaining genomic integrity"</t>
  </si>
  <si>
    <t>DNIQGITKPAIR</t>
  </si>
  <si>
    <t>YEL036C</t>
  </si>
  <si>
    <t>ANP1 SGDID:S000000762, Chr V from 84552-83050, Genome Release 64-2-1, reverse complement, Verified ORF, "Subunit of the alpha-1,6 mannosyltransferase complex; type II membrane protein; has a role in retention of glycosyltransferases in the Golgi; involved in osmotic sensitivity and resistance to aminonitrophenyl propanediol"</t>
  </si>
  <si>
    <t>NIDSTLNNK</t>
  </si>
  <si>
    <t>YKL082C</t>
  </si>
  <si>
    <t>RRP14 SGDID:S000001565, Chr XI from 282329-281025, Genome Release 64-2-1, reverse complement, Verified ORF, "Essential protein, constituent of 66S pre-ribosomal particles; interacts with proteins involved in ribosomal biogenesis and cell polarity; member of the SURF-6 family"</t>
  </si>
  <si>
    <t>VVEDTISER</t>
  </si>
  <si>
    <t>YPL090C</t>
  </si>
  <si>
    <t>RPS6A SGDID:S000006011, Chr XVI from 377995-377291,378395-378390, Genome Release 64-2-1, reverse complement, Verified ORF, "Protein component of the small (40S) ribosomal subunit; homologous to mammalian ribosomal protein S6, no bacterial homolog; RPS6A has a paralog, RPS6B, that arose from the whole genome duplication"</t>
  </si>
  <si>
    <t>IGQEVDGEAVGDEFK</t>
  </si>
  <si>
    <t>YJR040W</t>
  </si>
  <si>
    <t>GEF1 SGDID:S000003801, Chr X from 507746-510085, Genome Release 64-2-1, Verified ORF, "Voltage-gated chloride channel; localized to the golgi, the endosomal system, and plasma membrane; involved in cation homeostasis; highly homologous to vertebrate voltage-gated chloride channels; modulates TBSV model (+) RNA virus replication by regulating copper metabolism"</t>
  </si>
  <si>
    <t>YTAEQLMSSK</t>
  </si>
  <si>
    <t>YLR303W</t>
  </si>
  <si>
    <t>MET17 SGDID:S000004294, Chr XII from 732542-733876, Genome Release 64-2-1, Verified ORF, "O-acetyl homoserine-O-acetyl serine sulfhydrylase; required for Methionine and cysteine biosynthesis"</t>
  </si>
  <si>
    <t>LASNLANVGDAK</t>
  </si>
  <si>
    <t>YKL212W</t>
  </si>
  <si>
    <t>SAC1 SGDID:S000001695, Chr XI from 34543-36414, Genome Release 64-2-1, Verified ORF, "Phosphatidylinositol phosphate (PtdInsP) phosphatase; involved in hydrolysis of PtdIns[4]P in the early and medial Golgi; regulated by interaction with Vps74p; ER localized transmembrane protein which cycles through the Golgi; involved in protein trafficking and processing, secretion, and cell wall maintenance; regulates sphingolipid biosynthesis through the modulation of PtdIns(4)P metabolism"</t>
  </si>
  <si>
    <t>YAIIANTVEETGR</t>
  </si>
  <si>
    <t>YGR285C</t>
  </si>
  <si>
    <t>ZUO1 SGDID:S000003517, Chr VII from 1063153-1061852, Genome Release 64-2-1, reverse complement, Verified ORF, "Ribosome-associated chaperone; zuotin functions in ribosome biogenesis and, in partnership with Ssz1p and SSb1/2, as a chaperone for nascent polypeptide chains; contains a DnaJ domain and functions as a J-protein partner for Ssb1p and Ssb2p"</t>
  </si>
  <si>
    <t>RPVEPVGK</t>
  </si>
  <si>
    <t>YKL020C</t>
  </si>
  <si>
    <t>SPT23 SGDID:S000001503, Chr XI from 402080-398832, Genome Release 64-2-1, reverse complement, Verified ORF, "ER membrane protein involved in regulation of OLE1 transcription; inactive ER form dimerizes and one subunit is then activated by ubiquitin/proteasome-dependent processing followed by nuclear targeting; SPT23 has a paralog, MGA2, that arose from the whole genome duplication"</t>
  </si>
  <si>
    <t>VIPAQGSINGGIEVTLLGSK</t>
  </si>
  <si>
    <t>1xPhospho [S7(100)]</t>
  </si>
  <si>
    <t>YEL071W</t>
  </si>
  <si>
    <t>DLD3 SGDID:S000000797, Chr V from 16355-17845, Genome Release 64-2-1, Verified ORF, "D-lactate dehydrogenase; part of the retrograde regulon which consists of genes whose expression is stimulated by damage to mitochondria and reduced in cells grown with glutamate as the sole nitrogen source, located in the cytoplasm"</t>
  </si>
  <si>
    <t>VLDSEDLAYFR</t>
  </si>
  <si>
    <t>YML062C</t>
  </si>
  <si>
    <t>MFT1 SGDID:S000004527, Chr XIII from 148683-147505, Genome Release 64-2-1, reverse complement, Verified ORF, "Subunit of the THO complex; THO is a nuclear complex comprised of Hpr1p, Mft1p, Rlr1p, and Thp2p, that is involved in transcription elongation and mitotic recombination; involved in telomere maintenance"</t>
  </si>
  <si>
    <t>LTEQNISQLK</t>
  </si>
  <si>
    <t>YPR184W</t>
  </si>
  <si>
    <t>GDB1 SGDID:S000006388, Chr XVI from 902044-906654, Genome Release 64-2-1, Verified ORF, "Glycogen debranching enzyme; contains glucanotranferase and alpha-1,6-amyloglucosidase activities; required for glycogen degradation; phosphorylated in mitochondria; activity is inhibited by Igd1p; protein abundance increases in response to DNA replication stress"</t>
  </si>
  <si>
    <t>AGSVGIPGTPR</t>
  </si>
  <si>
    <t>1xPhospho [S/T]</t>
  </si>
  <si>
    <t>YBR220C</t>
  </si>
  <si>
    <t>YBR220C SGDID:S000000424, Chr II from 664677-662995, Genome Release 64-2-1, reverse complement, Uncharacterized ORF, "Putative protein of unknown function; YBR220C is not an essential gene"</t>
  </si>
  <si>
    <t>LAAAVLGSYVVK</t>
  </si>
  <si>
    <t>YJL069C</t>
  </si>
  <si>
    <t>UTP18 SGDID:S000003605, Chr X from 312706-310922, Genome Release 64-2-1, reverse complement, Verified ORF, "Small-subunit processome protein involved in pre-18S rRNA maturation; part of a subunit of the 90S preribosomal particle capable of interacting directly with the 5' ETS of the 35S pre-rRNA; contains WD40 repeats"</t>
  </si>
  <si>
    <t>LYGHESTQR</t>
  </si>
  <si>
    <t>YMR239C</t>
  </si>
  <si>
    <t>RNT1 SGDID:S000004852, Chr XIII from 749677-748262, Genome Release 64-2-1, reverse complement, Verified ORF, "Nuclear dsRNA-specific ribonuclease (RNase III); involved in rDNA transcription, rRNA processing and U2 snRNA 3' end formation by cleavage of a stem-loop structure at the 3' end of U2 snRNA; involved in polyadenylation-independent transcription termination; involved in the cell wall stress response, regulating the degradation of cell wall integrity and morphogenesis checkpoint genes"</t>
  </si>
  <si>
    <t>SESVLKDPSQK</t>
  </si>
  <si>
    <t>YLL028W</t>
  </si>
  <si>
    <t>TPO1 SGDID:S000003951, Chr XII from 84804-86564, Genome Release 64-2-1, Verified ORF, "Polyamine transporter of the major facilitator superfamily; member of the 12-spanner drug:H(+) antiporter DHA1 family; recognizes spermine, putrescine, and spermidine; catalyzes uptake of polyamines at alkaline pH and excretion at acidic pH; during oxidative stress exports spermine, spermidine from the cell, which controls timing of expression of stress-responsive genes; phosphorylation enhances activity and sorting to the plasma membrane"</t>
  </si>
  <si>
    <t>TTTMNSAAESEVNITR</t>
  </si>
  <si>
    <t>YOR051C</t>
  </si>
  <si>
    <t>ETT1 SGDID:S000005577, Chr XV from 426084-424846, Genome Release 64-2-1, reverse complement, Verified ORF, "Nuclear protein that inhibits replication of Brome mosaic virus; S. cerevisiae is a model system for studying replication of positive-strand RNA viruses in their natural hosts; deletion increases stop codon readthrough"</t>
  </si>
  <si>
    <t>VFLSLQYDDGGSEK</t>
  </si>
  <si>
    <t>YGR260W</t>
  </si>
  <si>
    <t>TNA1 SGDID:S000003492, Chr VII from 1012485-1014089, Genome Release 64-2-1, Verified ORF, "High affinity nicotinic acid plasma membrane permease; responsible for uptake of low levels of nicotinic acid; expression of the gene increases in the absence of extracellular nicotinic acid or para-aminobenzoate (PABA)"</t>
  </si>
  <si>
    <t>LSDKNPEFK</t>
  </si>
  <si>
    <t>YIL131C</t>
  </si>
  <si>
    <t>FKH1 SGDID:S000001393, Chr IX from 102235-100781, Genome Release 64-2-1, reverse complement, Verified ORF, "Forkhead family transcription factor; minor role in expression of G2/M phase genes; negatively regulates transcription elongation; positive role in chromatin silencing at HML, HMR; facilitates clustering and activation of early-firing replication origins; binds to recombination enhancer near HML, regulates donor preference during mating-type switching; relocalizes to cytosol in response to hypoxia; FKH1 has a paralog, FKH2, that arose from the whole genome duplication"</t>
  </si>
  <si>
    <t>YSSYTAQDR</t>
  </si>
  <si>
    <t>YBR126C</t>
  </si>
  <si>
    <t>TPS1 SGDID:S000000330, Chr II from 490392-488905, Genome Release 64-2-1, reverse complement, Verified ORF, "Synthase subunit of trehalose-6-P synthase/phosphatase complex; synthesizes the storage carbohydrate trehalose; also found in a monomeric form; expression is induced by the stress response and repressed by the Ras-cAMP pathway; protein abundance increases in response to DNA replication stress and in response to prolonged exposure to boric acid"</t>
  </si>
  <si>
    <t>VVLVQVAVPSR</t>
  </si>
  <si>
    <t>YNL061W</t>
  </si>
  <si>
    <t>NOP2 SGDID:S000005005, Chr XIV from 510540-512396, Genome Release 64-2-1, Verified ORF, "rRNA m5C methyltransferase; methylates cytosine at position 2870 of 25S rRNA while Rcm1p methylates cytosine at position 2278; contains seven beta-strand methyltransferase motif; essential for processing and maturation of 27S pre-rRNA and large ribosomal subunit biogenesis; localized to the nucleolus; constituent of 66S pre-ribosomal particles; homolog of p120/NSUN1, a human gene upregulated in cancer"</t>
  </si>
  <si>
    <t>LVDTGLAIGK</t>
  </si>
  <si>
    <t>YEL018W</t>
  </si>
  <si>
    <t>EAF5 SGDID:S000000744, Chr V from 121471-122310, Genome Release 64-2-1, Verified ORF, "Non-essential subunit of the NuA4 acetyltransferase complex; Esa1p-associated factor; relocalizes to the cytosol in response to hypoxia"</t>
  </si>
  <si>
    <t>SPDGSIIK</t>
  </si>
  <si>
    <t>YPL147W</t>
  </si>
  <si>
    <t>PXA1 SGDID:S000006068, Chr XVI from 273255-275867, Genome Release 64-2-1, Verified ORF, "Subunit of a heterodimeric peroxisomal ABC transport complex; required for import of long-chain fatty acids into peroxisomes; similarity to human adrenoleukodystrophy transporter ABCD1 and ABCD2 and ALD-related proteins; mutations in ABCD1 cause X-linked adrenoleukodystrophy (X-ALD), a peroxisomal disorder; complex also includes Pxa2p"</t>
  </si>
  <si>
    <t>ASNSVIK</t>
  </si>
  <si>
    <t>YOL144W</t>
  </si>
  <si>
    <t>NOP8 SGDID:S000005504, Chr XV from 53098-54552, Genome Release 64-2-1, Verified ORF, "Nucleolar protein required for 60S ribosomal subunit biogenesis"</t>
  </si>
  <si>
    <t>EIGQGTISNTETLR</t>
  </si>
  <si>
    <t>YKR092C</t>
  </si>
  <si>
    <t>SRP40 SGDID:S000001800, Chr XI from 613885-612665, Genome Release 64-2-1, reverse complement, Verified ORF, "Nucleolar serine-rich protein; role in preribosome assembly or transport; may function as a chaperone of small nucleolar ribonucleoprotein particles (snoRNPs); immunologically and structurally to rat Nopp140"</t>
  </si>
  <si>
    <t>GGSITLESGSYK</t>
  </si>
  <si>
    <t>YMR209C</t>
  </si>
  <si>
    <t>YMR209C SGDID:S000004822, Chr XIII from 687284-685911, Genome Release 64-2-1, reverse complement, Uncharacterized ORF, "Putative S-adenosylmethionine-dependent methyltransferase; YMR209C is not an essential gene"</t>
  </si>
  <si>
    <t>SISADQSNLSK</t>
  </si>
  <si>
    <t>YOR046C</t>
  </si>
  <si>
    <t>DBP5 SGDID:S000005572, Chr XV from 415907-414459, Genome Release 64-2-1, reverse complement, Verified ORF, "Cytoplasmic ATP-dependent RNA helicase of the DEAD-box family; involved in mRNA export from the nucleus, remodeling messenger ribonucleoprotein particles (mRNPs), with ATPase activity stimulated by Gle1p, IP6 and Nup159p; involved in translation termination along with Sup45p (eRF1); role in the cellular response to heat stress"</t>
  </si>
  <si>
    <t>NMIAQSQSGTGK</t>
  </si>
  <si>
    <t>YNR052C</t>
  </si>
  <si>
    <t>POP2 SGDID:S000005335, Chr XIV from 720647-719346, Genome Release 64-2-1, reverse complement, Verified ORF, "RNase of the DEDD superfamily; subunit of the Ccr4-Not complex that mediates 3' to 5' mRNA deadenylation"</t>
  </si>
  <si>
    <t>EIMSTESLELLR</t>
  </si>
  <si>
    <t>YJL002C</t>
  </si>
  <si>
    <t>OST1 SGDID:S000003539, Chr X from 434651-433221, Genome Release 64-2-1, reverse complement, Verified ORF, "Alpha subunit of the oligosaccharyltransferase complex of the ER lumen; complex catalyzes asparagine-linked glycosylation of newly synthesized proteins"</t>
  </si>
  <si>
    <t>LPLSAYDTK</t>
  </si>
  <si>
    <t>YGL082W</t>
  </si>
  <si>
    <t>YGL082W SGDID:S000003050, Chr VII from 355827-356972, Genome Release 64-2-1, Uncharacterized ORF, "Putative protein of unknown function; predicted prenylation/proteolysis target of Afc1p and Rce1p; green fluorescent protein (GFP)-fusion protein localizes to the cytoplasm and nucleus; not an essential gene; YGL082W has a paralog, YPL191C, that arose from the whole genome duplication"</t>
  </si>
  <si>
    <t>YAQEISR</t>
  </si>
  <si>
    <t>YLR002C</t>
  </si>
  <si>
    <t>NOC3 SGDID:S000003992, Chr XII from 156334-154343, Genome Release 64-2-1, reverse complement, Verified ORF, "Subunit of a nuclear complex with Noc2p and pre-replicative complexes; the Noc2p-Noc3p complex binds to 66S ribosomal precursors to mediate their maturation and intranuclear transport; binds to chromatin at active replication origins, and is required for pre-RC formation and maintenance during DNA replication licensing"</t>
  </si>
  <si>
    <t>NAEQAVSAEER</t>
  </si>
  <si>
    <t>YJL139C</t>
  </si>
  <si>
    <t>YUR1 SGDID:S000003675, Chr X from 152999-151713, Genome Release 64-2-1, reverse complement, Verified ORF, "Mannosyltransferase involved in protein N-glycosylation; member of the KTR1 family; located in the Golgi apparatus; YUR1 has a paralog, KTR2, that arose from the whole genome duplication"</t>
  </si>
  <si>
    <t>VMEDEGVLYGGSK</t>
  </si>
  <si>
    <t>YNL002C</t>
  </si>
  <si>
    <t>RLP7 SGDID:S000004947, Chr XIV from 627142-626174, Genome Release 64-2-1, reverse complement, Verified ORF, "Nucleolar protein similar to large ribosomal subunit L7 proteins; constituent of 66S pre-ribosomal particles; plays an essential role in processing of precursors to the large ribosomal subunit RNAs; binds junction of ITS2 and ITS2-proximal stem between the 3' end of 5.8S rRNA and the 5' end of 25S rRNA"</t>
  </si>
  <si>
    <t>AQTLNSNPEILLR</t>
  </si>
  <si>
    <t>YGR192C</t>
  </si>
  <si>
    <t>TDH3 SGDID:S000003424, Chr VII from 883810-882812, Genome Release 64-2-1, reverse complement, Verified ORF, "Glyceraldehyde-3-phosphate dehydrogenase (GAPDH), isozyme 3; involved in glycolysis and gluconeogenesis; tetramer that catalyzes the reaction of glyceraldehyde-3-phosphate to 1,3 bis-phosphoglycerate; detected in the cytoplasm and cell wall; GAPDH-derived antimicrobial peptides secreted by S. cerevisiae are active against a wide variety of wine-related yeasts and bateria; binds AU-rich RNA; TDH3 has a paralog, TDH2, that arose from the whole genome duplication"</t>
  </si>
  <si>
    <t>VPTVDVSVVDLTVK</t>
  </si>
  <si>
    <t>Medium</t>
  </si>
  <si>
    <t>YNL188W</t>
  </si>
  <si>
    <t>KAR1 SGDID:S000005132, Chr XIV from 286308-287609, Genome Release 64-2-1, Verified ORF, "Protein involved in karyogamy and spindle pole body duplication; involved in karyogamy during mating; involved in spindle pole body duplication during mitosis; localizes to the half-bridge of the spindle pole body; interacts with Spc72p during karyogamy; also interacts with Cdc31p; essential gene"</t>
  </si>
  <si>
    <t>LNEQAQSINLPEDR</t>
  </si>
  <si>
    <t>YML048W</t>
  </si>
  <si>
    <t>GSF2 SGDID:S000004511, Chr XIII from 178426-179637, Genome Release 64-2-1, Verified ORF, "Endoplasmic reticulum (ER) localized integral membrane protein; may promote secretion of certain hexose transporters, including Gal2p; involved in glucose-dependent repression"</t>
  </si>
  <si>
    <t>FGIYEPDEK</t>
  </si>
  <si>
    <t>YLR259C</t>
  </si>
  <si>
    <t>HSP60 SGDID:S000004249, Chr XII from 665002-663284, Genome Release 64-2-1, reverse complement, Verified ORF, "Tetradecameric mitochondrial chaperonin; required for ATP-dependent folding of precursor polypeptides and complex assembly; prevents aggregation and mediates protein refolding after heat shock; role in mtDNA transmission; phosphorylated"</t>
  </si>
  <si>
    <t>VGGASEVEVGEK</t>
  </si>
  <si>
    <t>YPL093W</t>
  </si>
  <si>
    <t>NOG1 SGDID:S000006014, Chr XVI from 370978-372921, Genome Release 64-2-1, Verified ORF, "Putative GTPase; associates with free 60S ribosomal subunits in the nucleolus and is required for 60S ribosomal subunit biogenesis; constituent of 66S pre-ribosomal particles; member of the ODN family of nucleolar G-proteins"</t>
  </si>
  <si>
    <t>NVYDFLDPEIAAK</t>
  </si>
  <si>
    <t>YJR093C</t>
  </si>
  <si>
    <t>FIP1 SGDID:S000003853, Chr X from 604203-603220, Genome Release 64-2-1, reverse complement, Verified ORF, "Subunit of cleavage polyadenylation factor (CPF); interacts directly with poly(A) polymerase (Pap1p) to regulate its activity; bridging factor that links Pap1p and the CPF complex via Yth1p"</t>
  </si>
  <si>
    <t>ATESDGNVPK</t>
  </si>
  <si>
    <t>YGR055W</t>
  </si>
  <si>
    <t>MUP1 SGDID:S000003287, Chr VII from 599417-601141, Genome Release 64-2-1, Verified ORF, "High affinity methionine permease; integral membrane protein with 13 putative membrane-spanning regions; also involved in cysteine uptake"</t>
  </si>
  <si>
    <t>ENYQFSSSTTK</t>
  </si>
  <si>
    <t>YGR065C</t>
  </si>
  <si>
    <t>VHT1 SGDID:S000003297, Chr VII from 619858-618077, Genome Release 64-2-1, reverse complement, Verified ORF, "High-affinity plasma membrane H+-biotin (vitamin H) symporter; mutation results in fatty acid auxotrophy; 12 transmembrane domain containing major facilitator subfamily member; mRNA levels negatively regulated by iron deprivation and biotin"</t>
  </si>
  <si>
    <t>YFDEFEYR</t>
  </si>
  <si>
    <t>YHL002W</t>
  </si>
  <si>
    <t>HSE1 SGDID:S000000994, Chr VIII from 102612-103970, Genome Release 64-2-1, Verified ORF, "Subunit of the endosomal Vps27p-Hse1p complex; complex is required for sorting of ubiquitinated membrane proteins into intralumenal vesicles prior to vacuolar degradation, as well as for recycling of Golgi proteins and formation of lumenal membranes"</t>
  </si>
  <si>
    <t>LEQQDANVILR</t>
  </si>
  <si>
    <t>YGL142C</t>
  </si>
  <si>
    <t>GPI10 SGDID:S000003110, Chr VII from 238119-236269, Genome Release 64-2-1, reverse complement, Verified ORF, "Integral membrane protein involved in GPI anchor synthesis; putative alpha 1,2 mannosyltransferase required for addition of the third mannose onto the glycosylphosphatidylinositol (GPI) core structure; human PIG-Bp is a functional homolog"</t>
  </si>
  <si>
    <t>FNFTTPLSK</t>
  </si>
  <si>
    <t>YBL091C</t>
  </si>
  <si>
    <t>MAP2 SGDID:S000000187, Chr II from 48628-47363, Genome Release 64-2-1, reverse complement, Verified ORF, "Methionine aminopeptidase; catalyzes the cotranslational removal of N-terminal methionine from nascent polypeptides; function is partially redundant with that of Map1p"</t>
  </si>
  <si>
    <t>ADESDPVESK</t>
  </si>
  <si>
    <t>TRFL_HUMAN</t>
  </si>
  <si>
    <t>DGAGDVAFIR</t>
  </si>
  <si>
    <t>YOL069W</t>
  </si>
  <si>
    <t>NUF2 SGDID:S000005430, Chr XV from 198942-200297, Genome Release 64-2-1, Verified ORF, "Component of the kinetochore-associated Ndc80 complex; involved in chromosome segregation, spindle checkpoint activity, and kinetochore clustering; evolutionarily conserved; other members include Ndc80p, Nuf2p, Spc24p, and Spc25p"</t>
  </si>
  <si>
    <t>IISSEVQESNR</t>
  </si>
  <si>
    <t>YDR365C</t>
  </si>
  <si>
    <t>ESF1 SGDID:S000002773, Chr IV from 1206383-1204497, Genome Release 64-2-1, reverse complement, Verified ORF, "Nucleolar protein involved in pre-rRNA processing; depletion causes severely decreased 18S rRNA levels"</t>
  </si>
  <si>
    <t>SSEDKEETTIEK</t>
  </si>
  <si>
    <t>YNL071W</t>
  </si>
  <si>
    <t>LAT1 SGDID:S000005015, Chr XIV from 491523-492971, Genome Release 64-2-1, Verified ORF, "Dihydrolipoamide acetyltransferase component (E2) of the PDC; the pyruvate dehydrogenase complex (PDC) catalyzes the oxidative decarboxylation of pyruvate to acetyl-CoA"</t>
  </si>
  <si>
    <t>DIPVNKPIAVYVEDK</t>
  </si>
  <si>
    <t>YLR090W</t>
  </si>
  <si>
    <t>XDJ1 SGDID:S000004080, Chr XII from 320701-322080, Genome Release 64-2-1, Verified ORF, "Chaperone with a role in facilitating mitochondrial protein import; ascomycete-specific member of the DnaJ-like family, closely related to Ydj1p; predicted to be C-terminally prenylated; the authentic, non-tagged protein is detected in highly purified mitochondria in high-throughput studies"</t>
  </si>
  <si>
    <t>DATVQEIK</t>
  </si>
  <si>
    <t>YIR031C</t>
  </si>
  <si>
    <t>DAL7 SGDID:S000001470, Chr IX from 414679-413015, Genome Release 64-2-1, reverse complement, Verified ORF, "Malate synthase; can accept butyryl-CoA as acyl-CoA donor in addition to traditional substrate acetyl-CoA; recycles glyoxylate generated during allantoin degradation; expression sensitive to nitrogen catabolite repression and induced by allophanate, an intermediate in allantoin degradation"</t>
  </si>
  <si>
    <t>NDPTWQGAIPAPGLINR</t>
  </si>
  <si>
    <t>YER003C</t>
  </si>
  <si>
    <t>PMI40 SGDID:S000000805, Chr V from 158994-157736,159118-159088, Genome Release 64-2-1, reverse complement, Verified ORF, "Mannose-6-phosphate isomerase; catalyzes the interconversion of fructose-6-P and mannose-6-P; required for early steps in protein mannosylation"</t>
  </si>
  <si>
    <t>NFIENIQPSAQK</t>
  </si>
  <si>
    <t>YFR028C</t>
  </si>
  <si>
    <t>CDC14 SGDID:S000001924, Chr VI from 210068-208413, Genome Release 64-2-1, reverse complement, Verified ORF, "Protein phosphatase required for mitotic exit; required for rDNA segregation; located in nucleolus until liberated by the FEAR and Mitotic Exit Network in anaphase, enabling it to effect a decrease in CDK/B-cyclin activity and mitotic exit; required for meiosis I spindle disassembly; released from nucleolus upon entry into anaphase I of meiosis, resequestered in metaphase II, then released again upon entry into anaphase II; maintained in nucleolus by Cdc55p in early meiosis"</t>
  </si>
  <si>
    <t>VAQNNIEGELR</t>
  </si>
  <si>
    <t>YLR359W</t>
  </si>
  <si>
    <t>ADE13 SGDID:S000004351, Chr XII from 844282-845730, Genome Release 64-2-1, Verified ORF, "Adenylosuccinate lyase; catalyzes two steps in the 'de novo' purine nucleotide biosynthetic pathway; expression is repressed by adenine and activated by Bas1p and Pho2p; mutations in human ortholog ADSL cause adenylosuccinase deficiency"</t>
  </si>
  <si>
    <t>LVNVINR</t>
  </si>
  <si>
    <t>YNR030W</t>
  </si>
  <si>
    <t>ALG12 SGDID:S000005313, Chr XIV from 678799-680454, Genome Release 64-2-1, Verified ORF, "Alpha-1,6-mannosyltransferase localized to the ER; responsible for the addition of the alpha-1,6 mannose to dolichol-linked Man7GlcNAc2, acts in the dolichol pathway for N-glycosylation"</t>
  </si>
  <si>
    <t>NFVFQER</t>
  </si>
  <si>
    <t>YPL169C</t>
  </si>
  <si>
    <t>MEX67 SGDID:S000006090, Chr XVI from 230838-229039, Genome Release 64-2-1, reverse complement, Verified ORF, "Poly(A)RNA binding protein involved in nuclear mRNA export; component of the nuclear pore; ortholog of human TAP"</t>
  </si>
  <si>
    <t>LSIGQESINSIFK</t>
  </si>
  <si>
    <t>YMR014W</t>
  </si>
  <si>
    <t>BUD22 SGDID:S000004616, Chr XIII from 298868-300427, Genome Release 64-2-1, Verified ORF, "Protein required for rRNA maturation and ribosomal subunit biogenesis; required for 18S rRNA maturation; also required for small ribosomal subunit biogenesis; cosediments with pre-ribosomal particles; mutation decreases efficiency of +1 Ty1 frameshifting and transposition, and affects budding pattern"</t>
  </si>
  <si>
    <t>SNAIGAQTQSNK</t>
  </si>
  <si>
    <t>YDR229W</t>
  </si>
  <si>
    <t>IVY1 SGDID:S000002637, Chr IV from 924785-926146, Genome Release 64-2-1, Verified ORF, "Phospholipid-binding protein that interacts with both Ypt7p and Vps33p; may partially counteract the action of Vps33p and vice versa, localizes to the rim of the vacuole as cells approach stationary phase"</t>
  </si>
  <si>
    <t>NSNAYSDSLLK</t>
  </si>
  <si>
    <t>YGR280C</t>
  </si>
  <si>
    <t>PXR1 SGDID:S000003512, Chr VII from 1051725-1050910, Genome Release 64-2-1, reverse complement, Verified ORF, "Essential protein involved in rRNA and snoRNA maturation; competes with TLC1 RNA for binding to Est2p, suggesting a role in negative regulation of telomerase; human homolog inhibits telomerase; contains a G-patch RNA interacting domain"</t>
  </si>
  <si>
    <t>ISEELDTQR</t>
  </si>
  <si>
    <t>YJR072C</t>
  </si>
  <si>
    <t>NPA3 SGDID:S000003833, Chr X from 572124-570967, Genome Release 64-2-1, reverse complement, Verified ORF, "Member of the conserved GPN-loop GTPase family; has a role in transport of RNA polymerase II to the nucleus; exhibits GTP-dependent binding to PolII; has ATPase activity; involved in sister chromatid cohesion; phosphorylated by the Pcl1p-Pho85p kinase complex; human homolog XAB1 interacts with human RNA polymerase II; protein abundance increases in response to DNA replication stress"</t>
  </si>
  <si>
    <t>TASSETAENIAK</t>
  </si>
  <si>
    <t>YGR241C</t>
  </si>
  <si>
    <t>YAP1802 SGDID:S000003473, Chr VII from 976581-974875, Genome Release 64-2-1, reverse complement, Verified ORF, "Protein of the AP180 family, involved in clathrin cage assembly; binds Pan1p and clathrin; YAP1802 has a paralog, YAP1801, that arose from the whole genome duplication"</t>
  </si>
  <si>
    <t>YVDPILSGTSSAR</t>
  </si>
  <si>
    <t>YDR072C</t>
  </si>
  <si>
    <t>IPT1 SGDID:S000002479, Chr IV from 591344-589761, Genome Release 64-2-1, reverse complement, Verified ORF, "Inositolphosphotransferase; involved in synthesis of mannose-(inositol-P)2-ceramide (M(IP)2C), the most abundant sphingolipid; can mutate to resistance to the antifungals syringomycin E and DmAMP1 and to K. lactis zymocin"</t>
  </si>
  <si>
    <t>NMYNASLNQR</t>
  </si>
  <si>
    <t>YNL261W</t>
  </si>
  <si>
    <t>ORC5 SGDID:S000005205, Chr XIV from 155100-156539, Genome Release 64-2-1, Verified ORF, "Subunit of the origin recognition complex (ORC); ORC directs DNA replication by binding to replication origins and is also involved in transcriptional silencing"</t>
  </si>
  <si>
    <t>LNELLPK</t>
  </si>
  <si>
    <t>YDR507C</t>
  </si>
  <si>
    <t>GIN4 SGDID:S000002915, Chr IV from 1465786-1462358, Genome Release 64-2-1, reverse complement, Verified ORF, "Protein kinase involved in bud growth and assembly of the septin ring; proposed to have kinase-dependent and kinase-independent activities; undergoes autophosphorylation; similar to Hsl1p; GIN4 has a paralog, KCC4, that arose from the whole genome duplication"</t>
  </si>
  <si>
    <t>LGETLGLGSTGK</t>
  </si>
  <si>
    <t>YNL169C</t>
  </si>
  <si>
    <t>PSD1 SGDID:S000005113, Chr XIV from 317671-316169, Genome Release 64-2-1, reverse complement, Verified ORF, "Phosphatidylserine decarboxylase of the mitochondrial inner membrane; converts phosphatidylserine to phosphatidylethanolamine; regulates mitochondrial fusion and morphology by affecting lipid mixing in the mitochondrial membrane and by influencing the ratio of long to short forms of Mgm1p; partly exposed to the mitochondrial intermembrane space"</t>
  </si>
  <si>
    <t>LNFDQEFVTNSK</t>
  </si>
  <si>
    <t>YPR137W</t>
  </si>
  <si>
    <t>RRP9 SGDID:S000006341, Chr XVI from 802359-804080, Genome Release 64-2-1, Verified ORF, "Protein involved in pre-rRNA processing; associated with U3 snRNP; component of small ribosomal subunit (SSU) processosome; ortholog of the human U3-55k protein"</t>
  </si>
  <si>
    <t>LKEDVAEQQGR</t>
  </si>
  <si>
    <t>YGR162W</t>
  </si>
  <si>
    <t>TIF4631 SGDID:S000003394, Chr VII from 824059-826917, Genome Release 64-2-1, Verified ORF, "Translation initiation factor eIF4G; subunit of the mRNA cap-binding protein complex (eIF4F) that also contains eIF4E (Cdc33p); interacts with Pab1p and with eIF4A (Tif1p); also has a role in biogenesis of the large ribosomal subunit; TIF4631 has a paralog, TIF4632, that arose from the whole genome duplication"</t>
  </si>
  <si>
    <t>TELLDKDEVER</t>
  </si>
  <si>
    <t>YDR194C</t>
  </si>
  <si>
    <t>MSS116 SGDID:S000002602, Chr IV from 847946-845952, Genome Release 64-2-1, reverse complement, Verified ORF, "Mitochondrial transcription elongation factor; DEAD-box protein; required for efficient splicing of mitochondrial Group I and II introns; non-polar RNA helicase that also facilities strand annealing; promotes RNA folding by stabilizing an early assembly intermediate"</t>
  </si>
  <si>
    <t>IDQSVVISEK</t>
  </si>
  <si>
    <t>YML034W</t>
  </si>
  <si>
    <t>SRC1 SGDID:S000004497, Chr XIII from 209525-211444,211571-212155, Genome Release 64-2-1, Verified ORF, "Inner nuclear membrane protein; highly enriched at telomeres and subtelomeric regions; functions in regulation of subtelomeric genes and is linked to TREX (transcription export) factors; SRC1 produces 2 splice variant proteins with different functions; alternative splicing of SRC1 pre-mRNA is promoted by Hub1p; mutant has aneuploidy tolerance; SEC1 has a paralog, HEH2, that arose from the whole genome duplication"</t>
  </si>
  <si>
    <t>MDRPSSSPSIASPR</t>
  </si>
  <si>
    <t>YBL002W</t>
  </si>
  <si>
    <t>HTB2 SGDID:S000000098, Chr II from 236492-236887, Genome Release 64-2-1, Verified ORF, "Histone H2B; core histone protein required for chromatin assembly and chromosome function; nearly identical to HTB1; Rad6p-Bre1p-Lge1p mediated ubiquitination regulates reassembly after DNA replication, transcriptional activation, meiotic DSB formation and H3 methylation"</t>
  </si>
  <si>
    <t>EIQTAVR</t>
  </si>
  <si>
    <t>YHR064C</t>
  </si>
  <si>
    <t>SSZ1 SGDID:S000001106, Chr VIII from 227141-225525, Genome Release 64-2-1, reverse complement, Verified ORF, "Hsp70 protein that interacts with Zuo1p (a DnaJ homolog); interacts with Zuo1p to form a ribosome-associated complex that binds the ribosome via the Zuo1p subunit; also involved in pleiotropic drug resistance via sequential activation of PDR1 and PDR5; binds ATP"</t>
  </si>
  <si>
    <t>LAAEDYIGSAVK</t>
  </si>
  <si>
    <t>YOL061W</t>
  </si>
  <si>
    <t>PRS5 SGDID:S000005422, Chr XV from 212244-213734, Genome Release 64-2-1, Verified ORF, "5-phospho-ribosyl-1(alpha)-pyrophosphate synthetase; synthesizes PRPP, which is required for nucleotide, histidine, and tryptophan biosynthesis; one of five related enzymes, which are active as heteromultimeric complexes; forms cytoplasmic foci upon DNA replication stress"</t>
  </si>
  <si>
    <t>TPNSSATANNNFDIK</t>
  </si>
  <si>
    <t>YDR385W</t>
  </si>
  <si>
    <t>EFT2 SGDID:S000002793, Chr IV from 1243230-1245758, Genome Release 64-2-1, Verified ORF, "Elongation factor 2 (EF-2), also encoded by EFT1; catalyzes ribosomal translocation during protein synthesis; contains diphthamide, the unique posttranslationally modified histidine residue specifically ADP-ribosylated by diphtheria toxin; EFT2 has a paralog, EFT1, that arose from the whole genome duplication"</t>
  </si>
  <si>
    <t>ADLMLYVSK</t>
  </si>
  <si>
    <t>YAR007C</t>
  </si>
  <si>
    <t>RFA1 SGDID:S000000065, Chr I from 158619-156754, Genome Release 64-2-1, reverse complement, Verified ORF, "Subunit of heterotrimeric Replication Protein A (RPA); RPA is a highly conserved single-stranded DNA binding protein involved in DNA replication, repair, and recombination; RPA protects against inappropriate telomere recombination, and upon telomere uncapping, prevents cell proliferation by a checkpoint-independent pathway; role in DNA catenation/decatenation pathway of chromosome disentangling; relocalizes to the cytosol in response to hypoxia"</t>
  </si>
  <si>
    <t>AEADYLADELSK</t>
  </si>
  <si>
    <t>YJR017C</t>
  </si>
  <si>
    <t>ESS1 SGDID:S000003778, Chr X from 467033-466521, Genome Release 64-2-1, reverse complement, Verified ORF, "Peptidylprolyl-cis/trans-isomerase (PPIase); specific for phosphorylated serine and threonine residues N-terminal to proline; regulates phosphorylation of the RNAP II large subunit (Rpo21p) C-terminal domain (CTD); associates with phospho-Ser5 form of RNAP II in vivo; regulates phosphorylation of Ser7 within CTD; present along entire coding length of genes; represses initiation of CUTs; required for efficient termination of mRNA transcription and trimethylation of histone H3"</t>
  </si>
  <si>
    <t>MPSDVASR</t>
  </si>
  <si>
    <t>YER101C</t>
  </si>
  <si>
    <t>AST2 SGDID:S000000903, Chr V from 361794-360502, Genome Release 64-2-1, reverse complement, Verified ORF, "Lipid raft associated protein; overexpression restores Pma1p localization to lipid rafts which is required for targeting of Pma1p to the plasma membrane; sometimes classified in the medium-chain dehydrogenase/reductases (MDRs) superfamily; AST2 has a paralog, AST1, that arose from the whole genome duplication"</t>
  </si>
  <si>
    <t>LAIGALQSSLLIDPR</t>
  </si>
  <si>
    <t>YDR117C</t>
  </si>
  <si>
    <t>TMA64 SGDID:S000002524, Chr IV from 685643-683946, Genome Release 64-2-1, reverse complement, Verified ORF, "Protein of unknown function that associates with ribosomes; has a putative RNA binding domain; in mammals the corresponding protein, eIF2D, has been shown to possess translation initiation factor activity"</t>
  </si>
  <si>
    <t>QIESSEQIK</t>
  </si>
  <si>
    <t>YOR068C</t>
  </si>
  <si>
    <t>VAM10 SGDID:S000005594, Chr XV from 454213-453869, Genome Release 64-2-1, reverse complement, Verified ORF, "Protein involved in vacuole morphogenesis; acts at an early step of homotypic vacuole fusion that is required for vacuole tethering"</t>
  </si>
  <si>
    <t>SAIGSCSGAK</t>
  </si>
  <si>
    <t>GAG_SCVLA</t>
  </si>
  <si>
    <t>FDNLVFNR</t>
  </si>
  <si>
    <t>YMR115W</t>
  </si>
  <si>
    <t>MGR3 SGDID:S000004721, Chr XIII from 497704-499209, Genome Release 64-2-1, Verified ORF, "Subunit of the mitochondrial (mt) i-AAA protease supercomplex; i-AAA degrades misfolded mitochondrial proteins; forms a subcomplex with Mgr1p that binds to substrates to facilitate proteolysis; required for growth of cells lacking mtDNA"</t>
  </si>
  <si>
    <t>FFEALNVPGK</t>
  </si>
  <si>
    <t>================================================================================</t>
  </si>
  <si>
    <t>Processing Step A: Workflow</t>
  </si>
  <si>
    <t>Result name: AC101118_110918_CP34_trypsin_digest</t>
  </si>
  <si>
    <t>Result file: Y:\pipeline\ProteomicsLab\acapaldi\2018\110918\AC101118_110918_PD2_2\AC101118_110918_CP34_trypsin_digest.msf</t>
  </si>
  <si>
    <t>Description: Basic processing workflow with score threshold validation to be used for searches of low complexity samples or employing a small FASTA database. Specify the FASTA database and any additional modifications.</t>
  </si>
  <si>
    <t>Workflow based on template: PWF_Fusion_Basic_SequestHT_Percolator</t>
  </si>
  <si>
    <t>Creation date: 11/13/2018 9:26:34 AM</t>
  </si>
  <si>
    <t>Created with Discoverer version: 2.2.0.388</t>
  </si>
  <si>
    <t>------------------------------------------------------------------</t>
  </si>
  <si>
    <t>The pipeline tree:</t>
  </si>
  <si>
    <t xml:space="preserve">  |-(6) Spectrum Files</t>
  </si>
  <si>
    <t xml:space="preserve">    |-(1) Spectrum Selector</t>
  </si>
  <si>
    <t xml:space="preserve">      |-(2) Sequest HT</t>
  </si>
  <si>
    <t xml:space="preserve">        |-(4) Percolator</t>
  </si>
  <si>
    <t xml:space="preserve">          |-(5) ptmRS</t>
  </si>
  <si>
    <t>Processing node 6: Spectrum Files</t>
  </si>
  <si>
    <t>Input Data:</t>
  </si>
  <si>
    <t>Processing node 1: Spectrum Selector</t>
  </si>
  <si>
    <t>1. General Settings:</t>
  </si>
  <si>
    <t>- Use New Precursor Reevaluation:  True</t>
  </si>
  <si>
    <t>- Use Isotope Pattern in Precursor Reevaluation:  True</t>
  </si>
  <si>
    <t>2. Spectrum Properties Filter:</t>
  </si>
  <si>
    <t>- Lower RT Limit:  0</t>
  </si>
  <si>
    <t>- Upper RT Limit:  0</t>
  </si>
  <si>
    <t>- First Scan:  0</t>
  </si>
  <si>
    <t>- Last Scan:  0</t>
  </si>
  <si>
    <t>- Lowest Charge State:  0</t>
  </si>
  <si>
    <t>- Highest Charge State:  0</t>
  </si>
  <si>
    <t>- Min. Precursor Mass:  350 Da</t>
  </si>
  <si>
    <t>- Max. Precursor Mass:  5000 Da</t>
  </si>
  <si>
    <t>- Total Intensity Threshold:  0</t>
  </si>
  <si>
    <t>- Minimum Peak Count:  1</t>
  </si>
  <si>
    <t>3. Scan Event Filters:</t>
  </si>
  <si>
    <t>- Min. Collision Energy:  0</t>
  </si>
  <si>
    <t>- Max. Collision Energy:  1000</t>
  </si>
  <si>
    <t>4. Peak Filters:</t>
  </si>
  <si>
    <t>- S/N Threshold (FT-only):  1.5</t>
  </si>
  <si>
    <t>5. Replacements for Unrecognized Properties:</t>
  </si>
  <si>
    <t>- Unrecognized Polarity Replacements:  +</t>
  </si>
  <si>
    <t>- Unrecognized MS Resolution@200 Replacements:  60000</t>
  </si>
  <si>
    <t>- Unrecognized MSn Resolution@200 Replacements:  30000</t>
  </si>
  <si>
    <t>6. Precursor Pattern Extraction:</t>
  </si>
  <si>
    <t>- Precursor Clipping Range Before:  2.5 Da</t>
  </si>
  <si>
    <t>- Precursor Clipping Range After:  5.5 Da</t>
  </si>
  <si>
    <t>Processing node 2: Sequest HT</t>
  </si>
  <si>
    <t>1. Input Data:</t>
  </si>
  <si>
    <t>- Protein Database:</t>
  </si>
  <si>
    <t>cRAP_012915_NP.fasta</t>
  </si>
  <si>
    <t>SGD_yeast_111814_Contam.fasta</t>
  </si>
  <si>
    <t>- Max. Missed Cleavage Sites:  2</t>
  </si>
  <si>
    <t>- Min. Peptide Length:  6</t>
  </si>
  <si>
    <t>- Max. Peptide Length:  144</t>
  </si>
  <si>
    <t>- Max. Number of Peptides Reported:  10</t>
  </si>
  <si>
    <t>2. Tolerances:</t>
  </si>
  <si>
    <t>- Precursor Mass Tolerance:  10 ppm</t>
  </si>
  <si>
    <t>- Fragment Mass Tolerance:  0.6 Da</t>
  </si>
  <si>
    <t>- Use Average Precursor Mass:  False</t>
  </si>
  <si>
    <t>- Use Average Fragment Mass:  False</t>
  </si>
  <si>
    <t>3. Spectrum Matching:</t>
  </si>
  <si>
    <t>- Use Neutral Loss a Ions:  True</t>
  </si>
  <si>
    <t>- Use Neutral Loss b Ions:  True</t>
  </si>
  <si>
    <t>- Use Neutral Loss y Ions:  True</t>
  </si>
  <si>
    <t>- Use Flanking Ions:  True</t>
  </si>
  <si>
    <t>- Weight of a Ions:  0</t>
  </si>
  <si>
    <t>- Weight of b Ions:  1</t>
  </si>
  <si>
    <t>- Weight of c Ions:  0</t>
  </si>
  <si>
    <t>- Weight of x Ions:  0</t>
  </si>
  <si>
    <t>- Weight of y Ions:  1</t>
  </si>
  <si>
    <t>- Weight of z Ions:  0</t>
  </si>
  <si>
    <t>4. Dynamic Modifications:</t>
  </si>
  <si>
    <t>- Max. Equal Modifications Per Peptide:  3</t>
  </si>
  <si>
    <t>- Max. Dynamic Modifications Per Peptide:  4</t>
  </si>
  <si>
    <t>- 1. Dynamic Modification:  Oxidation / +15.995 Da (M)</t>
  </si>
  <si>
    <t>- 2. Dynamic Modification:  Carbamidomethyl / +57.021 Da (C)</t>
  </si>
  <si>
    <t>- 3. Dynamic Modification:  Phospho / +79.966 Da (S, T)</t>
  </si>
  <si>
    <t>6. Dynamic Modifications (protein terminus):</t>
  </si>
  <si>
    <t>- 1. N-Terminal Modification:  Acetyl / +42.011 Da (N-Terminus)</t>
  </si>
  <si>
    <t>Processing node 4: Percolator</t>
  </si>
  <si>
    <t>- Maximum Delta Cn:  0.05</t>
  </si>
  <si>
    <t>- Maximum Rank:  0</t>
  </si>
  <si>
    <t>2. Decoy Database Search:</t>
  </si>
  <si>
    <t>- Target FDR (Strict):  0.01</t>
  </si>
  <si>
    <t>- Target FDR (Relaxed):  0.05</t>
  </si>
  <si>
    <t>Processing node 5: ptmRS</t>
  </si>
  <si>
    <t>1. Scoring:</t>
  </si>
  <si>
    <t>- PhosphoRS Mode:  False</t>
  </si>
  <si>
    <t>- Report Only PTMs:  True</t>
  </si>
  <si>
    <t>- Use Diagnostic Ions:  True</t>
  </si>
  <si>
    <t>- Use Fragment Mass Tolerance of Search Node:  True</t>
  </si>
  <si>
    <t>- Fragment Mass Tolerance:  0.5 Da</t>
  </si>
  <si>
    <t>- Maximum Peak Depth:  8</t>
  </si>
  <si>
    <t>- Use a mass accuracy correction:  False</t>
  </si>
  <si>
    <t>2. Performance:</t>
  </si>
  <si>
    <t>- Maximum Number of Position Isoforms:  500</t>
  </si>
  <si>
    <t>- Maximum PTMs per peptide:  10</t>
  </si>
  <si>
    <t>Workflow messages:</t>
  </si>
  <si>
    <t>Job Execution:</t>
  </si>
  <si>
    <t>Processing Y:\pipeline\ProteomicsLab\acapaldi\2018\110918\AC101118_110918_PD2_2\AC101118_110918_CP34_trypsin_digest.msf</t>
  </si>
  <si>
    <t>(1):Spectrum Selector:</t>
  </si>
  <si>
    <t>Reading from file 1 of 1 F2: Y:\pipeline\ProteomicsLab\acapaldi\2018\110918\AC101118_110918_CP34_trypsin_digest.raw (85553 spectra total)</t>
  </si>
  <si>
    <t>(2):Sequest HT:</t>
  </si>
  <si>
    <t>Sequence Database: cRAP_012915_NP.fasta</t>
  </si>
  <si>
    <t>Sequence Database: SGD_yeast_111814_Contam.fasta</t>
  </si>
  <si>
    <t>There were 435 invalid spectra in the file F2: Y:\pipeline\ProteomicsLab\acapaldi\2018\110918\AC101118_110918_CP34_trypsin_digest.raw.</t>
  </si>
  <si>
    <t>Sent 69188 spectra from file F2.</t>
  </si>
  <si>
    <t>Sent 69188 spectra from 1 files (processing time: 3 min 12 s).</t>
  </si>
  <si>
    <t>-- Total execution of Spectrum Selector (1) took 6 min 10 s --</t>
  </si>
  <si>
    <t>Storing spectra took 2 min 51 s.</t>
  </si>
  <si>
    <t>There is already an adequate target FASTA index for cRAP_012915_NP(56ef4fce-6774-47c4-a9db-85224bc07264).fasta.</t>
  </si>
  <si>
    <t>There is already an adequate target FASTA index for SGD_yeast_111814_Contam(5f9b749f-d9bb-4458-b871-8366a30f5d9c).fasta.</t>
  </si>
  <si>
    <t>Start Sequest HT target search for 69188 spectra...</t>
  </si>
  <si>
    <t>ISE (1.1.0.178, x64) started at 11/13/2018 9:33:04 AM on SR-2UA038077T (x64) [8 CPUs] running Microsoft Windows NT 6.1.7601 Service Pack 1 (64bit) [.NET: 4.0.30319.42000]</t>
  </si>
  <si>
    <t xml:space="preserve">Workload level: #parallel tasks: 8 </t>
  </si>
  <si>
    <t>Workload level: #spectra loaded and processed at once: 8000</t>
  </si>
  <si>
    <t>On-Disk search is performed</t>
  </si>
  <si>
    <t>3497 spectra were not used for search.</t>
  </si>
  <si>
    <t>Average search time per spectrum was 2.0 ms.</t>
  </si>
  <si>
    <t>Performing target search containing 69188 spectra took 2 min 16 s.</t>
  </si>
  <si>
    <t>Stored 61050 PSMs for 65691 spectra</t>
  </si>
  <si>
    <t>Discarded 159315 peptide(s) that did not match the conditions for protein terminal modifications.</t>
  </si>
  <si>
    <t>Reading search results took 15.1 s.</t>
  </si>
  <si>
    <t>Saving results took 20.3 s.</t>
  </si>
  <si>
    <t>Saving proteins took 11.5 s.</t>
  </si>
  <si>
    <t>Reading results took 47.9 s.</t>
  </si>
  <si>
    <t>There is already an adequate decoy FASTA index for cRAP_012915_NP(56ef4fce-6774-47c4-a9db-85224bc07264)_reversed.fasta.</t>
  </si>
  <si>
    <t>There is already an adequate decoy FASTA index for SGD_yeast_111814_Contam(5f9b749f-d9bb-4458-b871-8366a30f5d9c)_reversed.fasta.</t>
  </si>
  <si>
    <t>Start Sequest HT decoy search for 69188 spectra...</t>
  </si>
  <si>
    <t>ISE (1.1.0.178, x64) started at 11/13/2018 9:36:08 AM on SR-2UA038077T (x64) [8 CPUs] running Microsoft Windows NT 6.1.7601 Service Pack 1 (64bit) [.NET: 4.0.30319.42000]</t>
  </si>
  <si>
    <t>Average search time per spectrum was 1.8 ms.</t>
  </si>
  <si>
    <t>Performing decoy search containing 69188 spectra took 1 min 57 s.</t>
  </si>
  <si>
    <t>Stored 124294 decoy PSMs for 65691 spectra</t>
  </si>
  <si>
    <t>Discarded 163663 peptide(s) that did not match the conditions for protein terminal modifications.</t>
  </si>
  <si>
    <t>Reading search results took 14 s.</t>
  </si>
  <si>
    <t>Saving results took 17.6 s.</t>
  </si>
  <si>
    <t>Saving proteins took 11.4 s.</t>
  </si>
  <si>
    <t>Reading results took 43.7 s.</t>
  </si>
  <si>
    <t>Finalizing search results...</t>
  </si>
  <si>
    <t>-- Total search time was 5 min 53 s --</t>
  </si>
  <si>
    <t>(4):Percolator:</t>
  </si>
  <si>
    <t>Creating input file for Sequest HT (2) took 4 min 49 s.</t>
  </si>
  <si>
    <t>The input file contains 61050 PSMs, 63244 decoy PSMs and 32 features.</t>
  </si>
  <si>
    <t>Percolator version 3.00, Build Date Jun  8 2016 22:06:25</t>
  </si>
  <si>
    <t>Copyright (c) 2006-9 University of Washington. All rights reserved.</t>
  </si>
  <si>
    <t>Written by Lukas K├ñll (lukall@u.washington.edu) in the</t>
  </si>
  <si>
    <t>Department of Genome Sciences at the University of Washington.</t>
  </si>
  <si>
    <t>Issued command:</t>
  </si>
  <si>
    <t>C:\Program Files\Thermo\Proteome Discoverer 2.2\Tools\Percolator\percolator.exe -s -X C:\ProgramData\Thermo\Proteome Discoverer 2.2\Scratch\Job2439\Percol(4)\output.xml -Z -y -k C:\ProgramData\Thermo\Proteome Discoverer 2.2\Scratch\Job2439\Percol(4)\input.xml</t>
  </si>
  <si>
    <t>Started Tue Nov 13 09:44:55 2018</t>
  </si>
  <si>
    <t>Hyperparameters selectionFdr=0.01, Cpos=0, Cneg=0, maxNiter=10</t>
  </si>
  <si>
    <t>Reading input from datafile C:\ProgramData\Thermo\Proteome Discoverer 2.2\Scratch\Job2439\Percol(4)\input.xml</t>
  </si>
  <si>
    <t>enzyme=Trypsin</t>
  </si>
  <si>
    <t>Features:</t>
  </si>
  <si>
    <t xml:space="preserve">XCorr Delta Cn From Second PSM Binomial Score  Delta Mass [Da] Delta Mass [ppm] Absolute Delta Mass [Da] Absolute Delta Mass [ppm] Peptide Length Is z=1 Is z=2 Is z=3 Is z=4 Is z=5 Is z&gt;5 # Missed Cleavages Log Peptides Matched Log Total Intensity Fraction Matched Intensity [%] Fragment Coverage Series A, B, C [%] Fragment Coverage Series X, Y, Z [%] Log Matched Fragment Series Intensities A, B, C Log Matched Fragment Series Intensities X, Y, Z Longest Sequence Series A, B, C Longest Sequence Series X, Y, Z IQR Fragment Delta Mass [Da] IQR Fragment Delta Mass [ppm] Mean Fragment Delta Mass [Da] Mean Fragment Delta Mass [ppm] Mean Absolute Fragment Delta Mass [Da] Mean Absolute Fragment Delta Mass [ppm] </t>
  </si>
  <si>
    <t>Train/test set contains 61050 positives and 63244 negatives, size ratio=0.965309 and pi0=1</t>
  </si>
  <si>
    <t>selecting cpos by cross validation</t>
  </si>
  <si>
    <t>selecting cneg by cross validation</t>
  </si>
  <si>
    <t>Selected feature number 26 as initial search direction, could separate 929 positives in that direction</t>
  </si>
  <si>
    <t>Selected feature number 26 as initial search direction, could separate 896 positives in that direction</t>
  </si>
  <si>
    <t>Selected feature number 26 as initial search direction, could separate 920 positives in that direction</t>
  </si>
  <si>
    <t>Estimating 1379 over q=0.01 in initial direction</t>
  </si>
  <si>
    <t>Reading in data and feature calculation took 77.274 cpu seconds or 78 seconds wall time</t>
  </si>
  <si>
    <t>Iteration 1 :</t>
  </si>
  <si>
    <t>After the iteration step, 2534 target PSMs with q&lt;0.01 were estimated by cross validation</t>
  </si>
  <si>
    <t>Iteration 2 :</t>
  </si>
  <si>
    <t>After the iteration step, 2871 target PSMs with q&lt;0.01 were estimated by cross validation</t>
  </si>
  <si>
    <t>Iteration 3 :</t>
  </si>
  <si>
    <t>After the iteration step, 3007 target PSMs with q&lt;0.01 were estimated by cross validation</t>
  </si>
  <si>
    <t>Iteration 4 :</t>
  </si>
  <si>
    <t>After the iteration step, 3100 target PSMs with q&lt;0.01 were estimated by cross validation</t>
  </si>
  <si>
    <t>Iteration 5 :</t>
  </si>
  <si>
    <t>After the iteration step, 3159 target PSMs with q&lt;0.01 were estimated by cross validation</t>
  </si>
  <si>
    <t>Iteration 6 :</t>
  </si>
  <si>
    <t>After the iteration step, 3183 target PSMs with q&lt;0.01 were estimated by cross validation</t>
  </si>
  <si>
    <t>Iteration 7 :</t>
  </si>
  <si>
    <t>After the iteration step, 3189 target PSMs with q&lt;0.01 were estimated by cross validation</t>
  </si>
  <si>
    <t>Iteration 8 :</t>
  </si>
  <si>
    <t>After the iteration step, 3199 target PSMs with q&lt;0.01 were estimated by cross validation</t>
  </si>
  <si>
    <t>Iteration 9 :</t>
  </si>
  <si>
    <t>After the iteration step, 3200 target PSMs with q&lt;0.01 were estimated by cross validation</t>
  </si>
  <si>
    <t>Iteration 10 :</t>
  </si>
  <si>
    <t>After the iteration step, 3218 target PSMs with q&lt;0.01 were estimated by cross validation</t>
  </si>
  <si>
    <t>Obtained weights (only showing weights of first cross validation set)</t>
  </si>
  <si>
    <t># first line contains normalized weights, second line the raw weights</t>
  </si>
  <si>
    <t>After all training done, 2902 target PSMs with q&lt;0.0100 were found when measuring on the test set</t>
  </si>
  <si>
    <t>Found 2902 target PSMs scoring over 1.0000% FDR level on testset</t>
  </si>
  <si>
    <t>Merging results from 3 datasets</t>
  </si>
  <si>
    <t>Tossing out "redundant" PSMs keeping only the best scoring PSM for each unique peptide.</t>
  </si>
  <si>
    <t>Selecting pi_0=0.9323</t>
  </si>
  <si>
    <t>Calibrating statistics - calculating q values</t>
  </si>
  <si>
    <t>PSMId</t>
  </si>
  <si>
    <t>score</t>
  </si>
  <si>
    <t>q-value</t>
  </si>
  <si>
    <t>posterior_error_prob</t>
  </si>
  <si>
    <t>peptide</t>
  </si>
  <si>
    <t>proteinIds</t>
  </si>
  <si>
    <t>New pi_0 estimate on merged list gives 1777 peptides over q=0.0100</t>
  </si>
  <si>
    <t>Calibrating statistics - calculating Posterior error probabilities (PEPs)</t>
  </si>
  <si>
    <t>Processing took 54.09 cpu seconds or 54 seconds wall time</t>
  </si>
  <si>
    <t>2940/32 high confident target/decoy peptides were found for Sequest HT (2).</t>
  </si>
  <si>
    <t>1090/192 medium confident target/decoy peptides were found for Sequest HT (2).</t>
  </si>
  <si>
    <t>-- Total execution of Percolator (64Bit) for Sequest HT (2) took 7 min 53 s --</t>
  </si>
  <si>
    <t>(5):ptmRS:</t>
  </si>
  <si>
    <t>Starting ptmRS node 2.0, ptmRS 2.2.5967.19588 - based on phosphoRS3 Taus T. et al., J. Proteome Res. 2011, 10, 5354-62</t>
  </si>
  <si>
    <t>More nodes and documentations can be found here http://ms.imp.ac.at/?goto=pd-nodes.</t>
  </si>
  <si>
    <t>Scoring with ptmRS (2.2.5967.19588) for Sequest HT (2) with a fragment ion mass tolerance of 0.6 m/z allowing a maximum of 10 PTMs with neutral loss and 500 isoforms per peptide.</t>
  </si>
  <si>
    <t>(5) Localizing 1xPhospho, elementTarget: S (delta mass: 79.9663, Neutral-losses:-H(3) O(4) P - 97.976896)</t>
  </si>
  <si>
    <t>(5) Localizing 1xPhospho, elementTarget: T (delta mass: 79.9663, Neutral-losses:-H(3) O(4) P - 97.976896)</t>
  </si>
  <si>
    <t>(5) FITs for CID_CAD: b, y; FITs with NLs: no</t>
  </si>
  <si>
    <t>(5) FITs for HCD: b, y; FITs with NLs: b, y</t>
  </si>
  <si>
    <t>(5) FITs for ECD_ETD: c, zRadical, zPrime; FITs with NLs: no</t>
  </si>
  <si>
    <t>(5) FITs for EThcD: b, y, c, zRadical, zPrime; FITs with NLs: b, y</t>
  </si>
  <si>
    <t xml:space="preserve">(5) Workload level: #spectra: 69188. </t>
  </si>
  <si>
    <t xml:space="preserve">(5) Workload level: #spectra per package: 40000. </t>
  </si>
  <si>
    <t xml:space="preserve">(5) Workload level: #parallel tasks: 8. </t>
  </si>
  <si>
    <t>(5) Finished collecting spectra</t>
  </si>
  <si>
    <t>Writing current ptmRS results to file. Puffer has following size 22138</t>
  </si>
  <si>
    <t>-- Total execution of ptmRS (5) took 2 min 35 s --</t>
  </si>
  <si>
    <t>Finalizing spectra took 5.6 s.</t>
  </si>
  <si>
    <t>Finalizing tables took 27 ms.</t>
  </si>
  <si>
    <t>Finished Y:\pipeline\ProteomicsLab\acapaldi\2018\110918\AC101118_110918_PD2_2\AC101118_110918_CP34_trypsin_digest.msf</t>
  </si>
  <si>
    <t>----- Total Job execution took: 24 min 7 s. -----</t>
  </si>
  <si>
    <t>Consensus Step Workflow</t>
  </si>
  <si>
    <t>Result file: Y:\proteomics-home\pipeline\ProteomicsLab\acapaldi\2018\110918\AC101118_110918_PD2_2\AC101118_110918_CP34_trypsin_digest.pdResult</t>
  </si>
  <si>
    <t>Description: Result filtered for high confident peptides.</t>
  </si>
  <si>
    <t>Workflow based on template: CWF_Basic_Exporter</t>
  </si>
  <si>
    <t>Creation date: 11/13/2018 9:26:36 AM</t>
  </si>
  <si>
    <t xml:space="preserve">  |-(0) MSF Files</t>
  </si>
  <si>
    <t xml:space="preserve">    |-(1) PSM Grouper</t>
  </si>
  <si>
    <t xml:space="preserve">      |-(2) Peptide Validator</t>
  </si>
  <si>
    <t xml:space="preserve">        |-(3) Peptide and Protein Filter</t>
  </si>
  <si>
    <t xml:space="preserve">          |-(4) Protein Scorer</t>
  </si>
  <si>
    <t xml:space="preserve">            |-(5) Protein Grouping</t>
  </si>
  <si>
    <t xml:space="preserve">            |-(6) Protein FDR Validator</t>
  </si>
  <si>
    <t>Post-processing nodes:</t>
  </si>
  <si>
    <t>--------------------------------</t>
  </si>
  <si>
    <t xml:space="preserve">  |-(7) Display Settings</t>
  </si>
  <si>
    <t xml:space="preserve">  |-(8) Result Exporter</t>
  </si>
  <si>
    <t xml:space="preserve">  |-(9) Result Statistics</t>
  </si>
  <si>
    <t>Processing node 0: MSF Files</t>
  </si>
  <si>
    <t>1. Storage Settings:</t>
  </si>
  <si>
    <t>2. Merging of Identified Peptide and Proteins:</t>
  </si>
  <si>
    <t>- File Limit for Automatic Merge.:  10</t>
  </si>
  <si>
    <t>3. FASTA Title Line Display:</t>
  </si>
  <si>
    <t>4. PSM Filters:</t>
  </si>
  <si>
    <t>- Maximum Delta Mass:  0 ppm</t>
  </si>
  <si>
    <t>Hidden Parameters:</t>
  </si>
  <si>
    <t>Processing node 1: PSM Grouper</t>
  </si>
  <si>
    <t>1. Peptide Group Modifications:</t>
  </si>
  <si>
    <t>- Site Probability Threshold:  75</t>
  </si>
  <si>
    <t>Processing node 2: Peptide Validator</t>
  </si>
  <si>
    <t>1. General Validation Settings:</t>
  </si>
  <si>
    <t>- Target FDR (Strict) for PSMs:  0.01</t>
  </si>
  <si>
    <t>- Target FDR (Relaxed) for PSMs:  0.05</t>
  </si>
  <si>
    <t>- Target FDR (Strict) for Peptides:  0.01</t>
  </si>
  <si>
    <t>- Target FDR (Relaxed) for Peptides:  0.05</t>
  </si>
  <si>
    <t>2. Specific Validator Settings:</t>
  </si>
  <si>
    <t>- Use Concatenated FDR Calculation for PSM Level FDR Calculation Based on Score:  False</t>
  </si>
  <si>
    <t>- Reset Confidences for Nodes without Decoy Search (Fixed score thresholds):  False</t>
  </si>
  <si>
    <t>Processing node 3: Peptide and Protein Filter</t>
  </si>
  <si>
    <t>1. Peptide Filters:</t>
  </si>
  <si>
    <t>- Keep Lower Confident PSMs:  False</t>
  </si>
  <si>
    <t>- Minimum Peptide Length:  6</t>
  </si>
  <si>
    <t>- Remove Peptides Without Protein Reference:  False</t>
  </si>
  <si>
    <t>2. Protein Filters:</t>
  </si>
  <si>
    <t>- Minimum Number of Peptide Sequences:  1</t>
  </si>
  <si>
    <t>- Count Only Rank 1 Peptides:  False</t>
  </si>
  <si>
    <t>- Count Peptides Only for Top Scored Protein:  False</t>
  </si>
  <si>
    <t>Processing node 4: Protein Scorer</t>
  </si>
  <si>
    <t>No parameters</t>
  </si>
  <si>
    <t>Processing node 5: Protein Grouping</t>
  </si>
  <si>
    <t>1. Protein Grouping:</t>
  </si>
  <si>
    <t>- Apply strict parsimony principle:  True</t>
  </si>
  <si>
    <t>Processing node 6: Protein FDR Validator</t>
  </si>
  <si>
    <t>1. Confidence Thresholds:</t>
  </si>
  <si>
    <t>Processing node 7: Display Settings</t>
  </si>
  <si>
    <t>1. General:</t>
  </si>
  <si>
    <t>- Filter Set:  ###   Filter Set MasterProteinFilter.filterset contains the following filters:</t>
  </si>
  <si>
    <t>###   Row Filter for TargetProtein:</t>
  </si>
  <si>
    <t>###   Master is equal to Master</t>
  </si>
  <si>
    <t>###</t>
  </si>
  <si>
    <t>Processing node 8: Result Exporter</t>
  </si>
  <si>
    <t>1. Output Data:</t>
  </si>
  <si>
    <t>- R-friendly Headers:  False</t>
  </si>
  <si>
    <t>Processing node 9: Result Statistics</t>
  </si>
  <si>
    <t>Processing Y:\pipeline\ProteomicsLab\acapaldi\2018\110918\AC101118_110918_PD2_2\AC101118_110918_CP34_trypsin_digest.pdResult</t>
  </si>
  <si>
    <t>(0):MSF Files:</t>
  </si>
  <si>
    <t>Y:\pipeline\ProteomicsLab\acapaldi\2018\110918\AC101118_110918_PD2_2\AC101118_110918_CP34_trypsin_digest.msf</t>
  </si>
  <si>
    <t>All 1 files are ready for processing.</t>
  </si>
  <si>
    <t>Warnings reported in at least one input processing workflow (check processing summary).</t>
  </si>
  <si>
    <t>Start transferring results of 1 msf files...</t>
  </si>
  <si>
    <t>Transferred 6155 Proteins to result file in 19.3 s.</t>
  </si>
  <si>
    <t>Transferred 6264 Decoy Proteins to result file in 11.9 s.</t>
  </si>
  <si>
    <t>Added 48444 Mass Spectra to result file.</t>
  </si>
  <si>
    <t>Added 2 traces to result file.</t>
  </si>
  <si>
    <t>Added 1 Input Files to result file.</t>
  </si>
  <si>
    <t>Added 61050 PSMs to result file.</t>
  </si>
  <si>
    <t>Added 63244 Decoy PSMs to result file.</t>
  </si>
  <si>
    <t>Added 69188 MS/MS Spectrum Info to result file.</t>
  </si>
  <si>
    <t>Added 2 Specialized Traces to result file.</t>
  </si>
  <si>
    <t>Copying data took 4 min 43 s.</t>
  </si>
  <si>
    <t>Find unique PSM sequences in 13.3 s.</t>
  </si>
  <si>
    <t>Filtering proteins took 3.4 s.</t>
  </si>
  <si>
    <t>-- Total execution of MSF Files (0) took 7 min 32 s --</t>
  </si>
  <si>
    <t>(1):PSM Grouper:</t>
  </si>
  <si>
    <t>Found 41091 peptides.</t>
  </si>
  <si>
    <t>Found 42944 decoy peptides.</t>
  </si>
  <si>
    <t>-- Total execution of PSM Grouper (1) took 5 min 40 s --</t>
  </si>
  <si>
    <t>(2):Peptide Validator:</t>
  </si>
  <si>
    <t>Start PSM and Peptide validation in 'Automatic (Control peptide level error rate if possible)' mode...</t>
  </si>
  <si>
    <t>Updated PSM confidences in 17.2 s.</t>
  </si>
  <si>
    <t>Use svm score for 'peptide' qvality run.</t>
  </si>
  <si>
    <t>Updated peptide confidences using qvality in 53.2 s.</t>
  </si>
  <si>
    <t>Store Max PSM confidences for peptides.</t>
  </si>
  <si>
    <t>Calculating Mascot thresholds.</t>
  </si>
  <si>
    <t>-- Total execution of Peptide Validator (2) took 1 min 18 s --</t>
  </si>
  <si>
    <t>(3):Peptide and Protein Filter:</t>
  </si>
  <si>
    <t>Filter 1849/41091 Peptide Groups (39242 excluded) and 2832/61050 PSMs (58218 excluded) took: 29.8 s</t>
  </si>
  <si>
    <t>Filter 567/6155 Proteins (5588 excluded) took: 9.4 s</t>
  </si>
  <si>
    <t>Filter 21/42944 Decoy Peptide Groups (42923 excluded) and 22/63244 Decoy PSMs (63222 excluded) took: 25.5 s</t>
  </si>
  <si>
    <t>Filter 23/6264 Decoy Proteins (6241 excluded) took: 2.8 s</t>
  </si>
  <si>
    <t>Updating counts took 21.9 s.</t>
  </si>
  <si>
    <t>-- Total execution of Peptide and Protein Filter (3) took 1 min 30 s --</t>
  </si>
  <si>
    <t>(4):Protein Scorer:</t>
  </si>
  <si>
    <t>Calculating Coverage and Counts</t>
  </si>
  <si>
    <t>Calculated counts and coverages in 4.2 s.</t>
  </si>
  <si>
    <t>Scoring target proteins</t>
  </si>
  <si>
    <t>Scored 567 proteins in 9.6 s.</t>
  </si>
  <si>
    <t>Scoring decoy proteins</t>
  </si>
  <si>
    <t>Scored 23 decoy proteins in 1.8 s.</t>
  </si>
  <si>
    <t>-- Total execution of Protein Scorer (4) took 16.4 s --</t>
  </si>
  <si>
    <t>(5):Protein Grouping:</t>
  </si>
  <si>
    <t>Retrieving 415 protein groups took 14.5 ms.</t>
  </si>
  <si>
    <t>Storing, updating and connecting protein groups, PSMs and peptides took 21 s.</t>
  </si>
  <si>
    <t>Check 415 protein groups.</t>
  </si>
  <si>
    <t>Applying strict parsimony took 29.5 s.</t>
  </si>
  <si>
    <t>Found 406 protein groups.</t>
  </si>
  <si>
    <t>Retrieving 21 decoy protein groups took 0.2 ms.</t>
  </si>
  <si>
    <t>Storing, updating and connecting protein groups, PSMs and peptides took 14.5 s.</t>
  </si>
  <si>
    <t>Found 21 decoy protein groups.</t>
  </si>
  <si>
    <t>-- Total execution of Protein Grouping (5) took 1 min 31 s --</t>
  </si>
  <si>
    <t>(6):Protein FDR Validator:</t>
  </si>
  <si>
    <t>Apply confidences based on protein scores of 567 proteins.</t>
  </si>
  <si>
    <t>Calculating Sum PEP Score for Proteins</t>
  </si>
  <si>
    <t>Calculating Sum PEP Score for Decoy Proteins</t>
  </si>
  <si>
    <t>-- Total execution of Protein FDR Validator (6) took 14.1 s --</t>
  </si>
  <si>
    <t>(9):Result Statistics:</t>
  </si>
  <si>
    <t>-- Total execution of Result Statistics (9) took 6.1 s --</t>
  </si>
  <si>
    <t>(7):Display Settings:</t>
  </si>
  <si>
    <t>Applying display filter and default layout</t>
  </si>
  <si>
    <t>-- Total execution of Display Settings (7) took 326.1 ms --</t>
  </si>
  <si>
    <t>(8):Result Exporter:</t>
  </si>
  <si>
    <t>Start exporting results to Y:\pipeline\ProteomicsLab\acapaldi\2018\110918\AC101118_110918_PD2_2\AC101118_110918_CP34_trypsin_digest.txt...</t>
  </si>
  <si>
    <t>-- Total execution of Result Exporter (8) took 10.2 s --</t>
  </si>
  <si>
    <t>Finalizing file took 55.4 s.</t>
  </si>
  <si>
    <t>Finished Y:\pipeline\ProteomicsLab\acapaldi\2018\110918\AC101118_110918_PD2_2\AC101118_110918_CP34_trypsin_digest.pdResult</t>
  </si>
  <si>
    <t>----- Total Job execution took: 19 min 21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</si>
</sst>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rgb="FF000000"/>
      <name val="Calibri"/>
    </font>
  </fonts>
  <fills count="7">
    <fill>
      <patternFill patternType="none"/>
    </fill>
    <fill>
      <patternFill patternType="gray125"/>
    </fill>
    <fill>
      <patternFill patternType="solid">
        <fgColor rgb="FFA7CDF0"/>
      </patternFill>
    </fill>
    <fill>
      <patternFill patternType="solid">
        <fgColor rgb="FFF0CBA8"/>
      </patternFill>
    </fill>
    <fill>
      <patternFill patternType="solid">
        <fgColor rgb="FFDDEBF7"/>
      </patternFill>
    </fill>
    <fill>
      <patternFill patternType="solid">
        <fgColor rgb="FFFCE4D6"/>
      </patternFill>
    </fill>
    <fill>
      <patternFill patternType="solid">
        <fgColor rgb="FFFCE5D7"/>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applyNumberFormat="0" applyFont="0" applyFill="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22" fontId="0" fillId="0" borderId="0" xfId="0" applyNumberFormat="1"/>
    <xf numFmtId="0" fontId="0" fillId="0" borderId="0" xfId="0" applyFill="1"/>
    <xf numFmtId="0" fontId="0" fillId="6" borderId="1" xfId="0" applyFill="1" applyBorder="1"/>
  </cellXfs>
  <cellStyles count="1">
    <cellStyle name="Normal" xfId="0" builtinId="0"/>
  </cellStyles>
  <dxfs count="0"/>
  <tableStyles count="0" defaultTableStyle="TableStyleMedium9" defaultPivotStyle="PivotStyleLight16"/>
  <colors>
    <mruColors>
      <color rgb="FFFCE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20</xdr:col>
      <xdr:colOff>265219</xdr:colOff>
      <xdr:row>37</xdr:row>
      <xdr:rowOff>46762</xdr:rowOff>
    </xdr:to>
    <xdr:pic>
      <xdr:nvPicPr>
        <xdr:cNvPr id="2" name="Picture 1">
          <a:extLst>
            <a:ext uri="{FF2B5EF4-FFF2-40B4-BE49-F238E27FC236}">
              <a16:creationId xmlns:a16="http://schemas.microsoft.com/office/drawing/2014/main" id="{78BDC3A8-8841-4E4A-81C2-5EA5930DDEC9}"/>
            </a:ext>
          </a:extLst>
        </xdr:cNvPr>
        <xdr:cNvPicPr>
          <a:picLocks noChangeAspect="1"/>
        </xdr:cNvPicPr>
      </xdr:nvPicPr>
      <xdr:blipFill>
        <a:blip xmlns:r="http://schemas.openxmlformats.org/officeDocument/2006/relationships" r:embed="rId1"/>
        <a:stretch>
          <a:fillRect/>
        </a:stretch>
      </xdr:blipFill>
      <xdr:spPr>
        <a:xfrm>
          <a:off x="609600" y="190500"/>
          <a:ext cx="11847619" cy="6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SOLVER/SOLV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verCode"/>
      <sheetName val="VBA_Functions"/>
      <sheetName val="Language"/>
      <sheetName val="Report"/>
      <sheetName val="1028"/>
      <sheetName val="1029"/>
      <sheetName val="1030"/>
      <sheetName val="1031"/>
      <sheetName val="1032"/>
      <sheetName val="1033"/>
      <sheetName val="1035"/>
      <sheetName val="1036"/>
      <sheetName val="1038"/>
      <sheetName val="1040"/>
      <sheetName val="1041"/>
      <sheetName val="1042"/>
      <sheetName val="1043"/>
      <sheetName val="1044"/>
      <sheetName val="1045"/>
      <sheetName val="1046"/>
      <sheetName val="1048"/>
      <sheetName val="1049"/>
      <sheetName val="1050"/>
      <sheetName val="1051"/>
      <sheetName val="1053"/>
      <sheetName val="1055"/>
      <sheetName val="1058"/>
      <sheetName val="1060"/>
      <sheetName val="2052"/>
      <sheetName val="2070"/>
      <sheetName val="3082"/>
      <sheetName val="Solver_dialog"/>
      <sheetName val="Add_dialog"/>
      <sheetName val="Save_dialog"/>
      <sheetName val="SOLVER"/>
    </sheetNames>
    <definedNames>
      <definedName name="Search"/>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2853"/>
  <sheetViews>
    <sheetView tabSelected="1" topLeftCell="F14" zoomScale="125" workbookViewId="0">
      <selection activeCell="S30" sqref="S30"/>
    </sheetView>
  </sheetViews>
  <sheetFormatPr baseColWidth="10" defaultColWidth="8.83203125" defaultRowHeight="15" outlineLevelRow="1" x14ac:dyDescent="0.2"/>
  <cols>
    <col min="3" max="3" width="38.33203125" customWidth="1"/>
    <col min="4" max="4" width="255.6640625" bestFit="1" customWidth="1"/>
  </cols>
  <sheetData>
    <row r="1" spans="1:1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
      <c r="A2" s="3" t="s">
        <v>16</v>
      </c>
      <c r="B2" s="3" t="s">
        <v>17</v>
      </c>
      <c r="C2" s="3" t="s">
        <v>18</v>
      </c>
      <c r="D2" s="3" t="s">
        <v>19</v>
      </c>
      <c r="E2" s="3">
        <v>0</v>
      </c>
      <c r="F2" s="3">
        <v>280.56400000000002</v>
      </c>
      <c r="G2" s="3">
        <v>68</v>
      </c>
      <c r="H2" s="3">
        <v>31</v>
      </c>
      <c r="I2" s="3">
        <v>512</v>
      </c>
      <c r="J2" s="3">
        <v>17</v>
      </c>
      <c r="K2" s="3">
        <v>1</v>
      </c>
      <c r="L2" s="3">
        <v>469</v>
      </c>
      <c r="M2" s="3">
        <v>51.2</v>
      </c>
      <c r="N2" s="3">
        <v>6.42</v>
      </c>
      <c r="O2" s="3">
        <v>1341.74</v>
      </c>
      <c r="P2" s="3">
        <v>31</v>
      </c>
    </row>
    <row r="3" spans="1:16" outlineLevel="1" collapsed="1" x14ac:dyDescent="0.2">
      <c r="A3" t="s">
        <v>20</v>
      </c>
      <c r="B3" s="2" t="s">
        <v>21</v>
      </c>
      <c r="C3" s="2" t="s">
        <v>22</v>
      </c>
      <c r="D3" s="2" t="s">
        <v>23</v>
      </c>
      <c r="E3" s="2" t="s">
        <v>24</v>
      </c>
      <c r="F3" s="2" t="s">
        <v>25</v>
      </c>
      <c r="G3" s="2" t="s">
        <v>10</v>
      </c>
      <c r="H3" s="2" t="s">
        <v>26</v>
      </c>
      <c r="I3" s="2" t="s">
        <v>8</v>
      </c>
      <c r="J3" s="2" t="s">
        <v>27</v>
      </c>
      <c r="K3" s="2" t="s">
        <v>28</v>
      </c>
      <c r="L3" s="2" t="s">
        <v>29</v>
      </c>
      <c r="M3" s="2" t="s">
        <v>30</v>
      </c>
      <c r="N3" s="2" t="s">
        <v>31</v>
      </c>
      <c r="O3" s="2" t="s">
        <v>32</v>
      </c>
      <c r="P3" s="2" t="s">
        <v>33</v>
      </c>
    </row>
    <row r="4" spans="1:16" outlineLevel="1" collapsed="1" x14ac:dyDescent="0.2">
      <c r="A4" t="s">
        <v>20</v>
      </c>
      <c r="B4" s="4" t="s">
        <v>16</v>
      </c>
      <c r="C4" s="4" t="s">
        <v>34</v>
      </c>
      <c r="D4" s="4" t="s">
        <v>35</v>
      </c>
      <c r="E4" s="4">
        <v>6.3937300000000002E-3</v>
      </c>
      <c r="F4" s="4">
        <v>0</v>
      </c>
      <c r="G4" s="4">
        <v>1</v>
      </c>
      <c r="H4" s="4">
        <v>1</v>
      </c>
      <c r="I4" s="4">
        <v>1</v>
      </c>
      <c r="J4" s="4" t="s">
        <v>18</v>
      </c>
      <c r="K4" s="4">
        <v>0</v>
      </c>
      <c r="L4" s="4">
        <v>2111.0082299999999</v>
      </c>
      <c r="M4" s="4" t="s">
        <v>16</v>
      </c>
      <c r="N4" s="4">
        <v>0</v>
      </c>
      <c r="O4" s="4">
        <v>3.8010000000000001E-3</v>
      </c>
      <c r="P4" s="4">
        <v>2.33</v>
      </c>
    </row>
    <row r="5" spans="1:16" outlineLevel="1" collapsed="1" x14ac:dyDescent="0.2">
      <c r="A5" t="s">
        <v>20</v>
      </c>
      <c r="B5" s="4" t="s">
        <v>16</v>
      </c>
      <c r="C5" s="4" t="s">
        <v>36</v>
      </c>
      <c r="D5" s="4" t="s">
        <v>20</v>
      </c>
      <c r="E5" s="4">
        <v>4.2366999999999996E-9</v>
      </c>
      <c r="F5" s="4">
        <v>0</v>
      </c>
      <c r="G5" s="4">
        <v>2</v>
      </c>
      <c r="H5" s="4">
        <v>2</v>
      </c>
      <c r="I5" s="4">
        <v>36</v>
      </c>
      <c r="J5" s="4" t="s">
        <v>37</v>
      </c>
      <c r="K5" s="4">
        <v>0</v>
      </c>
      <c r="L5" s="4">
        <v>1770.89086</v>
      </c>
      <c r="M5" s="4" t="s">
        <v>16</v>
      </c>
      <c r="N5" s="4">
        <v>0</v>
      </c>
      <c r="O5" s="4">
        <v>8.99E-10</v>
      </c>
      <c r="P5" s="4">
        <v>5.66</v>
      </c>
    </row>
    <row r="6" spans="1:16" outlineLevel="1" collapsed="1" x14ac:dyDescent="0.2">
      <c r="A6" t="s">
        <v>20</v>
      </c>
      <c r="B6" s="4" t="s">
        <v>16</v>
      </c>
      <c r="C6" s="4" t="s">
        <v>36</v>
      </c>
      <c r="D6" s="4" t="s">
        <v>38</v>
      </c>
      <c r="E6" s="4">
        <v>1.7759899999999999E-2</v>
      </c>
      <c r="F6" s="4">
        <v>0</v>
      </c>
      <c r="G6" s="4">
        <v>2</v>
      </c>
      <c r="H6" s="4">
        <v>2</v>
      </c>
      <c r="I6" s="4">
        <v>2</v>
      </c>
      <c r="J6" s="4" t="s">
        <v>37</v>
      </c>
      <c r="K6" s="4">
        <v>0</v>
      </c>
      <c r="L6" s="4">
        <v>1850.8571899999999</v>
      </c>
      <c r="M6" s="4" t="s">
        <v>16</v>
      </c>
      <c r="N6" s="4">
        <v>0</v>
      </c>
      <c r="O6" s="4">
        <v>1.1390000000000001E-2</v>
      </c>
      <c r="P6" s="4">
        <v>3.07</v>
      </c>
    </row>
    <row r="7" spans="1:16" outlineLevel="1" collapsed="1" x14ac:dyDescent="0.2">
      <c r="A7" t="s">
        <v>20</v>
      </c>
      <c r="B7" s="4" t="s">
        <v>16</v>
      </c>
      <c r="C7" s="4" t="s">
        <v>39</v>
      </c>
      <c r="D7" s="4" t="s">
        <v>40</v>
      </c>
      <c r="E7" s="4">
        <v>9.3526999999999998E-4</v>
      </c>
      <c r="F7" s="4">
        <v>0</v>
      </c>
      <c r="G7" s="4">
        <v>2</v>
      </c>
      <c r="H7" s="4">
        <v>2</v>
      </c>
      <c r="I7" s="4">
        <v>1</v>
      </c>
      <c r="J7" s="4" t="s">
        <v>37</v>
      </c>
      <c r="K7" s="4">
        <v>1</v>
      </c>
      <c r="L7" s="4">
        <v>2978.4638100000002</v>
      </c>
      <c r="M7" s="4" t="s">
        <v>16</v>
      </c>
      <c r="N7" s="4">
        <v>0</v>
      </c>
      <c r="O7" s="4">
        <v>4.8430000000000001E-4</v>
      </c>
      <c r="P7" s="4">
        <v>3.25</v>
      </c>
    </row>
    <row r="8" spans="1:16" outlineLevel="1" collapsed="1" x14ac:dyDescent="0.2">
      <c r="A8" t="s">
        <v>20</v>
      </c>
      <c r="B8" s="4" t="s">
        <v>16</v>
      </c>
      <c r="C8" s="4" t="s">
        <v>41</v>
      </c>
      <c r="D8" s="4" t="s">
        <v>20</v>
      </c>
      <c r="E8" s="4">
        <v>1.03575E-4</v>
      </c>
      <c r="F8" s="4">
        <v>0</v>
      </c>
      <c r="G8" s="4">
        <v>2</v>
      </c>
      <c r="H8" s="4">
        <v>2</v>
      </c>
      <c r="I8" s="4">
        <v>24</v>
      </c>
      <c r="J8" s="4" t="s">
        <v>37</v>
      </c>
      <c r="K8" s="4">
        <v>0</v>
      </c>
      <c r="L8" s="4">
        <v>1259.68416</v>
      </c>
      <c r="M8" s="4" t="s">
        <v>16</v>
      </c>
      <c r="N8" s="4">
        <v>0</v>
      </c>
      <c r="O8" s="4">
        <v>7.1760000000000004E-5</v>
      </c>
      <c r="P8" s="4">
        <v>3.3</v>
      </c>
    </row>
    <row r="9" spans="1:16" outlineLevel="1" collapsed="1" x14ac:dyDescent="0.2">
      <c r="A9" t="s">
        <v>20</v>
      </c>
      <c r="B9" s="4" t="s">
        <v>16</v>
      </c>
      <c r="C9" s="4" t="s">
        <v>42</v>
      </c>
      <c r="D9" s="4" t="s">
        <v>43</v>
      </c>
      <c r="E9" s="4">
        <v>4.3954999999999999E-8</v>
      </c>
      <c r="F9" s="4">
        <v>0</v>
      </c>
      <c r="G9" s="4">
        <v>1</v>
      </c>
      <c r="H9" s="4">
        <v>1</v>
      </c>
      <c r="I9" s="4">
        <v>4</v>
      </c>
      <c r="J9" s="4" t="s">
        <v>18</v>
      </c>
      <c r="K9" s="4">
        <v>1</v>
      </c>
      <c r="L9" s="4">
        <v>3433.6104099999998</v>
      </c>
      <c r="M9" s="4" t="s">
        <v>16</v>
      </c>
      <c r="N9" s="4">
        <v>0</v>
      </c>
      <c r="O9" s="4">
        <v>1.1010000000000001E-8</v>
      </c>
      <c r="P9" s="4">
        <v>5.4</v>
      </c>
    </row>
    <row r="10" spans="1:16" outlineLevel="1" collapsed="1" x14ac:dyDescent="0.2">
      <c r="A10" t="s">
        <v>20</v>
      </c>
      <c r="B10" s="4" t="s">
        <v>16</v>
      </c>
      <c r="C10" s="4" t="s">
        <v>44</v>
      </c>
      <c r="D10" s="4" t="s">
        <v>43</v>
      </c>
      <c r="E10" s="4">
        <v>5.46661E-8</v>
      </c>
      <c r="F10" s="4">
        <v>0</v>
      </c>
      <c r="G10" s="4">
        <v>1</v>
      </c>
      <c r="H10" s="4">
        <v>1</v>
      </c>
      <c r="I10" s="4">
        <v>6</v>
      </c>
      <c r="J10" s="4" t="s">
        <v>18</v>
      </c>
      <c r="K10" s="4">
        <v>0</v>
      </c>
      <c r="L10" s="4">
        <v>2785.2985100000001</v>
      </c>
      <c r="M10" s="4" t="s">
        <v>16</v>
      </c>
      <c r="N10" s="4">
        <v>0</v>
      </c>
      <c r="O10" s="4">
        <v>3.1090000000000001E-7</v>
      </c>
      <c r="P10" s="4">
        <v>6.62</v>
      </c>
    </row>
    <row r="11" spans="1:16" outlineLevel="1" collapsed="1" x14ac:dyDescent="0.2">
      <c r="A11" t="s">
        <v>20</v>
      </c>
      <c r="B11" s="4" t="s">
        <v>16</v>
      </c>
      <c r="C11" s="4" t="s">
        <v>44</v>
      </c>
      <c r="D11" s="4" t="s">
        <v>20</v>
      </c>
      <c r="E11" s="4">
        <v>3.52735E-5</v>
      </c>
      <c r="F11" s="4">
        <v>0</v>
      </c>
      <c r="G11" s="4">
        <v>1</v>
      </c>
      <c r="H11" s="4">
        <v>1</v>
      </c>
      <c r="I11" s="4">
        <v>3</v>
      </c>
      <c r="J11" s="4" t="s">
        <v>18</v>
      </c>
      <c r="K11" s="4">
        <v>0</v>
      </c>
      <c r="L11" s="4">
        <v>2769.3036000000002</v>
      </c>
      <c r="M11" s="4" t="s">
        <v>16</v>
      </c>
      <c r="N11" s="4">
        <v>0</v>
      </c>
      <c r="O11" s="4">
        <v>1.433E-5</v>
      </c>
      <c r="P11" s="4">
        <v>4.2</v>
      </c>
    </row>
    <row r="12" spans="1:16" outlineLevel="1" collapsed="1" x14ac:dyDescent="0.2">
      <c r="A12" t="s">
        <v>20</v>
      </c>
      <c r="B12" s="4" t="s">
        <v>16</v>
      </c>
      <c r="C12" s="4" t="s">
        <v>45</v>
      </c>
      <c r="D12" s="4" t="s">
        <v>20</v>
      </c>
      <c r="E12" s="4">
        <v>3.4370999999999998E-3</v>
      </c>
      <c r="F12" s="4">
        <v>0</v>
      </c>
      <c r="G12" s="4">
        <v>2</v>
      </c>
      <c r="H12" s="4">
        <v>2</v>
      </c>
      <c r="I12" s="4">
        <v>11</v>
      </c>
      <c r="J12" s="4" t="s">
        <v>37</v>
      </c>
      <c r="K12" s="4">
        <v>1</v>
      </c>
      <c r="L12" s="4">
        <v>1121.67895</v>
      </c>
      <c r="M12" s="4" t="s">
        <v>16</v>
      </c>
      <c r="N12" s="4">
        <v>0</v>
      </c>
      <c r="O12" s="4">
        <v>3.4949999999999998E-3</v>
      </c>
      <c r="P12" s="4">
        <v>3.55</v>
      </c>
    </row>
    <row r="13" spans="1:16" outlineLevel="1" collapsed="1" x14ac:dyDescent="0.2">
      <c r="A13" t="s">
        <v>20</v>
      </c>
      <c r="B13" s="4" t="s">
        <v>16</v>
      </c>
      <c r="C13" s="4" t="s">
        <v>46</v>
      </c>
      <c r="D13" s="4" t="s">
        <v>20</v>
      </c>
      <c r="E13" s="4">
        <v>5.7528800000000001E-3</v>
      </c>
      <c r="F13" s="4">
        <v>0</v>
      </c>
      <c r="G13" s="4">
        <v>1</v>
      </c>
      <c r="H13" s="4">
        <v>1</v>
      </c>
      <c r="I13" s="4">
        <v>1</v>
      </c>
      <c r="J13" s="4" t="s">
        <v>18</v>
      </c>
      <c r="K13" s="4">
        <v>1</v>
      </c>
      <c r="L13" s="4">
        <v>1216.70081</v>
      </c>
      <c r="M13" s="4" t="s">
        <v>16</v>
      </c>
      <c r="N13" s="4">
        <v>0</v>
      </c>
      <c r="O13" s="4">
        <v>3.4009999999999999E-3</v>
      </c>
      <c r="P13" s="4">
        <v>2.6</v>
      </c>
    </row>
    <row r="14" spans="1:16" outlineLevel="1" collapsed="1" x14ac:dyDescent="0.2">
      <c r="A14" t="s">
        <v>20</v>
      </c>
      <c r="B14" s="4" t="s">
        <v>16</v>
      </c>
      <c r="C14" s="4" t="s">
        <v>47</v>
      </c>
      <c r="D14" s="4" t="s">
        <v>48</v>
      </c>
      <c r="E14" s="4">
        <v>5.56017E-7</v>
      </c>
      <c r="F14" s="4">
        <v>0</v>
      </c>
      <c r="G14" s="4">
        <v>2</v>
      </c>
      <c r="H14" s="4">
        <v>2</v>
      </c>
      <c r="I14" s="4">
        <v>2</v>
      </c>
      <c r="J14" s="4" t="s">
        <v>37</v>
      </c>
      <c r="K14" s="4">
        <v>1</v>
      </c>
      <c r="L14" s="4">
        <v>2273.1053000000002</v>
      </c>
      <c r="M14" s="4" t="s">
        <v>16</v>
      </c>
      <c r="N14" s="4">
        <v>0</v>
      </c>
      <c r="O14" s="4">
        <v>1.6750000000000001E-7</v>
      </c>
      <c r="P14" s="4">
        <v>4.76</v>
      </c>
    </row>
    <row r="15" spans="1:16" outlineLevel="1" collapsed="1" x14ac:dyDescent="0.2">
      <c r="A15" t="s">
        <v>20</v>
      </c>
      <c r="B15" s="4" t="s">
        <v>16</v>
      </c>
      <c r="C15" s="4" t="s">
        <v>47</v>
      </c>
      <c r="D15" s="4" t="s">
        <v>49</v>
      </c>
      <c r="E15" s="4">
        <v>7.49104E-3</v>
      </c>
      <c r="F15" s="4">
        <v>0</v>
      </c>
      <c r="G15" s="4">
        <v>2</v>
      </c>
      <c r="H15" s="4">
        <v>2</v>
      </c>
      <c r="I15" s="4">
        <v>1</v>
      </c>
      <c r="J15" s="4" t="s">
        <v>37</v>
      </c>
      <c r="K15" s="4">
        <v>1</v>
      </c>
      <c r="L15" s="4">
        <v>2257.1103800000001</v>
      </c>
      <c r="M15" s="4" t="s">
        <v>16</v>
      </c>
      <c r="N15" s="4">
        <v>0</v>
      </c>
      <c r="O15" s="4">
        <v>4.4999999999999997E-3</v>
      </c>
      <c r="P15" s="4">
        <v>2.78</v>
      </c>
    </row>
    <row r="16" spans="1:16" outlineLevel="1" collapsed="1" x14ac:dyDescent="0.2">
      <c r="A16" t="s">
        <v>20</v>
      </c>
      <c r="B16" s="4" t="s">
        <v>16</v>
      </c>
      <c r="C16" s="4" t="s">
        <v>50</v>
      </c>
      <c r="D16" s="4" t="s">
        <v>48</v>
      </c>
      <c r="E16" s="4">
        <v>2.7989700000000001E-5</v>
      </c>
      <c r="F16" s="4">
        <v>0</v>
      </c>
      <c r="G16" s="4">
        <v>2</v>
      </c>
      <c r="H16" s="4">
        <v>2</v>
      </c>
      <c r="I16" s="4">
        <v>35</v>
      </c>
      <c r="J16" s="4" t="s">
        <v>37</v>
      </c>
      <c r="K16" s="4">
        <v>0</v>
      </c>
      <c r="L16" s="4">
        <v>1226.59079</v>
      </c>
      <c r="M16" s="4" t="s">
        <v>16</v>
      </c>
      <c r="N16" s="4">
        <v>0</v>
      </c>
      <c r="O16" s="4">
        <v>4.2930000000000003E-4</v>
      </c>
      <c r="P16" s="4">
        <v>3.57</v>
      </c>
    </row>
    <row r="17" spans="1:16" outlineLevel="1" collapsed="1" x14ac:dyDescent="0.2">
      <c r="A17" t="s">
        <v>20</v>
      </c>
      <c r="B17" s="4" t="s">
        <v>16</v>
      </c>
      <c r="C17" s="4" t="s">
        <v>50</v>
      </c>
      <c r="D17" s="4" t="s">
        <v>51</v>
      </c>
      <c r="E17" s="4">
        <v>2.3884600000000002E-5</v>
      </c>
      <c r="F17" s="4">
        <v>0</v>
      </c>
      <c r="G17" s="4">
        <v>2</v>
      </c>
      <c r="H17" s="4">
        <v>2</v>
      </c>
      <c r="I17" s="4">
        <v>22</v>
      </c>
      <c r="J17" s="4" t="s">
        <v>37</v>
      </c>
      <c r="K17" s="4">
        <v>0</v>
      </c>
      <c r="L17" s="4">
        <v>1210.5958800000001</v>
      </c>
      <c r="M17" s="4" t="s">
        <v>16</v>
      </c>
      <c r="N17" s="4">
        <v>0</v>
      </c>
      <c r="O17" s="4">
        <v>4.6020000000000002E-4</v>
      </c>
      <c r="P17" s="4">
        <v>3.5</v>
      </c>
    </row>
    <row r="18" spans="1:16" outlineLevel="1" collapsed="1" x14ac:dyDescent="0.2">
      <c r="A18" t="s">
        <v>20</v>
      </c>
      <c r="B18" s="4" t="s">
        <v>16</v>
      </c>
      <c r="C18" s="4" t="s">
        <v>50</v>
      </c>
      <c r="D18" s="4" t="s">
        <v>20</v>
      </c>
      <c r="E18" s="4">
        <v>3.0614599999999998E-4</v>
      </c>
      <c r="F18" s="4">
        <v>0</v>
      </c>
      <c r="G18" s="4">
        <v>2</v>
      </c>
      <c r="H18" s="4">
        <v>2</v>
      </c>
      <c r="I18" s="4">
        <v>2</v>
      </c>
      <c r="J18" s="4" t="s">
        <v>37</v>
      </c>
      <c r="K18" s="4">
        <v>0</v>
      </c>
      <c r="L18" s="4">
        <v>1194.60096</v>
      </c>
      <c r="M18" s="4" t="s">
        <v>16</v>
      </c>
      <c r="N18" s="4">
        <v>0</v>
      </c>
      <c r="O18" s="4">
        <v>1.4579999999999999E-4</v>
      </c>
      <c r="P18" s="4">
        <v>2.59</v>
      </c>
    </row>
    <row r="19" spans="1:16" outlineLevel="1" collapsed="1" x14ac:dyDescent="0.2">
      <c r="A19" t="s">
        <v>20</v>
      </c>
      <c r="B19" s="4" t="s">
        <v>16</v>
      </c>
      <c r="C19" s="4" t="s">
        <v>52</v>
      </c>
      <c r="D19" s="4" t="s">
        <v>20</v>
      </c>
      <c r="E19" s="4">
        <v>1.83366E-5</v>
      </c>
      <c r="F19" s="4">
        <v>0</v>
      </c>
      <c r="G19" s="4">
        <v>1</v>
      </c>
      <c r="H19" s="4">
        <v>1</v>
      </c>
      <c r="I19" s="4">
        <v>38</v>
      </c>
      <c r="J19" s="4" t="s">
        <v>18</v>
      </c>
      <c r="K19" s="4">
        <v>0</v>
      </c>
      <c r="L19" s="4">
        <v>1497.7543599999999</v>
      </c>
      <c r="M19" s="4" t="s">
        <v>16</v>
      </c>
      <c r="N19" s="4">
        <v>0</v>
      </c>
      <c r="O19" s="4">
        <v>7.1230000000000002E-6</v>
      </c>
      <c r="P19" s="4">
        <v>4.0199999999999996</v>
      </c>
    </row>
    <row r="20" spans="1:16" outlineLevel="1" collapsed="1" x14ac:dyDescent="0.2">
      <c r="A20" t="s">
        <v>20</v>
      </c>
      <c r="B20" s="4" t="s">
        <v>16</v>
      </c>
      <c r="C20" s="4" t="s">
        <v>53</v>
      </c>
      <c r="D20" s="4" t="s">
        <v>20</v>
      </c>
      <c r="E20" s="4">
        <v>1.95717E-7</v>
      </c>
      <c r="F20" s="4">
        <v>0</v>
      </c>
      <c r="G20" s="4">
        <v>1</v>
      </c>
      <c r="H20" s="4">
        <v>1</v>
      </c>
      <c r="I20" s="4">
        <v>6</v>
      </c>
      <c r="J20" s="4" t="s">
        <v>18</v>
      </c>
      <c r="K20" s="4">
        <v>0</v>
      </c>
      <c r="L20" s="4">
        <v>2053.0236599999998</v>
      </c>
      <c r="M20" s="4" t="s">
        <v>16</v>
      </c>
      <c r="N20" s="4">
        <v>0</v>
      </c>
      <c r="O20" s="4">
        <v>5.4609999999999997E-8</v>
      </c>
      <c r="P20" s="4">
        <v>5.67</v>
      </c>
    </row>
    <row r="21" spans="1:16" outlineLevel="1" collapsed="1" x14ac:dyDescent="0.2">
      <c r="A21" t="s">
        <v>20</v>
      </c>
      <c r="B21" s="4" t="s">
        <v>16</v>
      </c>
      <c r="C21" s="4" t="s">
        <v>54</v>
      </c>
      <c r="D21" s="4" t="s">
        <v>20</v>
      </c>
      <c r="E21" s="4">
        <v>1.84716E-3</v>
      </c>
      <c r="F21" s="4">
        <v>0</v>
      </c>
      <c r="G21" s="4">
        <v>1</v>
      </c>
      <c r="H21" s="4">
        <v>1</v>
      </c>
      <c r="I21" s="4">
        <v>12</v>
      </c>
      <c r="J21" s="4" t="s">
        <v>18</v>
      </c>
      <c r="K21" s="4">
        <v>0</v>
      </c>
      <c r="L21" s="4">
        <v>1259.63654</v>
      </c>
      <c r="M21" s="4" t="s">
        <v>16</v>
      </c>
      <c r="N21" s="4">
        <v>0</v>
      </c>
      <c r="O21" s="4">
        <v>7.5259999999999997E-3</v>
      </c>
      <c r="P21" s="4">
        <v>2.4500000000000002</v>
      </c>
    </row>
    <row r="22" spans="1:16" outlineLevel="1" collapsed="1" x14ac:dyDescent="0.2">
      <c r="A22" t="s">
        <v>20</v>
      </c>
      <c r="B22" s="4" t="s">
        <v>16</v>
      </c>
      <c r="C22" s="4" t="s">
        <v>55</v>
      </c>
      <c r="D22" s="4" t="s">
        <v>20</v>
      </c>
      <c r="E22" s="4">
        <v>9.4069400000000008E-6</v>
      </c>
      <c r="F22" s="4">
        <v>0</v>
      </c>
      <c r="G22" s="4">
        <v>1</v>
      </c>
      <c r="H22" s="4">
        <v>1</v>
      </c>
      <c r="I22" s="4">
        <v>4</v>
      </c>
      <c r="J22" s="4" t="s">
        <v>18</v>
      </c>
      <c r="K22" s="4">
        <v>0</v>
      </c>
      <c r="L22" s="4">
        <v>1569.92103</v>
      </c>
      <c r="M22" s="4" t="s">
        <v>16</v>
      </c>
      <c r="N22" s="4">
        <v>0</v>
      </c>
      <c r="O22" s="4">
        <v>3.4699999999999998E-6</v>
      </c>
      <c r="P22" s="4">
        <v>4.83</v>
      </c>
    </row>
    <row r="23" spans="1:16" outlineLevel="1" collapsed="1" x14ac:dyDescent="0.2">
      <c r="A23" t="s">
        <v>20</v>
      </c>
      <c r="B23" s="4" t="s">
        <v>16</v>
      </c>
      <c r="C23" s="4" t="s">
        <v>56</v>
      </c>
      <c r="D23" s="4" t="s">
        <v>20</v>
      </c>
      <c r="E23" s="4">
        <v>4.2163699999999997E-5</v>
      </c>
      <c r="F23" s="4">
        <v>0</v>
      </c>
      <c r="G23" s="4">
        <v>2</v>
      </c>
      <c r="H23" s="4">
        <v>2</v>
      </c>
      <c r="I23" s="4">
        <v>24</v>
      </c>
      <c r="J23" s="4" t="s">
        <v>37</v>
      </c>
      <c r="K23" s="4">
        <v>0</v>
      </c>
      <c r="L23" s="4">
        <v>1285.65353</v>
      </c>
      <c r="M23" s="4" t="s">
        <v>16</v>
      </c>
      <c r="N23" s="4">
        <v>0</v>
      </c>
      <c r="O23" s="4">
        <v>1.738E-5</v>
      </c>
      <c r="P23" s="4">
        <v>3.59</v>
      </c>
    </row>
    <row r="24" spans="1:16" outlineLevel="1" collapsed="1" x14ac:dyDescent="0.2">
      <c r="A24" t="s">
        <v>20</v>
      </c>
      <c r="B24" s="4" t="s">
        <v>16</v>
      </c>
      <c r="C24" s="4" t="s">
        <v>57</v>
      </c>
      <c r="D24" s="4" t="s">
        <v>20</v>
      </c>
      <c r="E24" s="4">
        <v>3.5979799999999997E-5</v>
      </c>
      <c r="F24" s="4">
        <v>0</v>
      </c>
      <c r="G24" s="4">
        <v>1</v>
      </c>
      <c r="H24" s="4">
        <v>1</v>
      </c>
      <c r="I24" s="4">
        <v>31</v>
      </c>
      <c r="J24" s="4" t="s">
        <v>18</v>
      </c>
      <c r="K24" s="4">
        <v>0</v>
      </c>
      <c r="L24" s="4">
        <v>1339.6124500000001</v>
      </c>
      <c r="M24" s="4" t="s">
        <v>16</v>
      </c>
      <c r="N24" s="4">
        <v>0</v>
      </c>
      <c r="O24" s="4">
        <v>2.0129999999999999E-4</v>
      </c>
      <c r="P24" s="4">
        <v>3.22</v>
      </c>
    </row>
    <row r="25" spans="1:16" outlineLevel="1" collapsed="1" x14ac:dyDescent="0.2">
      <c r="A25" t="s">
        <v>20</v>
      </c>
      <c r="B25" s="4" t="s">
        <v>16</v>
      </c>
      <c r="C25" s="4" t="s">
        <v>58</v>
      </c>
      <c r="D25" s="4" t="s">
        <v>20</v>
      </c>
      <c r="E25" s="4">
        <v>1.4412999999999999E-4</v>
      </c>
      <c r="F25" s="4">
        <v>0</v>
      </c>
      <c r="G25" s="4">
        <v>1</v>
      </c>
      <c r="H25" s="4">
        <v>1</v>
      </c>
      <c r="I25" s="4">
        <v>19</v>
      </c>
      <c r="J25" s="4" t="s">
        <v>18</v>
      </c>
      <c r="K25" s="4">
        <v>0</v>
      </c>
      <c r="L25" s="4">
        <v>1250.5800300000001</v>
      </c>
      <c r="M25" s="4" t="s">
        <v>16</v>
      </c>
      <c r="N25" s="4">
        <v>0</v>
      </c>
      <c r="O25" s="4">
        <v>3.2489999999999998E-4</v>
      </c>
      <c r="P25" s="4">
        <v>3.37</v>
      </c>
    </row>
    <row r="26" spans="1:16" outlineLevel="1" collapsed="1" x14ac:dyDescent="0.2">
      <c r="A26" t="s">
        <v>20</v>
      </c>
      <c r="B26" s="4" t="s">
        <v>16</v>
      </c>
      <c r="C26" s="4" t="s">
        <v>59</v>
      </c>
      <c r="D26" s="4" t="s">
        <v>20</v>
      </c>
      <c r="E26" s="4">
        <v>3.94959E-2</v>
      </c>
      <c r="F26" s="4">
        <v>0</v>
      </c>
      <c r="G26" s="4">
        <v>2</v>
      </c>
      <c r="H26" s="4">
        <v>2</v>
      </c>
      <c r="I26" s="4">
        <v>6</v>
      </c>
      <c r="J26" s="4" t="s">
        <v>37</v>
      </c>
      <c r="K26" s="4">
        <v>0</v>
      </c>
      <c r="L26" s="4">
        <v>880.49992999999995</v>
      </c>
      <c r="M26" s="4" t="s">
        <v>16</v>
      </c>
      <c r="N26" s="4">
        <v>5.4159999999999998E-3</v>
      </c>
      <c r="O26" s="4">
        <v>7.0709999999999995E-2</v>
      </c>
      <c r="P26" s="4">
        <v>2.23</v>
      </c>
    </row>
    <row r="27" spans="1:16" outlineLevel="1" collapsed="1" x14ac:dyDescent="0.2">
      <c r="A27" t="s">
        <v>20</v>
      </c>
      <c r="B27" s="4" t="s">
        <v>16</v>
      </c>
      <c r="C27" s="4" t="s">
        <v>60</v>
      </c>
      <c r="D27" s="4" t="s">
        <v>20</v>
      </c>
      <c r="E27" s="4">
        <v>3.20509E-2</v>
      </c>
      <c r="F27" s="4">
        <v>0</v>
      </c>
      <c r="G27" s="4">
        <v>1</v>
      </c>
      <c r="H27" s="4">
        <v>1</v>
      </c>
      <c r="I27" s="4">
        <v>1</v>
      </c>
      <c r="J27" s="4" t="s">
        <v>18</v>
      </c>
      <c r="K27" s="4">
        <v>1</v>
      </c>
      <c r="L27" s="4">
        <v>1409.7270799999999</v>
      </c>
      <c r="M27" s="4" t="s">
        <v>16</v>
      </c>
      <c r="N27" s="4">
        <v>0</v>
      </c>
      <c r="O27" s="4">
        <v>2.1520000000000001E-2</v>
      </c>
      <c r="P27" s="4">
        <v>2</v>
      </c>
    </row>
    <row r="28" spans="1:16" outlineLevel="1" collapsed="1" x14ac:dyDescent="0.2">
      <c r="A28" t="s">
        <v>20</v>
      </c>
      <c r="B28" s="4" t="s">
        <v>16</v>
      </c>
      <c r="C28" s="4" t="s">
        <v>61</v>
      </c>
      <c r="D28" s="4" t="s">
        <v>62</v>
      </c>
      <c r="E28" s="4">
        <v>5.4210200000000004E-3</v>
      </c>
      <c r="F28" s="4">
        <v>0</v>
      </c>
      <c r="G28" s="4">
        <v>1</v>
      </c>
      <c r="H28" s="4">
        <v>1</v>
      </c>
      <c r="I28" s="4">
        <v>2</v>
      </c>
      <c r="J28" s="4" t="s">
        <v>18</v>
      </c>
      <c r="K28" s="4">
        <v>0</v>
      </c>
      <c r="L28" s="4">
        <v>2669.3619800000001</v>
      </c>
      <c r="M28" s="4" t="s">
        <v>16</v>
      </c>
      <c r="N28" s="4">
        <v>0</v>
      </c>
      <c r="O28" s="4">
        <v>3.1939999999999998E-3</v>
      </c>
      <c r="P28" s="4">
        <v>2.72</v>
      </c>
    </row>
    <row r="29" spans="1:16" outlineLevel="1" collapsed="1" x14ac:dyDescent="0.2">
      <c r="A29" t="s">
        <v>20</v>
      </c>
      <c r="B29" s="4" t="s">
        <v>16</v>
      </c>
      <c r="C29" s="4" t="s">
        <v>61</v>
      </c>
      <c r="D29" s="4" t="s">
        <v>63</v>
      </c>
      <c r="E29" s="4">
        <v>1.77913E-6</v>
      </c>
      <c r="F29" s="4">
        <v>0</v>
      </c>
      <c r="G29" s="4">
        <v>1</v>
      </c>
      <c r="H29" s="4">
        <v>1</v>
      </c>
      <c r="I29" s="4">
        <v>9</v>
      </c>
      <c r="J29" s="4" t="s">
        <v>18</v>
      </c>
      <c r="K29" s="4">
        <v>0</v>
      </c>
      <c r="L29" s="4">
        <v>2589.3956499999999</v>
      </c>
      <c r="M29" s="4" t="s">
        <v>16</v>
      </c>
      <c r="N29" s="4">
        <v>0</v>
      </c>
      <c r="O29" s="4">
        <v>5.9790000000000003E-7</v>
      </c>
      <c r="P29" s="4">
        <v>5.45</v>
      </c>
    </row>
    <row r="30" spans="1:16" outlineLevel="1" collapsed="1" x14ac:dyDescent="0.2">
      <c r="A30" t="s">
        <v>20</v>
      </c>
      <c r="B30" s="4" t="s">
        <v>16</v>
      </c>
      <c r="C30" s="4" t="s">
        <v>61</v>
      </c>
      <c r="D30" s="4" t="s">
        <v>20</v>
      </c>
      <c r="E30" s="4">
        <v>2.50644E-8</v>
      </c>
      <c r="F30" s="4">
        <v>0</v>
      </c>
      <c r="G30" s="4">
        <v>1</v>
      </c>
      <c r="H30" s="4">
        <v>1</v>
      </c>
      <c r="I30" s="4">
        <v>3</v>
      </c>
      <c r="J30" s="4" t="s">
        <v>18</v>
      </c>
      <c r="K30" s="4">
        <v>0</v>
      </c>
      <c r="L30" s="4">
        <v>2573.40074</v>
      </c>
      <c r="M30" s="4" t="s">
        <v>16</v>
      </c>
      <c r="N30" s="4">
        <v>0</v>
      </c>
      <c r="O30" s="4">
        <v>6.0250000000000002E-9</v>
      </c>
      <c r="P30" s="4">
        <v>5.93</v>
      </c>
    </row>
    <row r="31" spans="1:16" s="6" customFormat="1" outlineLevel="1" collapsed="1" x14ac:dyDescent="0.2">
      <c r="A31" s="6" t="s">
        <v>20</v>
      </c>
      <c r="B31" s="7" t="s">
        <v>16</v>
      </c>
      <c r="C31" s="7" t="s">
        <v>64</v>
      </c>
      <c r="D31" s="7" t="s">
        <v>65</v>
      </c>
      <c r="E31" s="7">
        <v>2.4664499999999999E-2</v>
      </c>
      <c r="F31" s="7">
        <v>0</v>
      </c>
      <c r="G31" s="7">
        <v>1</v>
      </c>
      <c r="H31" s="7">
        <v>1</v>
      </c>
      <c r="I31" s="7">
        <v>5</v>
      </c>
      <c r="J31" s="7" t="s">
        <v>18</v>
      </c>
      <c r="K31" s="7">
        <v>0</v>
      </c>
      <c r="L31" s="7">
        <v>2777.1347700000001</v>
      </c>
      <c r="M31" s="7" t="s">
        <v>16</v>
      </c>
      <c r="N31" s="7">
        <v>0</v>
      </c>
      <c r="O31" s="7">
        <v>2.4729999999999999E-2</v>
      </c>
      <c r="P31" s="7">
        <v>4.05</v>
      </c>
    </row>
    <row r="32" spans="1:16" s="6" customFormat="1" outlineLevel="1" collapsed="1" x14ac:dyDescent="0.2">
      <c r="A32" s="6" t="s">
        <v>20</v>
      </c>
      <c r="B32" s="7" t="s">
        <v>16</v>
      </c>
      <c r="C32" s="7" t="s">
        <v>64</v>
      </c>
      <c r="D32" s="7" t="s">
        <v>66</v>
      </c>
      <c r="E32" s="7">
        <v>2.7755400000000001E-9</v>
      </c>
      <c r="F32" s="7">
        <v>0</v>
      </c>
      <c r="G32" s="7">
        <v>1</v>
      </c>
      <c r="H32" s="7">
        <v>1</v>
      </c>
      <c r="I32" s="7">
        <v>11</v>
      </c>
      <c r="J32" s="7" t="s">
        <v>18</v>
      </c>
      <c r="K32" s="7">
        <v>0</v>
      </c>
      <c r="L32" s="7">
        <v>2681.17353</v>
      </c>
      <c r="M32" s="7" t="s">
        <v>16</v>
      </c>
      <c r="N32" s="7">
        <v>0</v>
      </c>
      <c r="O32" s="7">
        <v>2.072E-8</v>
      </c>
      <c r="P32" s="7">
        <v>6.32</v>
      </c>
    </row>
    <row r="33" spans="1:16" s="6" customFormat="1" outlineLevel="1" collapsed="1" x14ac:dyDescent="0.2">
      <c r="A33" s="6" t="s">
        <v>20</v>
      </c>
      <c r="B33" s="7" t="s">
        <v>16</v>
      </c>
      <c r="C33" s="7" t="s">
        <v>64</v>
      </c>
      <c r="D33" s="7" t="s">
        <v>67</v>
      </c>
      <c r="E33" s="7">
        <v>1.2022199999999999E-3</v>
      </c>
      <c r="F33" s="7">
        <v>0</v>
      </c>
      <c r="G33" s="7">
        <v>1</v>
      </c>
      <c r="H33" s="7">
        <v>1</v>
      </c>
      <c r="I33" s="7">
        <v>2</v>
      </c>
      <c r="J33" s="7" t="s">
        <v>18</v>
      </c>
      <c r="K33" s="7">
        <v>0</v>
      </c>
      <c r="L33" s="7">
        <v>2665.1786099999999</v>
      </c>
      <c r="M33" s="7" t="s">
        <v>16</v>
      </c>
      <c r="N33" s="7">
        <v>0</v>
      </c>
      <c r="O33" s="7">
        <v>6.3849999999999996E-4</v>
      </c>
      <c r="P33" s="7">
        <v>3.27</v>
      </c>
    </row>
    <row r="34" spans="1:16" s="6" customFormat="1" outlineLevel="1" collapsed="1" x14ac:dyDescent="0.2">
      <c r="A34" s="6" t="s">
        <v>20</v>
      </c>
      <c r="B34" s="7" t="s">
        <v>16</v>
      </c>
      <c r="C34" s="7" t="s">
        <v>64</v>
      </c>
      <c r="D34" s="7" t="s">
        <v>68</v>
      </c>
      <c r="E34" s="7">
        <v>1.9297300000000001E-9</v>
      </c>
      <c r="F34" s="7">
        <v>0</v>
      </c>
      <c r="G34" s="7">
        <v>1</v>
      </c>
      <c r="H34" s="7">
        <v>1</v>
      </c>
      <c r="I34" s="7">
        <v>20</v>
      </c>
      <c r="J34" s="7" t="s">
        <v>18</v>
      </c>
      <c r="K34" s="7">
        <v>0</v>
      </c>
      <c r="L34" s="7">
        <v>2617.2021100000002</v>
      </c>
      <c r="M34" s="7" t="s">
        <v>16</v>
      </c>
      <c r="N34" s="7">
        <v>0</v>
      </c>
      <c r="O34" s="7">
        <v>9.4970000000000006E-9</v>
      </c>
      <c r="P34" s="7">
        <v>6.35</v>
      </c>
    </row>
    <row r="35" spans="1:16" s="6" customFormat="1" outlineLevel="1" collapsed="1" x14ac:dyDescent="0.2">
      <c r="A35" s="6" t="s">
        <v>20</v>
      </c>
      <c r="B35" s="7" t="s">
        <v>16</v>
      </c>
      <c r="C35" s="7" t="s">
        <v>64</v>
      </c>
      <c r="D35" s="7" t="s">
        <v>51</v>
      </c>
      <c r="E35" s="7">
        <v>1.8425E-9</v>
      </c>
      <c r="F35" s="7">
        <v>0</v>
      </c>
      <c r="G35" s="7">
        <v>1</v>
      </c>
      <c r="H35" s="7">
        <v>1</v>
      </c>
      <c r="I35" s="7">
        <v>8</v>
      </c>
      <c r="J35" s="7" t="s">
        <v>18</v>
      </c>
      <c r="K35" s="7">
        <v>0</v>
      </c>
      <c r="L35" s="7">
        <v>2601.2071999999998</v>
      </c>
      <c r="M35" s="7" t="s">
        <v>16</v>
      </c>
      <c r="N35" s="7">
        <v>0</v>
      </c>
      <c r="O35" s="7">
        <v>3.6580000000000002E-10</v>
      </c>
      <c r="P35" s="7">
        <v>6.72</v>
      </c>
    </row>
    <row r="36" spans="1:16" s="6" customFormat="1" outlineLevel="1" collapsed="1" x14ac:dyDescent="0.2">
      <c r="A36" s="6" t="s">
        <v>20</v>
      </c>
      <c r="B36" s="7" t="s">
        <v>16</v>
      </c>
      <c r="C36" s="7" t="s">
        <v>64</v>
      </c>
      <c r="D36" s="7" t="s">
        <v>20</v>
      </c>
      <c r="E36" s="7">
        <v>2.2870100000000001E-6</v>
      </c>
      <c r="F36" s="7">
        <v>0</v>
      </c>
      <c r="G36" s="7">
        <v>1</v>
      </c>
      <c r="H36" s="7">
        <v>1</v>
      </c>
      <c r="I36" s="7">
        <v>1</v>
      </c>
      <c r="J36" s="7" t="s">
        <v>18</v>
      </c>
      <c r="K36" s="7">
        <v>0</v>
      </c>
      <c r="L36" s="7">
        <v>2585.2122800000002</v>
      </c>
      <c r="M36" s="7" t="s">
        <v>16</v>
      </c>
      <c r="N36" s="7">
        <v>0</v>
      </c>
      <c r="O36" s="7">
        <v>7.638E-7</v>
      </c>
      <c r="P36" s="7">
        <v>5.09</v>
      </c>
    </row>
    <row r="37" spans="1:16" s="6" customFormat="1" outlineLevel="1" collapsed="1" x14ac:dyDescent="0.2">
      <c r="A37" s="6" t="s">
        <v>20</v>
      </c>
      <c r="B37" s="7" t="s">
        <v>16</v>
      </c>
      <c r="C37" s="7" t="s">
        <v>64</v>
      </c>
      <c r="D37" s="7" t="s">
        <v>69</v>
      </c>
      <c r="E37" s="7">
        <v>3.8768400000000002E-8</v>
      </c>
      <c r="F37" s="7">
        <v>0</v>
      </c>
      <c r="G37" s="7">
        <v>1</v>
      </c>
      <c r="H37" s="7">
        <v>1</v>
      </c>
      <c r="I37" s="7">
        <v>13</v>
      </c>
      <c r="J37" s="7" t="s">
        <v>18</v>
      </c>
      <c r="K37" s="7">
        <v>0</v>
      </c>
      <c r="L37" s="7">
        <v>2697.1684399999999</v>
      </c>
      <c r="M37" s="7" t="s">
        <v>16</v>
      </c>
      <c r="N37" s="7">
        <v>0</v>
      </c>
      <c r="O37" s="7">
        <v>9.6129999999999998E-9</v>
      </c>
      <c r="P37" s="7">
        <v>7.03</v>
      </c>
    </row>
    <row r="38" spans="1:16" outlineLevel="1" collapsed="1" x14ac:dyDescent="0.2">
      <c r="A38" t="s">
        <v>20</v>
      </c>
      <c r="B38" s="4" t="s">
        <v>16</v>
      </c>
      <c r="C38" s="4" t="s">
        <v>70</v>
      </c>
      <c r="D38" s="4" t="s">
        <v>20</v>
      </c>
      <c r="E38" s="4">
        <v>3.8074700000000002E-4</v>
      </c>
      <c r="F38" s="4">
        <v>0</v>
      </c>
      <c r="G38" s="4">
        <v>2</v>
      </c>
      <c r="H38" s="4">
        <v>2</v>
      </c>
      <c r="I38" s="4">
        <v>26</v>
      </c>
      <c r="J38" s="4" t="s">
        <v>37</v>
      </c>
      <c r="K38" s="4">
        <v>0</v>
      </c>
      <c r="L38" s="4">
        <v>1065.53235</v>
      </c>
      <c r="M38" s="4" t="s">
        <v>16</v>
      </c>
      <c r="N38" s="4">
        <v>0</v>
      </c>
      <c r="O38" s="4">
        <v>5.8020000000000001E-4</v>
      </c>
      <c r="P38" s="4">
        <v>3.51</v>
      </c>
    </row>
    <row r="39" spans="1:16" outlineLevel="1" collapsed="1" x14ac:dyDescent="0.2">
      <c r="A39" t="s">
        <v>20</v>
      </c>
      <c r="B39" s="4" t="s">
        <v>16</v>
      </c>
      <c r="C39" s="4" t="s">
        <v>71</v>
      </c>
      <c r="D39" s="4" t="s">
        <v>20</v>
      </c>
      <c r="E39" s="4">
        <v>1.8215799999999999E-5</v>
      </c>
      <c r="F39" s="4">
        <v>0</v>
      </c>
      <c r="G39" s="4">
        <v>2</v>
      </c>
      <c r="H39" s="4">
        <v>2</v>
      </c>
      <c r="I39" s="4">
        <v>20</v>
      </c>
      <c r="J39" s="4" t="s">
        <v>37</v>
      </c>
      <c r="K39" s="4">
        <v>0</v>
      </c>
      <c r="L39" s="4">
        <v>1439.84681</v>
      </c>
      <c r="M39" s="4" t="s">
        <v>16</v>
      </c>
      <c r="N39" s="4">
        <v>0</v>
      </c>
      <c r="O39" s="4">
        <v>1.1620000000000001E-3</v>
      </c>
      <c r="P39" s="4">
        <v>3.51</v>
      </c>
    </row>
    <row r="40" spans="1:16" outlineLevel="1" collapsed="1" x14ac:dyDescent="0.2">
      <c r="A40" t="s">
        <v>20</v>
      </c>
      <c r="B40" s="4" t="s">
        <v>16</v>
      </c>
      <c r="C40" s="4" t="s">
        <v>72</v>
      </c>
      <c r="D40" s="4" t="s">
        <v>20</v>
      </c>
      <c r="E40" s="4">
        <v>4.5358200000000003E-3</v>
      </c>
      <c r="F40" s="4">
        <v>0</v>
      </c>
      <c r="G40" s="4">
        <v>2</v>
      </c>
      <c r="H40" s="4">
        <v>2</v>
      </c>
      <c r="I40" s="4">
        <v>1</v>
      </c>
      <c r="J40" s="4" t="s">
        <v>37</v>
      </c>
      <c r="K40" s="4">
        <v>1</v>
      </c>
      <c r="L40" s="4">
        <v>1753.02181</v>
      </c>
      <c r="M40" s="4" t="s">
        <v>16</v>
      </c>
      <c r="N40" s="4">
        <v>0</v>
      </c>
      <c r="O40" s="4">
        <v>2.6310000000000001E-3</v>
      </c>
      <c r="P40" s="4">
        <v>2.89</v>
      </c>
    </row>
    <row r="41" spans="1:16" outlineLevel="1" collapsed="1" x14ac:dyDescent="0.2">
      <c r="A41" t="s">
        <v>20</v>
      </c>
      <c r="B41" s="4" t="s">
        <v>16</v>
      </c>
      <c r="C41" s="4" t="s">
        <v>73</v>
      </c>
      <c r="D41" s="4" t="s">
        <v>20</v>
      </c>
      <c r="E41" s="4">
        <v>5.3794500000000004E-7</v>
      </c>
      <c r="F41" s="4">
        <v>0</v>
      </c>
      <c r="G41" s="4">
        <v>2</v>
      </c>
      <c r="H41" s="4">
        <v>2</v>
      </c>
      <c r="I41" s="4">
        <v>47</v>
      </c>
      <c r="J41" s="4" t="s">
        <v>37</v>
      </c>
      <c r="K41" s="4">
        <v>0</v>
      </c>
      <c r="L41" s="4">
        <v>1551.81657</v>
      </c>
      <c r="M41" s="4" t="s">
        <v>16</v>
      </c>
      <c r="N41" s="4">
        <v>0</v>
      </c>
      <c r="O41" s="4">
        <v>3.2660000000000002E-4</v>
      </c>
      <c r="P41" s="4">
        <v>5.52</v>
      </c>
    </row>
    <row r="42" spans="1:16" outlineLevel="1" collapsed="1" x14ac:dyDescent="0.2">
      <c r="A42" t="s">
        <v>20</v>
      </c>
      <c r="B42" s="4" t="s">
        <v>16</v>
      </c>
      <c r="C42" s="4" t="s">
        <v>74</v>
      </c>
      <c r="D42" s="4" t="s">
        <v>20</v>
      </c>
      <c r="E42" s="4">
        <v>5.2633400000000005E-4</v>
      </c>
      <c r="F42" s="4">
        <v>0</v>
      </c>
      <c r="G42" s="4">
        <v>1</v>
      </c>
      <c r="H42" s="4">
        <v>1</v>
      </c>
      <c r="I42" s="4">
        <v>7</v>
      </c>
      <c r="J42" s="4" t="s">
        <v>18</v>
      </c>
      <c r="K42" s="4">
        <v>1</v>
      </c>
      <c r="L42" s="4">
        <v>1638.8274699999999</v>
      </c>
      <c r="M42" s="4" t="s">
        <v>16</v>
      </c>
      <c r="N42" s="4">
        <v>0</v>
      </c>
      <c r="O42" s="4">
        <v>2.6120000000000001E-4</v>
      </c>
      <c r="P42" s="4">
        <v>4.03</v>
      </c>
    </row>
    <row r="43" spans="1:16" outlineLevel="1" collapsed="1" x14ac:dyDescent="0.2">
      <c r="A43" t="s">
        <v>20</v>
      </c>
      <c r="B43" s="4" t="s">
        <v>16</v>
      </c>
      <c r="C43" s="4" t="s">
        <v>75</v>
      </c>
      <c r="D43" s="4" t="s">
        <v>20</v>
      </c>
      <c r="E43" s="4">
        <v>1.3892399999999999E-5</v>
      </c>
      <c r="F43" s="4">
        <v>0</v>
      </c>
      <c r="G43" s="4">
        <v>2</v>
      </c>
      <c r="H43" s="4">
        <v>2</v>
      </c>
      <c r="I43" s="4">
        <v>35</v>
      </c>
      <c r="J43" s="4" t="s">
        <v>37</v>
      </c>
      <c r="K43" s="4">
        <v>0</v>
      </c>
      <c r="L43" s="4">
        <v>1395.70154</v>
      </c>
      <c r="M43" s="4" t="s">
        <v>16</v>
      </c>
      <c r="N43" s="4">
        <v>0</v>
      </c>
      <c r="O43" s="4">
        <v>9.7200000000000004E-5</v>
      </c>
      <c r="P43" s="4">
        <v>4.09</v>
      </c>
    </row>
    <row r="44" spans="1:16" outlineLevel="1" collapsed="1" x14ac:dyDescent="0.2">
      <c r="A44" t="s">
        <v>20</v>
      </c>
      <c r="B44" s="4" t="s">
        <v>16</v>
      </c>
      <c r="C44" s="4" t="s">
        <v>76</v>
      </c>
      <c r="D44" s="4" t="s">
        <v>20</v>
      </c>
      <c r="E44" s="4">
        <v>4.9584499999999997E-2</v>
      </c>
      <c r="F44" s="4">
        <v>1.20145E-3</v>
      </c>
      <c r="G44" s="4">
        <v>1</v>
      </c>
      <c r="H44" s="4">
        <v>1</v>
      </c>
      <c r="I44" s="4">
        <v>2</v>
      </c>
      <c r="J44" s="4" t="s">
        <v>18</v>
      </c>
      <c r="K44" s="4">
        <v>0</v>
      </c>
      <c r="L44" s="4">
        <v>726.45084999999995</v>
      </c>
      <c r="M44" s="4" t="s">
        <v>16</v>
      </c>
      <c r="N44" s="4">
        <v>8.3499999999999998E-3</v>
      </c>
      <c r="O44" s="4">
        <v>0.10050000000000001</v>
      </c>
      <c r="P44" s="4">
        <v>1.4</v>
      </c>
    </row>
    <row r="45" spans="1:16" outlineLevel="1" collapsed="1" x14ac:dyDescent="0.2">
      <c r="A45" t="s">
        <v>20</v>
      </c>
      <c r="B45" s="4" t="s">
        <v>16</v>
      </c>
      <c r="C45" s="4" t="s">
        <v>77</v>
      </c>
      <c r="D45" s="4" t="s">
        <v>20</v>
      </c>
      <c r="E45" s="4">
        <v>4.9264099999999998E-2</v>
      </c>
      <c r="F45" s="4">
        <v>1.20145E-3</v>
      </c>
      <c r="G45" s="4">
        <v>2</v>
      </c>
      <c r="H45" s="4">
        <v>2</v>
      </c>
      <c r="I45" s="4">
        <v>1</v>
      </c>
      <c r="J45" s="4" t="s">
        <v>37</v>
      </c>
      <c r="K45" s="4">
        <v>1</v>
      </c>
      <c r="L45" s="4">
        <v>3011.55717</v>
      </c>
      <c r="M45" s="4" t="s">
        <v>16</v>
      </c>
      <c r="N45" s="4">
        <v>7.9869999999999995E-4</v>
      </c>
      <c r="O45" s="4">
        <v>3.415E-2</v>
      </c>
      <c r="P45" s="4">
        <v>2.92</v>
      </c>
    </row>
    <row r="46" spans="1:16" outlineLevel="1" collapsed="1" x14ac:dyDescent="0.2">
      <c r="A46" t="s">
        <v>20</v>
      </c>
      <c r="B46" s="4" t="s">
        <v>16</v>
      </c>
      <c r="C46" s="4" t="s">
        <v>78</v>
      </c>
      <c r="D46" s="4" t="s">
        <v>20</v>
      </c>
      <c r="E46" s="4">
        <v>8.7790099999999996E-2</v>
      </c>
      <c r="F46" s="4">
        <v>5.7189399999999996E-3</v>
      </c>
      <c r="G46" s="4">
        <v>1</v>
      </c>
      <c r="H46" s="4">
        <v>1</v>
      </c>
      <c r="I46" s="4">
        <v>1</v>
      </c>
      <c r="J46" s="4" t="s">
        <v>18</v>
      </c>
      <c r="K46" s="4">
        <v>1</v>
      </c>
      <c r="L46" s="4">
        <v>1500.81557</v>
      </c>
      <c r="M46" s="4" t="s">
        <v>16</v>
      </c>
      <c r="N46" s="4">
        <v>4.1770000000000002E-3</v>
      </c>
      <c r="O46" s="4">
        <v>6.3759999999999997E-2</v>
      </c>
      <c r="P46" s="4">
        <v>2.12</v>
      </c>
    </row>
    <row r="47" spans="1:16" outlineLevel="1" collapsed="1" x14ac:dyDescent="0.2">
      <c r="A47" t="s">
        <v>20</v>
      </c>
      <c r="B47" s="4" t="s">
        <v>16</v>
      </c>
      <c r="C47" s="4" t="s">
        <v>79</v>
      </c>
      <c r="D47" s="4" t="s">
        <v>20</v>
      </c>
      <c r="E47" s="4">
        <v>8.8348200000000002E-2</v>
      </c>
      <c r="F47" s="4">
        <v>5.7189399999999996E-3</v>
      </c>
      <c r="G47" s="4">
        <v>1</v>
      </c>
      <c r="H47" s="4">
        <v>1</v>
      </c>
      <c r="I47" s="4">
        <v>5</v>
      </c>
      <c r="J47" s="4" t="s">
        <v>18</v>
      </c>
      <c r="K47" s="4">
        <v>0</v>
      </c>
      <c r="L47" s="4">
        <v>800.47772999999995</v>
      </c>
      <c r="M47" s="4" t="s">
        <v>16</v>
      </c>
      <c r="N47" s="4">
        <v>9.4859999999999996E-3</v>
      </c>
      <c r="O47" s="4">
        <v>0.1037</v>
      </c>
      <c r="P47" s="4">
        <v>1.84</v>
      </c>
    </row>
    <row r="48" spans="1:16" outlineLevel="1" collapsed="1" x14ac:dyDescent="0.2">
      <c r="A48" t="s">
        <v>20</v>
      </c>
      <c r="B48" s="4" t="s">
        <v>16</v>
      </c>
      <c r="C48" s="4" t="s">
        <v>42</v>
      </c>
      <c r="D48" s="4" t="s">
        <v>20</v>
      </c>
      <c r="E48" s="4">
        <v>9.1189300000000001E-2</v>
      </c>
      <c r="F48" s="4">
        <v>6.6963500000000002E-3</v>
      </c>
      <c r="G48" s="4">
        <v>1</v>
      </c>
      <c r="H48" s="4">
        <v>1</v>
      </c>
      <c r="I48" s="4">
        <v>1</v>
      </c>
      <c r="J48" s="4" t="s">
        <v>18</v>
      </c>
      <c r="K48" s="4">
        <v>1</v>
      </c>
      <c r="L48" s="4">
        <v>3417.6154900000001</v>
      </c>
      <c r="M48" s="4" t="s">
        <v>16</v>
      </c>
      <c r="N48" s="4">
        <v>4.8260000000000004E-3</v>
      </c>
      <c r="O48" s="4">
        <v>6.6220000000000001E-2</v>
      </c>
      <c r="P48" s="4">
        <v>2.06</v>
      </c>
    </row>
    <row r="49" spans="1:16" collapsed="1" x14ac:dyDescent="0.2">
      <c r="A49" s="3" t="s">
        <v>16</v>
      </c>
      <c r="B49" s="3" t="s">
        <v>17</v>
      </c>
      <c r="C49" s="3" t="s">
        <v>80</v>
      </c>
      <c r="D49" s="3" t="s">
        <v>81</v>
      </c>
      <c r="E49" s="3">
        <v>0</v>
      </c>
      <c r="F49" s="3">
        <v>185.364</v>
      </c>
      <c r="G49" s="3">
        <v>59</v>
      </c>
      <c r="H49" s="3">
        <v>25</v>
      </c>
      <c r="I49" s="3">
        <v>369</v>
      </c>
      <c r="J49" s="3">
        <v>11</v>
      </c>
      <c r="K49" s="3">
        <v>1</v>
      </c>
      <c r="L49" s="3">
        <v>469</v>
      </c>
      <c r="M49" s="3">
        <v>51.2</v>
      </c>
      <c r="N49" s="3">
        <v>5.57</v>
      </c>
      <c r="O49" s="3">
        <v>936.67</v>
      </c>
      <c r="P49" s="3">
        <v>25</v>
      </c>
    </row>
    <row r="50" spans="1:16" hidden="1" outlineLevel="1" collapsed="1" x14ac:dyDescent="0.2">
      <c r="A50" t="s">
        <v>20</v>
      </c>
      <c r="B50" s="2" t="s">
        <v>21</v>
      </c>
      <c r="C50" s="2" t="s">
        <v>22</v>
      </c>
      <c r="D50" s="2" t="s">
        <v>23</v>
      </c>
      <c r="E50" s="2" t="s">
        <v>24</v>
      </c>
      <c r="F50" s="2" t="s">
        <v>25</v>
      </c>
      <c r="G50" s="2" t="s">
        <v>10</v>
      </c>
      <c r="H50" s="2" t="s">
        <v>26</v>
      </c>
      <c r="I50" s="2" t="s">
        <v>8</v>
      </c>
      <c r="J50" s="2" t="s">
        <v>27</v>
      </c>
      <c r="K50" s="2" t="s">
        <v>28</v>
      </c>
      <c r="L50" s="2" t="s">
        <v>29</v>
      </c>
      <c r="M50" s="2" t="s">
        <v>30</v>
      </c>
      <c r="N50" s="2" t="s">
        <v>31</v>
      </c>
      <c r="O50" s="2" t="s">
        <v>32</v>
      </c>
      <c r="P50" s="2" t="s">
        <v>33</v>
      </c>
    </row>
    <row r="51" spans="1:16" hidden="1" outlineLevel="1" collapsed="1" x14ac:dyDescent="0.2">
      <c r="A51" t="s">
        <v>20</v>
      </c>
      <c r="B51" s="4" t="s">
        <v>16</v>
      </c>
      <c r="C51" s="4" t="s">
        <v>82</v>
      </c>
      <c r="D51" s="4" t="s">
        <v>35</v>
      </c>
      <c r="E51" s="4">
        <v>6.2804100000000003E-8</v>
      </c>
      <c r="F51" s="4">
        <v>0</v>
      </c>
      <c r="G51" s="4">
        <v>1</v>
      </c>
      <c r="H51" s="4">
        <v>1</v>
      </c>
      <c r="I51" s="4">
        <v>1</v>
      </c>
      <c r="J51" s="4" t="s">
        <v>80</v>
      </c>
      <c r="K51" s="4">
        <v>0</v>
      </c>
      <c r="L51" s="4">
        <v>2676.22147</v>
      </c>
      <c r="M51" s="4" t="s">
        <v>16</v>
      </c>
      <c r="N51" s="4">
        <v>0</v>
      </c>
      <c r="O51" s="4">
        <v>1.6169999999999999E-8</v>
      </c>
      <c r="P51" s="4">
        <v>3.99</v>
      </c>
    </row>
    <row r="52" spans="1:16" hidden="1" outlineLevel="1" collapsed="1" x14ac:dyDescent="0.2">
      <c r="A52" t="s">
        <v>20</v>
      </c>
      <c r="B52" s="4" t="s">
        <v>16</v>
      </c>
      <c r="C52" s="4" t="s">
        <v>36</v>
      </c>
      <c r="D52" s="4" t="s">
        <v>20</v>
      </c>
      <c r="E52" s="4">
        <v>4.2366999999999996E-9</v>
      </c>
      <c r="F52" s="4">
        <v>0</v>
      </c>
      <c r="G52" s="4">
        <v>2</v>
      </c>
      <c r="H52" s="4">
        <v>2</v>
      </c>
      <c r="I52" s="4">
        <v>36</v>
      </c>
      <c r="J52" s="4" t="s">
        <v>37</v>
      </c>
      <c r="K52" s="4">
        <v>0</v>
      </c>
      <c r="L52" s="4">
        <v>1770.89086</v>
      </c>
      <c r="M52" s="4" t="s">
        <v>16</v>
      </c>
      <c r="N52" s="4">
        <v>0</v>
      </c>
      <c r="O52" s="4">
        <v>8.99E-10</v>
      </c>
      <c r="P52" s="4">
        <v>5.66</v>
      </c>
    </row>
    <row r="53" spans="1:16" hidden="1" outlineLevel="1" collapsed="1" x14ac:dyDescent="0.2">
      <c r="A53" t="s">
        <v>20</v>
      </c>
      <c r="B53" s="4" t="s">
        <v>16</v>
      </c>
      <c r="C53" s="4" t="s">
        <v>36</v>
      </c>
      <c r="D53" s="4" t="s">
        <v>38</v>
      </c>
      <c r="E53" s="4">
        <v>1.7759899999999999E-2</v>
      </c>
      <c r="F53" s="4">
        <v>0</v>
      </c>
      <c r="G53" s="4">
        <v>2</v>
      </c>
      <c r="H53" s="4">
        <v>2</v>
      </c>
      <c r="I53" s="4">
        <v>2</v>
      </c>
      <c r="J53" s="4" t="s">
        <v>37</v>
      </c>
      <c r="K53" s="4">
        <v>0</v>
      </c>
      <c r="L53" s="4">
        <v>1850.8571899999999</v>
      </c>
      <c r="M53" s="4" t="s">
        <v>16</v>
      </c>
      <c r="N53" s="4">
        <v>0</v>
      </c>
      <c r="O53" s="4">
        <v>1.1390000000000001E-2</v>
      </c>
      <c r="P53" s="4">
        <v>3.07</v>
      </c>
    </row>
    <row r="54" spans="1:16" hidden="1" outlineLevel="1" collapsed="1" x14ac:dyDescent="0.2">
      <c r="A54" t="s">
        <v>20</v>
      </c>
      <c r="B54" s="4" t="s">
        <v>16</v>
      </c>
      <c r="C54" s="4" t="s">
        <v>39</v>
      </c>
      <c r="D54" s="4" t="s">
        <v>40</v>
      </c>
      <c r="E54" s="4">
        <v>9.3526999999999998E-4</v>
      </c>
      <c r="F54" s="4">
        <v>0</v>
      </c>
      <c r="G54" s="4">
        <v>2</v>
      </c>
      <c r="H54" s="4">
        <v>2</v>
      </c>
      <c r="I54" s="4">
        <v>1</v>
      </c>
      <c r="J54" s="4" t="s">
        <v>37</v>
      </c>
      <c r="K54" s="4">
        <v>1</v>
      </c>
      <c r="L54" s="4">
        <v>2978.4638100000002</v>
      </c>
      <c r="M54" s="4" t="s">
        <v>16</v>
      </c>
      <c r="N54" s="4">
        <v>0</v>
      </c>
      <c r="O54" s="4">
        <v>4.8430000000000001E-4</v>
      </c>
      <c r="P54" s="4">
        <v>3.25</v>
      </c>
    </row>
    <row r="55" spans="1:16" hidden="1" outlineLevel="1" collapsed="1" x14ac:dyDescent="0.2">
      <c r="A55" t="s">
        <v>20</v>
      </c>
      <c r="B55" s="4" t="s">
        <v>16</v>
      </c>
      <c r="C55" s="4" t="s">
        <v>41</v>
      </c>
      <c r="D55" s="4" t="s">
        <v>20</v>
      </c>
      <c r="E55" s="4">
        <v>1.03575E-4</v>
      </c>
      <c r="F55" s="4">
        <v>0</v>
      </c>
      <c r="G55" s="4">
        <v>2</v>
      </c>
      <c r="H55" s="4">
        <v>2</v>
      </c>
      <c r="I55" s="4">
        <v>24</v>
      </c>
      <c r="J55" s="4" t="s">
        <v>37</v>
      </c>
      <c r="K55" s="4">
        <v>0</v>
      </c>
      <c r="L55" s="4">
        <v>1259.68416</v>
      </c>
      <c r="M55" s="4" t="s">
        <v>16</v>
      </c>
      <c r="N55" s="4">
        <v>0</v>
      </c>
      <c r="O55" s="4">
        <v>7.1760000000000004E-5</v>
      </c>
      <c r="P55" s="4">
        <v>3.3</v>
      </c>
    </row>
    <row r="56" spans="1:16" hidden="1" outlineLevel="1" collapsed="1" x14ac:dyDescent="0.2">
      <c r="A56" t="s">
        <v>20</v>
      </c>
      <c r="B56" s="4" t="s">
        <v>16</v>
      </c>
      <c r="C56" s="4" t="s">
        <v>83</v>
      </c>
      <c r="D56" s="4" t="s">
        <v>43</v>
      </c>
      <c r="E56" s="4">
        <v>2.72763E-3</v>
      </c>
      <c r="F56" s="4">
        <v>0</v>
      </c>
      <c r="G56" s="4">
        <v>1</v>
      </c>
      <c r="H56" s="4">
        <v>1</v>
      </c>
      <c r="I56" s="4">
        <v>1</v>
      </c>
      <c r="J56" s="4" t="s">
        <v>80</v>
      </c>
      <c r="K56" s="4">
        <v>0</v>
      </c>
      <c r="L56" s="4">
        <v>2749.2509</v>
      </c>
      <c r="M56" s="4" t="s">
        <v>16</v>
      </c>
      <c r="N56" s="4">
        <v>0</v>
      </c>
      <c r="O56" s="4">
        <v>1.5269999999999999E-3</v>
      </c>
      <c r="P56" s="4">
        <v>2.5499999999999998</v>
      </c>
    </row>
    <row r="57" spans="1:16" hidden="1" outlineLevel="1" collapsed="1" x14ac:dyDescent="0.2">
      <c r="A57" t="s">
        <v>20</v>
      </c>
      <c r="B57" s="4" t="s">
        <v>16</v>
      </c>
      <c r="C57" s="4" t="s">
        <v>84</v>
      </c>
      <c r="D57" s="4" t="s">
        <v>63</v>
      </c>
      <c r="E57" s="4">
        <v>2.6918300000000001E-3</v>
      </c>
      <c r="F57" s="4">
        <v>0</v>
      </c>
      <c r="G57" s="4">
        <v>1</v>
      </c>
      <c r="H57" s="4">
        <v>1</v>
      </c>
      <c r="I57" s="4">
        <v>16</v>
      </c>
      <c r="J57" s="4" t="s">
        <v>80</v>
      </c>
      <c r="K57" s="4">
        <v>0</v>
      </c>
      <c r="L57" s="4">
        <v>1252.66059</v>
      </c>
      <c r="M57" s="4" t="s">
        <v>16</v>
      </c>
      <c r="N57" s="4">
        <v>2.9329999999999998E-3</v>
      </c>
      <c r="O57" s="4">
        <v>5.3350000000000002E-2</v>
      </c>
      <c r="P57" s="4">
        <v>2.94</v>
      </c>
    </row>
    <row r="58" spans="1:16" hidden="1" outlineLevel="1" collapsed="1" x14ac:dyDescent="0.2">
      <c r="A58" t="s">
        <v>20</v>
      </c>
      <c r="B58" s="4" t="s">
        <v>16</v>
      </c>
      <c r="C58" s="4" t="s">
        <v>84</v>
      </c>
      <c r="D58" s="4" t="s">
        <v>20</v>
      </c>
      <c r="E58" s="4">
        <v>3.3582099999999998E-4</v>
      </c>
      <c r="F58" s="4">
        <v>0</v>
      </c>
      <c r="G58" s="4">
        <v>1</v>
      </c>
      <c r="H58" s="4">
        <v>1</v>
      </c>
      <c r="I58" s="4">
        <v>4</v>
      </c>
      <c r="J58" s="4" t="s">
        <v>80</v>
      </c>
      <c r="K58" s="4">
        <v>0</v>
      </c>
      <c r="L58" s="4">
        <v>1236.6656700000001</v>
      </c>
      <c r="M58" s="4" t="s">
        <v>16</v>
      </c>
      <c r="N58" s="4">
        <v>0</v>
      </c>
      <c r="O58" s="4">
        <v>1.616E-4</v>
      </c>
      <c r="P58" s="4">
        <v>2.81</v>
      </c>
    </row>
    <row r="59" spans="1:16" hidden="1" outlineLevel="1" collapsed="1" x14ac:dyDescent="0.2">
      <c r="A59" t="s">
        <v>20</v>
      </c>
      <c r="B59" s="4" t="s">
        <v>16</v>
      </c>
      <c r="C59" s="4" t="s">
        <v>45</v>
      </c>
      <c r="D59" s="4" t="s">
        <v>20</v>
      </c>
      <c r="E59" s="4">
        <v>3.4370999999999998E-3</v>
      </c>
      <c r="F59" s="4">
        <v>0</v>
      </c>
      <c r="G59" s="4">
        <v>2</v>
      </c>
      <c r="H59" s="4">
        <v>2</v>
      </c>
      <c r="I59" s="4">
        <v>11</v>
      </c>
      <c r="J59" s="4" t="s">
        <v>37</v>
      </c>
      <c r="K59" s="4">
        <v>1</v>
      </c>
      <c r="L59" s="4">
        <v>1121.67895</v>
      </c>
      <c r="M59" s="4" t="s">
        <v>16</v>
      </c>
      <c r="N59" s="4">
        <v>0</v>
      </c>
      <c r="O59" s="4">
        <v>3.4949999999999998E-3</v>
      </c>
      <c r="P59" s="4">
        <v>3.55</v>
      </c>
    </row>
    <row r="60" spans="1:16" hidden="1" outlineLevel="1" collapsed="1" x14ac:dyDescent="0.2">
      <c r="A60" t="s">
        <v>20</v>
      </c>
      <c r="B60" s="4" t="s">
        <v>16</v>
      </c>
      <c r="C60" s="4" t="s">
        <v>85</v>
      </c>
      <c r="D60" s="4" t="s">
        <v>20</v>
      </c>
      <c r="E60" s="4">
        <v>1.7176699999999999E-3</v>
      </c>
      <c r="F60" s="4">
        <v>0</v>
      </c>
      <c r="G60" s="4">
        <v>1</v>
      </c>
      <c r="H60" s="4">
        <v>1</v>
      </c>
      <c r="I60" s="4">
        <v>5</v>
      </c>
      <c r="J60" s="4" t="s">
        <v>80</v>
      </c>
      <c r="K60" s="4">
        <v>0</v>
      </c>
      <c r="L60" s="4">
        <v>1110.6265800000001</v>
      </c>
      <c r="M60" s="4" t="s">
        <v>16</v>
      </c>
      <c r="N60" s="4">
        <v>0</v>
      </c>
      <c r="O60" s="4">
        <v>9.2820000000000001E-4</v>
      </c>
      <c r="P60" s="4">
        <v>3.02</v>
      </c>
    </row>
    <row r="61" spans="1:16" hidden="1" outlineLevel="1" collapsed="1" x14ac:dyDescent="0.2">
      <c r="A61" t="s">
        <v>20</v>
      </c>
      <c r="B61" s="4" t="s">
        <v>16</v>
      </c>
      <c r="C61" s="4" t="s">
        <v>47</v>
      </c>
      <c r="D61" s="4" t="s">
        <v>48</v>
      </c>
      <c r="E61" s="4">
        <v>5.56017E-7</v>
      </c>
      <c r="F61" s="4">
        <v>0</v>
      </c>
      <c r="G61" s="4">
        <v>2</v>
      </c>
      <c r="H61" s="4">
        <v>2</v>
      </c>
      <c r="I61" s="4">
        <v>2</v>
      </c>
      <c r="J61" s="4" t="s">
        <v>37</v>
      </c>
      <c r="K61" s="4">
        <v>1</v>
      </c>
      <c r="L61" s="4">
        <v>2273.1053000000002</v>
      </c>
      <c r="M61" s="4" t="s">
        <v>16</v>
      </c>
      <c r="N61" s="4">
        <v>0</v>
      </c>
      <c r="O61" s="4">
        <v>1.6750000000000001E-7</v>
      </c>
      <c r="P61" s="4">
        <v>4.76</v>
      </c>
    </row>
    <row r="62" spans="1:16" hidden="1" outlineLevel="1" collapsed="1" x14ac:dyDescent="0.2">
      <c r="A62" t="s">
        <v>20</v>
      </c>
      <c r="B62" s="4" t="s">
        <v>16</v>
      </c>
      <c r="C62" s="4" t="s">
        <v>47</v>
      </c>
      <c r="D62" s="4" t="s">
        <v>49</v>
      </c>
      <c r="E62" s="4">
        <v>7.49104E-3</v>
      </c>
      <c r="F62" s="4">
        <v>0</v>
      </c>
      <c r="G62" s="4">
        <v>2</v>
      </c>
      <c r="H62" s="4">
        <v>2</v>
      </c>
      <c r="I62" s="4">
        <v>1</v>
      </c>
      <c r="J62" s="4" t="s">
        <v>37</v>
      </c>
      <c r="K62" s="4">
        <v>1</v>
      </c>
      <c r="L62" s="4">
        <v>2257.1103800000001</v>
      </c>
      <c r="M62" s="4" t="s">
        <v>16</v>
      </c>
      <c r="N62" s="4">
        <v>0</v>
      </c>
      <c r="O62" s="4">
        <v>4.4999999999999997E-3</v>
      </c>
      <c r="P62" s="4">
        <v>2.78</v>
      </c>
    </row>
    <row r="63" spans="1:16" hidden="1" outlineLevel="1" collapsed="1" x14ac:dyDescent="0.2">
      <c r="A63" t="s">
        <v>20</v>
      </c>
      <c r="B63" s="4" t="s">
        <v>16</v>
      </c>
      <c r="C63" s="4" t="s">
        <v>50</v>
      </c>
      <c r="D63" s="4" t="s">
        <v>48</v>
      </c>
      <c r="E63" s="4">
        <v>2.7989700000000001E-5</v>
      </c>
      <c r="F63" s="4">
        <v>0</v>
      </c>
      <c r="G63" s="4">
        <v>2</v>
      </c>
      <c r="H63" s="4">
        <v>2</v>
      </c>
      <c r="I63" s="4">
        <v>35</v>
      </c>
      <c r="J63" s="4" t="s">
        <v>37</v>
      </c>
      <c r="K63" s="4">
        <v>0</v>
      </c>
      <c r="L63" s="4">
        <v>1226.59079</v>
      </c>
      <c r="M63" s="4" t="s">
        <v>16</v>
      </c>
      <c r="N63" s="4">
        <v>0</v>
      </c>
      <c r="O63" s="4">
        <v>4.2930000000000003E-4</v>
      </c>
      <c r="P63" s="4">
        <v>3.57</v>
      </c>
    </row>
    <row r="64" spans="1:16" hidden="1" outlineLevel="1" collapsed="1" x14ac:dyDescent="0.2">
      <c r="A64" t="s">
        <v>20</v>
      </c>
      <c r="B64" s="4" t="s">
        <v>16</v>
      </c>
      <c r="C64" s="4" t="s">
        <v>50</v>
      </c>
      <c r="D64" s="4" t="s">
        <v>51</v>
      </c>
      <c r="E64" s="4">
        <v>2.3884600000000002E-5</v>
      </c>
      <c r="F64" s="4">
        <v>0</v>
      </c>
      <c r="G64" s="4">
        <v>2</v>
      </c>
      <c r="H64" s="4">
        <v>2</v>
      </c>
      <c r="I64" s="4">
        <v>22</v>
      </c>
      <c r="J64" s="4" t="s">
        <v>37</v>
      </c>
      <c r="K64" s="4">
        <v>0</v>
      </c>
      <c r="L64" s="4">
        <v>1210.5958800000001</v>
      </c>
      <c r="M64" s="4" t="s">
        <v>16</v>
      </c>
      <c r="N64" s="4">
        <v>0</v>
      </c>
      <c r="O64" s="4">
        <v>4.6020000000000002E-4</v>
      </c>
      <c r="P64" s="4">
        <v>3.5</v>
      </c>
    </row>
    <row r="65" spans="1:16" hidden="1" outlineLevel="1" collapsed="1" x14ac:dyDescent="0.2">
      <c r="A65" t="s">
        <v>20</v>
      </c>
      <c r="B65" s="4" t="s">
        <v>16</v>
      </c>
      <c r="C65" s="4" t="s">
        <v>50</v>
      </c>
      <c r="D65" s="4" t="s">
        <v>20</v>
      </c>
      <c r="E65" s="4">
        <v>3.0614599999999998E-4</v>
      </c>
      <c r="F65" s="4">
        <v>0</v>
      </c>
      <c r="G65" s="4">
        <v>2</v>
      </c>
      <c r="H65" s="4">
        <v>2</v>
      </c>
      <c r="I65" s="4">
        <v>2</v>
      </c>
      <c r="J65" s="4" t="s">
        <v>37</v>
      </c>
      <c r="K65" s="4">
        <v>0</v>
      </c>
      <c r="L65" s="4">
        <v>1194.60096</v>
      </c>
      <c r="M65" s="4" t="s">
        <v>16</v>
      </c>
      <c r="N65" s="4">
        <v>0</v>
      </c>
      <c r="O65" s="4">
        <v>1.4579999999999999E-4</v>
      </c>
      <c r="P65" s="4">
        <v>2.59</v>
      </c>
    </row>
    <row r="66" spans="1:16" hidden="1" outlineLevel="1" collapsed="1" x14ac:dyDescent="0.2">
      <c r="A66" t="s">
        <v>20</v>
      </c>
      <c r="B66" s="4" t="s">
        <v>16</v>
      </c>
      <c r="C66" s="4" t="s">
        <v>86</v>
      </c>
      <c r="D66" s="4" t="s">
        <v>20</v>
      </c>
      <c r="E66" s="4">
        <v>1.0635E-4</v>
      </c>
      <c r="F66" s="4">
        <v>0</v>
      </c>
      <c r="G66" s="4">
        <v>1</v>
      </c>
      <c r="H66" s="4">
        <v>1</v>
      </c>
      <c r="I66" s="4">
        <v>14</v>
      </c>
      <c r="J66" s="4" t="s">
        <v>80</v>
      </c>
      <c r="K66" s="4">
        <v>0</v>
      </c>
      <c r="L66" s="4">
        <v>1479.8682100000001</v>
      </c>
      <c r="M66" s="4" t="s">
        <v>16</v>
      </c>
      <c r="N66" s="4">
        <v>0</v>
      </c>
      <c r="O66" s="4">
        <v>4.685E-5</v>
      </c>
      <c r="P66" s="4">
        <v>3.86</v>
      </c>
    </row>
    <row r="67" spans="1:16" hidden="1" outlineLevel="1" collapsed="1" x14ac:dyDescent="0.2">
      <c r="A67" t="s">
        <v>20</v>
      </c>
      <c r="B67" s="4" t="s">
        <v>16</v>
      </c>
      <c r="C67" s="4" t="s">
        <v>87</v>
      </c>
      <c r="D67" s="4" t="s">
        <v>20</v>
      </c>
      <c r="E67" s="4">
        <v>1.9387300000000002E-6</v>
      </c>
      <c r="F67" s="4">
        <v>0</v>
      </c>
      <c r="G67" s="4">
        <v>1</v>
      </c>
      <c r="H67" s="4">
        <v>1</v>
      </c>
      <c r="I67" s="4">
        <v>7</v>
      </c>
      <c r="J67" s="4" t="s">
        <v>80</v>
      </c>
      <c r="K67" s="4">
        <v>0</v>
      </c>
      <c r="L67" s="4">
        <v>1496.77035</v>
      </c>
      <c r="M67" s="4" t="s">
        <v>16</v>
      </c>
      <c r="N67" s="4">
        <v>0</v>
      </c>
      <c r="O67" s="4">
        <v>6.412E-7</v>
      </c>
      <c r="P67" s="4">
        <v>4.47</v>
      </c>
    </row>
    <row r="68" spans="1:16" hidden="1" outlineLevel="1" collapsed="1" x14ac:dyDescent="0.2">
      <c r="A68" t="s">
        <v>20</v>
      </c>
      <c r="B68" s="4" t="s">
        <v>16</v>
      </c>
      <c r="C68" s="4" t="s">
        <v>88</v>
      </c>
      <c r="D68" s="4" t="s">
        <v>20</v>
      </c>
      <c r="E68" s="4">
        <v>1.05555E-6</v>
      </c>
      <c r="F68" s="4">
        <v>0</v>
      </c>
      <c r="G68" s="4">
        <v>1</v>
      </c>
      <c r="H68" s="4">
        <v>1</v>
      </c>
      <c r="I68" s="4">
        <v>3</v>
      </c>
      <c r="J68" s="4" t="s">
        <v>80</v>
      </c>
      <c r="K68" s="4">
        <v>0</v>
      </c>
      <c r="L68" s="4">
        <v>2037.0287499999999</v>
      </c>
      <c r="M68" s="4" t="s">
        <v>16</v>
      </c>
      <c r="N68" s="4">
        <v>0</v>
      </c>
      <c r="O68" s="4">
        <v>3.3420000000000001E-7</v>
      </c>
      <c r="P68" s="4">
        <v>5.89</v>
      </c>
    </row>
    <row r="69" spans="1:16" hidden="1" outlineLevel="1" collapsed="1" x14ac:dyDescent="0.2">
      <c r="A69" t="s">
        <v>20</v>
      </c>
      <c r="B69" s="4" t="s">
        <v>16</v>
      </c>
      <c r="C69" s="4" t="s">
        <v>89</v>
      </c>
      <c r="D69" s="4" t="s">
        <v>20</v>
      </c>
      <c r="E69" s="4">
        <v>2.6565E-3</v>
      </c>
      <c r="F69" s="4">
        <v>0</v>
      </c>
      <c r="G69" s="4">
        <v>1</v>
      </c>
      <c r="H69" s="4">
        <v>1</v>
      </c>
      <c r="I69" s="4">
        <v>4</v>
      </c>
      <c r="J69" s="4" t="s">
        <v>80</v>
      </c>
      <c r="K69" s="4">
        <v>0</v>
      </c>
      <c r="L69" s="4">
        <v>1273.65219</v>
      </c>
      <c r="M69" s="4" t="s">
        <v>16</v>
      </c>
      <c r="N69" s="4">
        <v>7.9869999999999995E-4</v>
      </c>
      <c r="O69" s="4">
        <v>3.6810000000000002E-2</v>
      </c>
      <c r="P69" s="4">
        <v>2.54</v>
      </c>
    </row>
    <row r="70" spans="1:16" hidden="1" outlineLevel="1" collapsed="1" x14ac:dyDescent="0.2">
      <c r="A70" t="s">
        <v>20</v>
      </c>
      <c r="B70" s="4" t="s">
        <v>16</v>
      </c>
      <c r="C70" s="4" t="s">
        <v>90</v>
      </c>
      <c r="D70" s="4" t="s">
        <v>20</v>
      </c>
      <c r="E70" s="4">
        <v>3.0299700000000001E-5</v>
      </c>
      <c r="F70" s="4">
        <v>0</v>
      </c>
      <c r="G70" s="4">
        <v>1</v>
      </c>
      <c r="H70" s="4">
        <v>1</v>
      </c>
      <c r="I70" s="4">
        <v>2</v>
      </c>
      <c r="J70" s="4" t="s">
        <v>80</v>
      </c>
      <c r="K70" s="4">
        <v>0</v>
      </c>
      <c r="L70" s="4">
        <v>1583.93668</v>
      </c>
      <c r="M70" s="4" t="s">
        <v>16</v>
      </c>
      <c r="N70" s="4">
        <v>0</v>
      </c>
      <c r="O70" s="4">
        <v>6.4930000000000003E-5</v>
      </c>
      <c r="P70" s="4">
        <v>4.3</v>
      </c>
    </row>
    <row r="71" spans="1:16" hidden="1" outlineLevel="1" collapsed="1" x14ac:dyDescent="0.2">
      <c r="A71" t="s">
        <v>20</v>
      </c>
      <c r="B71" s="4" t="s">
        <v>16</v>
      </c>
      <c r="C71" s="4" t="s">
        <v>56</v>
      </c>
      <c r="D71" s="4" t="s">
        <v>20</v>
      </c>
      <c r="E71" s="4">
        <v>4.2163699999999997E-5</v>
      </c>
      <c r="F71" s="4">
        <v>0</v>
      </c>
      <c r="G71" s="4">
        <v>2</v>
      </c>
      <c r="H71" s="4">
        <v>2</v>
      </c>
      <c r="I71" s="4">
        <v>24</v>
      </c>
      <c r="J71" s="4" t="s">
        <v>37</v>
      </c>
      <c r="K71" s="4">
        <v>0</v>
      </c>
      <c r="L71" s="4">
        <v>1285.65353</v>
      </c>
      <c r="M71" s="4" t="s">
        <v>16</v>
      </c>
      <c r="N71" s="4">
        <v>0</v>
      </c>
      <c r="O71" s="4">
        <v>1.738E-5</v>
      </c>
      <c r="P71" s="4">
        <v>3.59</v>
      </c>
    </row>
    <row r="72" spans="1:16" hidden="1" outlineLevel="1" collapsed="1" x14ac:dyDescent="0.2">
      <c r="A72" t="s">
        <v>20</v>
      </c>
      <c r="B72" s="4" t="s">
        <v>16</v>
      </c>
      <c r="C72" s="4" t="s">
        <v>91</v>
      </c>
      <c r="D72" s="4" t="s">
        <v>20</v>
      </c>
      <c r="E72" s="4">
        <v>1.6233600000000001E-4</v>
      </c>
      <c r="F72" s="4">
        <v>0</v>
      </c>
      <c r="G72" s="4">
        <v>1</v>
      </c>
      <c r="H72" s="4">
        <v>1</v>
      </c>
      <c r="I72" s="4">
        <v>11</v>
      </c>
      <c r="J72" s="4" t="s">
        <v>80</v>
      </c>
      <c r="K72" s="4">
        <v>0</v>
      </c>
      <c r="L72" s="4">
        <v>1311.61753</v>
      </c>
      <c r="M72" s="4" t="s">
        <v>16</v>
      </c>
      <c r="N72" s="4">
        <v>0</v>
      </c>
      <c r="O72" s="4">
        <v>1.582E-4</v>
      </c>
      <c r="P72" s="4">
        <v>2.71</v>
      </c>
    </row>
    <row r="73" spans="1:16" hidden="1" outlineLevel="1" collapsed="1" x14ac:dyDescent="0.2">
      <c r="A73" t="s">
        <v>20</v>
      </c>
      <c r="B73" s="4" t="s">
        <v>16</v>
      </c>
      <c r="C73" s="4" t="s">
        <v>59</v>
      </c>
      <c r="D73" s="4" t="s">
        <v>20</v>
      </c>
      <c r="E73" s="4">
        <v>3.94959E-2</v>
      </c>
      <c r="F73" s="4">
        <v>0</v>
      </c>
      <c r="G73" s="4">
        <v>2</v>
      </c>
      <c r="H73" s="4">
        <v>2</v>
      </c>
      <c r="I73" s="4">
        <v>6</v>
      </c>
      <c r="J73" s="4" t="s">
        <v>37</v>
      </c>
      <c r="K73" s="4">
        <v>0</v>
      </c>
      <c r="L73" s="4">
        <v>880.49992999999995</v>
      </c>
      <c r="M73" s="4" t="s">
        <v>16</v>
      </c>
      <c r="N73" s="4">
        <v>5.4159999999999998E-3</v>
      </c>
      <c r="O73" s="4">
        <v>7.0709999999999995E-2</v>
      </c>
      <c r="P73" s="4">
        <v>2.23</v>
      </c>
    </row>
    <row r="74" spans="1:16" hidden="1" outlineLevel="1" collapsed="1" x14ac:dyDescent="0.2">
      <c r="A74" t="s">
        <v>20</v>
      </c>
      <c r="B74" s="4" t="s">
        <v>16</v>
      </c>
      <c r="C74" s="4" t="s">
        <v>92</v>
      </c>
      <c r="D74" s="4" t="s">
        <v>20</v>
      </c>
      <c r="E74" s="4">
        <v>1.6078500000000001E-3</v>
      </c>
      <c r="F74" s="4">
        <v>0</v>
      </c>
      <c r="G74" s="4">
        <v>1</v>
      </c>
      <c r="H74" s="4">
        <v>1</v>
      </c>
      <c r="I74" s="4">
        <v>5</v>
      </c>
      <c r="J74" s="4" t="s">
        <v>80</v>
      </c>
      <c r="K74" s="4">
        <v>0</v>
      </c>
      <c r="L74" s="4">
        <v>1409.6907000000001</v>
      </c>
      <c r="M74" s="4" t="s">
        <v>16</v>
      </c>
      <c r="N74" s="4">
        <v>0</v>
      </c>
      <c r="O74" s="4">
        <v>8.6240000000000004E-4</v>
      </c>
      <c r="P74" s="4">
        <v>3.54</v>
      </c>
    </row>
    <row r="75" spans="1:16" hidden="1" outlineLevel="1" collapsed="1" x14ac:dyDescent="0.2">
      <c r="A75" t="s">
        <v>20</v>
      </c>
      <c r="B75" s="4" t="s">
        <v>16</v>
      </c>
      <c r="C75" s="4" t="s">
        <v>70</v>
      </c>
      <c r="D75" s="4" t="s">
        <v>20</v>
      </c>
      <c r="E75" s="4">
        <v>3.8074700000000002E-4</v>
      </c>
      <c r="F75" s="4">
        <v>0</v>
      </c>
      <c r="G75" s="4">
        <v>2</v>
      </c>
      <c r="H75" s="4">
        <v>2</v>
      </c>
      <c r="I75" s="4">
        <v>26</v>
      </c>
      <c r="J75" s="4" t="s">
        <v>37</v>
      </c>
      <c r="K75" s="4">
        <v>0</v>
      </c>
      <c r="L75" s="4">
        <v>1065.53235</v>
      </c>
      <c r="M75" s="4" t="s">
        <v>16</v>
      </c>
      <c r="N75" s="4">
        <v>0</v>
      </c>
      <c r="O75" s="4">
        <v>5.8020000000000001E-4</v>
      </c>
      <c r="P75" s="4">
        <v>3.51</v>
      </c>
    </row>
    <row r="76" spans="1:16" hidden="1" outlineLevel="1" collapsed="1" x14ac:dyDescent="0.2">
      <c r="A76" t="s">
        <v>20</v>
      </c>
      <c r="B76" s="4" t="s">
        <v>16</v>
      </c>
      <c r="C76" s="4" t="s">
        <v>71</v>
      </c>
      <c r="D76" s="4" t="s">
        <v>20</v>
      </c>
      <c r="E76" s="4">
        <v>1.8215799999999999E-5</v>
      </c>
      <c r="F76" s="4">
        <v>0</v>
      </c>
      <c r="G76" s="4">
        <v>2</v>
      </c>
      <c r="H76" s="4">
        <v>2</v>
      </c>
      <c r="I76" s="4">
        <v>20</v>
      </c>
      <c r="J76" s="4" t="s">
        <v>37</v>
      </c>
      <c r="K76" s="4">
        <v>0</v>
      </c>
      <c r="L76" s="4">
        <v>1439.84681</v>
      </c>
      <c r="M76" s="4" t="s">
        <v>16</v>
      </c>
      <c r="N76" s="4">
        <v>0</v>
      </c>
      <c r="O76" s="4">
        <v>1.1620000000000001E-3</v>
      </c>
      <c r="P76" s="4">
        <v>3.51</v>
      </c>
    </row>
    <row r="77" spans="1:16" hidden="1" outlineLevel="1" collapsed="1" x14ac:dyDescent="0.2">
      <c r="A77" t="s">
        <v>20</v>
      </c>
      <c r="B77" s="4" t="s">
        <v>16</v>
      </c>
      <c r="C77" s="4" t="s">
        <v>72</v>
      </c>
      <c r="D77" s="4" t="s">
        <v>20</v>
      </c>
      <c r="E77" s="4">
        <v>4.5358200000000003E-3</v>
      </c>
      <c r="F77" s="4">
        <v>0</v>
      </c>
      <c r="G77" s="4">
        <v>2</v>
      </c>
      <c r="H77" s="4">
        <v>2</v>
      </c>
      <c r="I77" s="4">
        <v>1</v>
      </c>
      <c r="J77" s="4" t="s">
        <v>37</v>
      </c>
      <c r="K77" s="4">
        <v>1</v>
      </c>
      <c r="L77" s="4">
        <v>1753.02181</v>
      </c>
      <c r="M77" s="4" t="s">
        <v>16</v>
      </c>
      <c r="N77" s="4">
        <v>0</v>
      </c>
      <c r="O77" s="4">
        <v>2.6310000000000001E-3</v>
      </c>
      <c r="P77" s="4">
        <v>2.89</v>
      </c>
    </row>
    <row r="78" spans="1:16" hidden="1" outlineLevel="1" collapsed="1" x14ac:dyDescent="0.2">
      <c r="A78" t="s">
        <v>20</v>
      </c>
      <c r="B78" s="4" t="s">
        <v>16</v>
      </c>
      <c r="C78" s="4" t="s">
        <v>73</v>
      </c>
      <c r="D78" s="4" t="s">
        <v>20</v>
      </c>
      <c r="E78" s="4">
        <v>5.3794500000000004E-7</v>
      </c>
      <c r="F78" s="4">
        <v>0</v>
      </c>
      <c r="G78" s="4">
        <v>2</v>
      </c>
      <c r="H78" s="4">
        <v>2</v>
      </c>
      <c r="I78" s="4">
        <v>47</v>
      </c>
      <c r="J78" s="4" t="s">
        <v>37</v>
      </c>
      <c r="K78" s="4">
        <v>0</v>
      </c>
      <c r="L78" s="4">
        <v>1551.81657</v>
      </c>
      <c r="M78" s="4" t="s">
        <v>16</v>
      </c>
      <c r="N78" s="4">
        <v>0</v>
      </c>
      <c r="O78" s="4">
        <v>3.2660000000000002E-4</v>
      </c>
      <c r="P78" s="4">
        <v>5.52</v>
      </c>
    </row>
    <row r="79" spans="1:16" hidden="1" outlineLevel="1" collapsed="1" x14ac:dyDescent="0.2">
      <c r="A79" t="s">
        <v>20</v>
      </c>
      <c r="B79" s="4" t="s">
        <v>16</v>
      </c>
      <c r="C79" s="4" t="s">
        <v>75</v>
      </c>
      <c r="D79" s="4" t="s">
        <v>20</v>
      </c>
      <c r="E79" s="4">
        <v>1.3892399999999999E-5</v>
      </c>
      <c r="F79" s="4">
        <v>0</v>
      </c>
      <c r="G79" s="4">
        <v>2</v>
      </c>
      <c r="H79" s="4">
        <v>2</v>
      </c>
      <c r="I79" s="4">
        <v>35</v>
      </c>
      <c r="J79" s="4" t="s">
        <v>37</v>
      </c>
      <c r="K79" s="4">
        <v>0</v>
      </c>
      <c r="L79" s="4">
        <v>1395.70154</v>
      </c>
      <c r="M79" s="4" t="s">
        <v>16</v>
      </c>
      <c r="N79" s="4">
        <v>0</v>
      </c>
      <c r="O79" s="4">
        <v>9.7200000000000004E-5</v>
      </c>
      <c r="P79" s="4">
        <v>4.09</v>
      </c>
    </row>
    <row r="80" spans="1:16" hidden="1" outlineLevel="1" collapsed="1" x14ac:dyDescent="0.2">
      <c r="A80" t="s">
        <v>20</v>
      </c>
      <c r="B80" s="4" t="s">
        <v>16</v>
      </c>
      <c r="C80" s="4" t="s">
        <v>77</v>
      </c>
      <c r="D80" s="4" t="s">
        <v>20</v>
      </c>
      <c r="E80" s="4">
        <v>4.9264099999999998E-2</v>
      </c>
      <c r="F80" s="4">
        <v>1.20145E-3</v>
      </c>
      <c r="G80" s="4">
        <v>2</v>
      </c>
      <c r="H80" s="4">
        <v>2</v>
      </c>
      <c r="I80" s="4">
        <v>1</v>
      </c>
      <c r="J80" s="4" t="s">
        <v>37</v>
      </c>
      <c r="K80" s="4">
        <v>1</v>
      </c>
      <c r="L80" s="4">
        <v>3011.55717</v>
      </c>
      <c r="M80" s="4" t="s">
        <v>16</v>
      </c>
      <c r="N80" s="4">
        <v>7.9869999999999995E-4</v>
      </c>
      <c r="O80" s="4">
        <v>3.415E-2</v>
      </c>
      <c r="P80" s="4">
        <v>2.92</v>
      </c>
    </row>
    <row r="81" spans="1:16" collapsed="1" x14ac:dyDescent="0.2">
      <c r="A81" s="3" t="s">
        <v>16</v>
      </c>
      <c r="B81" s="3" t="s">
        <v>17</v>
      </c>
      <c r="C81" s="3" t="s">
        <v>93</v>
      </c>
      <c r="D81" s="3" t="s">
        <v>94</v>
      </c>
      <c r="E81" s="3">
        <v>0</v>
      </c>
      <c r="F81" s="3">
        <v>157.84899999999999</v>
      </c>
      <c r="G81" s="3">
        <v>51</v>
      </c>
      <c r="H81" s="3">
        <v>39</v>
      </c>
      <c r="I81" s="3">
        <v>120</v>
      </c>
      <c r="J81" s="3">
        <v>33</v>
      </c>
      <c r="K81" s="3">
        <v>1</v>
      </c>
      <c r="L81" s="3">
        <v>644</v>
      </c>
      <c r="M81" s="3">
        <v>66</v>
      </c>
      <c r="N81" s="3">
        <v>8.1199999999999992</v>
      </c>
      <c r="O81" s="3">
        <v>299.64999999999998</v>
      </c>
      <c r="P81" s="3">
        <v>39</v>
      </c>
    </row>
    <row r="82" spans="1:16" hidden="1" outlineLevel="1" collapsed="1" x14ac:dyDescent="0.2">
      <c r="A82" t="s">
        <v>20</v>
      </c>
      <c r="B82" s="2" t="s">
        <v>21</v>
      </c>
      <c r="C82" s="2" t="s">
        <v>22</v>
      </c>
      <c r="D82" s="2" t="s">
        <v>23</v>
      </c>
      <c r="E82" s="2" t="s">
        <v>24</v>
      </c>
      <c r="F82" s="2" t="s">
        <v>25</v>
      </c>
      <c r="G82" s="2" t="s">
        <v>10</v>
      </c>
      <c r="H82" s="2" t="s">
        <v>26</v>
      </c>
      <c r="I82" s="2" t="s">
        <v>8</v>
      </c>
      <c r="J82" s="2" t="s">
        <v>27</v>
      </c>
      <c r="K82" s="2" t="s">
        <v>28</v>
      </c>
      <c r="L82" s="2" t="s">
        <v>29</v>
      </c>
      <c r="M82" s="2" t="s">
        <v>30</v>
      </c>
      <c r="N82" s="2" t="s">
        <v>31</v>
      </c>
      <c r="O82" s="2" t="s">
        <v>32</v>
      </c>
      <c r="P82" s="2" t="s">
        <v>33</v>
      </c>
    </row>
    <row r="83" spans="1:16" hidden="1" outlineLevel="1" collapsed="1" x14ac:dyDescent="0.2">
      <c r="A83" t="s">
        <v>20</v>
      </c>
      <c r="B83" s="4" t="s">
        <v>16</v>
      </c>
      <c r="C83" s="4" t="s">
        <v>95</v>
      </c>
      <c r="D83" s="4" t="s">
        <v>96</v>
      </c>
      <c r="E83" s="4">
        <v>8.9891500000000002E-4</v>
      </c>
      <c r="F83" s="4">
        <v>0</v>
      </c>
      <c r="G83" s="4">
        <v>1</v>
      </c>
      <c r="H83" s="4">
        <v>2</v>
      </c>
      <c r="I83" s="4">
        <v>11</v>
      </c>
      <c r="J83" s="4" t="s">
        <v>93</v>
      </c>
      <c r="K83" s="4">
        <v>0</v>
      </c>
      <c r="L83" s="4">
        <v>1332.5194799999999</v>
      </c>
      <c r="M83" s="4" t="s">
        <v>16</v>
      </c>
      <c r="N83" s="4">
        <v>0</v>
      </c>
      <c r="O83" s="4">
        <v>4.6420000000000001E-4</v>
      </c>
      <c r="P83" s="4">
        <v>3.19</v>
      </c>
    </row>
    <row r="84" spans="1:16" hidden="1" outlineLevel="1" collapsed="1" x14ac:dyDescent="0.2">
      <c r="A84" t="s">
        <v>20</v>
      </c>
      <c r="B84" s="4" t="s">
        <v>16</v>
      </c>
      <c r="C84" s="4" t="s">
        <v>95</v>
      </c>
      <c r="D84" s="4" t="s">
        <v>51</v>
      </c>
      <c r="E84" s="4">
        <v>8.5828200000000003E-4</v>
      </c>
      <c r="F84" s="4">
        <v>0</v>
      </c>
      <c r="G84" s="4">
        <v>1</v>
      </c>
      <c r="H84" s="4">
        <v>2</v>
      </c>
      <c r="I84" s="4">
        <v>2</v>
      </c>
      <c r="J84" s="4" t="s">
        <v>93</v>
      </c>
      <c r="K84" s="4">
        <v>0</v>
      </c>
      <c r="L84" s="4">
        <v>1316.5245600000001</v>
      </c>
      <c r="M84" s="4" t="s">
        <v>16</v>
      </c>
      <c r="N84" s="4">
        <v>0</v>
      </c>
      <c r="O84" s="4">
        <v>4.4059999999999998E-4</v>
      </c>
      <c r="P84" s="4">
        <v>2.62</v>
      </c>
    </row>
    <row r="85" spans="1:16" hidden="1" outlineLevel="1" collapsed="1" x14ac:dyDescent="0.2">
      <c r="A85" t="s">
        <v>20</v>
      </c>
      <c r="B85" s="4" t="s">
        <v>16</v>
      </c>
      <c r="C85" s="4" t="s">
        <v>95</v>
      </c>
      <c r="D85" s="4" t="s">
        <v>20</v>
      </c>
      <c r="E85" s="4">
        <v>5.4569299999999996E-3</v>
      </c>
      <c r="F85" s="4">
        <v>0</v>
      </c>
      <c r="G85" s="4">
        <v>1</v>
      </c>
      <c r="H85" s="4">
        <v>2</v>
      </c>
      <c r="I85" s="4">
        <v>1</v>
      </c>
      <c r="J85" s="4" t="s">
        <v>93</v>
      </c>
      <c r="K85" s="4">
        <v>0</v>
      </c>
      <c r="L85" s="4">
        <v>1300.5296499999999</v>
      </c>
      <c r="M85" s="4" t="s">
        <v>16</v>
      </c>
      <c r="N85" s="4">
        <v>0</v>
      </c>
      <c r="O85" s="4">
        <v>3.2049999999999999E-3</v>
      </c>
      <c r="P85" s="4">
        <v>2.87</v>
      </c>
    </row>
    <row r="86" spans="1:16" hidden="1" outlineLevel="1" collapsed="1" x14ac:dyDescent="0.2">
      <c r="A86" t="s">
        <v>20</v>
      </c>
      <c r="B86" s="4" t="s">
        <v>16</v>
      </c>
      <c r="C86" s="4" t="s">
        <v>97</v>
      </c>
      <c r="D86" s="4" t="s">
        <v>20</v>
      </c>
      <c r="E86" s="4">
        <v>2.5197499999999999E-3</v>
      </c>
      <c r="F86" s="4">
        <v>0</v>
      </c>
      <c r="G86" s="4">
        <v>4</v>
      </c>
      <c r="H86" s="4">
        <v>10</v>
      </c>
      <c r="I86" s="4">
        <v>4</v>
      </c>
      <c r="J86" s="4" t="s">
        <v>98</v>
      </c>
      <c r="K86" s="4">
        <v>2</v>
      </c>
      <c r="L86" s="4">
        <v>1308.65425</v>
      </c>
      <c r="M86" s="4" t="s">
        <v>16</v>
      </c>
      <c r="N86" s="4">
        <v>0</v>
      </c>
      <c r="O86" s="4">
        <v>1.403E-3</v>
      </c>
      <c r="P86" s="4">
        <v>3.68</v>
      </c>
    </row>
    <row r="87" spans="1:16" hidden="1" outlineLevel="1" collapsed="1" x14ac:dyDescent="0.2">
      <c r="A87" t="s">
        <v>20</v>
      </c>
      <c r="B87" s="4" t="s">
        <v>16</v>
      </c>
      <c r="C87" s="4" t="s">
        <v>99</v>
      </c>
      <c r="D87" s="4" t="s">
        <v>20</v>
      </c>
      <c r="E87" s="4">
        <v>5.2797299999999998E-3</v>
      </c>
      <c r="F87" s="4">
        <v>0</v>
      </c>
      <c r="G87" s="4">
        <v>1</v>
      </c>
      <c r="H87" s="4">
        <v>2</v>
      </c>
      <c r="I87" s="4">
        <v>1</v>
      </c>
      <c r="J87" s="4" t="s">
        <v>93</v>
      </c>
      <c r="K87" s="4">
        <v>2</v>
      </c>
      <c r="L87" s="4">
        <v>2184.1255000000001</v>
      </c>
      <c r="M87" s="4" t="s">
        <v>16</v>
      </c>
      <c r="N87" s="4">
        <v>0</v>
      </c>
      <c r="O87" s="4">
        <v>3.0920000000000001E-3</v>
      </c>
      <c r="P87" s="4">
        <v>2.89</v>
      </c>
    </row>
    <row r="88" spans="1:16" hidden="1" outlineLevel="1" collapsed="1" x14ac:dyDescent="0.2">
      <c r="A88" t="s">
        <v>20</v>
      </c>
      <c r="B88" s="4" t="s">
        <v>16</v>
      </c>
      <c r="C88" s="4" t="s">
        <v>100</v>
      </c>
      <c r="D88" s="4" t="s">
        <v>20</v>
      </c>
      <c r="E88" s="4">
        <v>3.87312E-2</v>
      </c>
      <c r="F88" s="4">
        <v>0</v>
      </c>
      <c r="G88" s="4">
        <v>1</v>
      </c>
      <c r="H88" s="4">
        <v>2</v>
      </c>
      <c r="I88" s="4">
        <v>2</v>
      </c>
      <c r="J88" s="4" t="s">
        <v>93</v>
      </c>
      <c r="K88" s="4">
        <v>1</v>
      </c>
      <c r="L88" s="4">
        <v>932.50473999999997</v>
      </c>
      <c r="M88" s="4" t="s">
        <v>16</v>
      </c>
      <c r="N88" s="4">
        <v>0</v>
      </c>
      <c r="O88" s="4">
        <v>2.639E-2</v>
      </c>
      <c r="P88" s="4">
        <v>2.14</v>
      </c>
    </row>
    <row r="89" spans="1:16" hidden="1" outlineLevel="1" collapsed="1" x14ac:dyDescent="0.2">
      <c r="A89" t="s">
        <v>20</v>
      </c>
      <c r="B89" s="4" t="s">
        <v>16</v>
      </c>
      <c r="C89" s="4" t="s">
        <v>101</v>
      </c>
      <c r="D89" s="4" t="s">
        <v>20</v>
      </c>
      <c r="E89" s="4">
        <v>5.1024400000000005E-7</v>
      </c>
      <c r="F89" s="4">
        <v>0</v>
      </c>
      <c r="G89" s="4">
        <v>1</v>
      </c>
      <c r="H89" s="4">
        <v>2</v>
      </c>
      <c r="I89" s="4">
        <v>4</v>
      </c>
      <c r="J89" s="4" t="s">
        <v>93</v>
      </c>
      <c r="K89" s="4">
        <v>0</v>
      </c>
      <c r="L89" s="4">
        <v>1716.85112</v>
      </c>
      <c r="M89" s="4" t="s">
        <v>16</v>
      </c>
      <c r="N89" s="4">
        <v>0</v>
      </c>
      <c r="O89" s="4">
        <v>1.525E-7</v>
      </c>
      <c r="P89" s="4">
        <v>4.63</v>
      </c>
    </row>
    <row r="90" spans="1:16" hidden="1" outlineLevel="1" collapsed="1" x14ac:dyDescent="0.2">
      <c r="A90" t="s">
        <v>20</v>
      </c>
      <c r="B90" s="4" t="s">
        <v>16</v>
      </c>
      <c r="C90" s="4" t="s">
        <v>102</v>
      </c>
      <c r="D90" s="4" t="s">
        <v>20</v>
      </c>
      <c r="E90" s="4">
        <v>1.1730000000000001E-2</v>
      </c>
      <c r="F90" s="4">
        <v>0</v>
      </c>
      <c r="G90" s="4">
        <v>1</v>
      </c>
      <c r="H90" s="4">
        <v>2</v>
      </c>
      <c r="I90" s="4">
        <v>1</v>
      </c>
      <c r="J90" s="4" t="s">
        <v>93</v>
      </c>
      <c r="K90" s="4">
        <v>1</v>
      </c>
      <c r="L90" s="4">
        <v>1941.9876099999999</v>
      </c>
      <c r="M90" s="4" t="s">
        <v>16</v>
      </c>
      <c r="N90" s="4">
        <v>0</v>
      </c>
      <c r="O90" s="4">
        <v>7.2690000000000003E-3</v>
      </c>
      <c r="P90" s="4">
        <v>2.63</v>
      </c>
    </row>
    <row r="91" spans="1:16" hidden="1" outlineLevel="1" collapsed="1" x14ac:dyDescent="0.2">
      <c r="A91" t="s">
        <v>20</v>
      </c>
      <c r="B91" s="4" t="s">
        <v>16</v>
      </c>
      <c r="C91" s="4" t="s">
        <v>103</v>
      </c>
      <c r="D91" s="4" t="s">
        <v>20</v>
      </c>
      <c r="E91" s="4">
        <v>7.0598899999999999E-5</v>
      </c>
      <c r="F91" s="4">
        <v>0</v>
      </c>
      <c r="G91" s="4">
        <v>1</v>
      </c>
      <c r="H91" s="4">
        <v>2</v>
      </c>
      <c r="I91" s="4">
        <v>2</v>
      </c>
      <c r="J91" s="4" t="s">
        <v>93</v>
      </c>
      <c r="K91" s="4">
        <v>0</v>
      </c>
      <c r="L91" s="4">
        <v>1357.69578</v>
      </c>
      <c r="M91" s="4" t="s">
        <v>16</v>
      </c>
      <c r="N91" s="4">
        <v>0</v>
      </c>
      <c r="O91" s="4">
        <v>3.0340000000000001E-5</v>
      </c>
      <c r="P91" s="4">
        <v>3.69</v>
      </c>
    </row>
    <row r="92" spans="1:16" hidden="1" outlineLevel="1" collapsed="1" x14ac:dyDescent="0.2">
      <c r="A92" t="s">
        <v>20</v>
      </c>
      <c r="B92" s="4" t="s">
        <v>16</v>
      </c>
      <c r="C92" s="4" t="s">
        <v>104</v>
      </c>
      <c r="D92" s="4" t="s">
        <v>105</v>
      </c>
      <c r="E92" s="4">
        <v>2.7622200000000001E-5</v>
      </c>
      <c r="F92" s="4">
        <v>0</v>
      </c>
      <c r="G92" s="4">
        <v>1</v>
      </c>
      <c r="H92" s="4">
        <v>2</v>
      </c>
      <c r="I92" s="4">
        <v>1</v>
      </c>
      <c r="J92" s="4" t="s">
        <v>93</v>
      </c>
      <c r="K92" s="4">
        <v>0</v>
      </c>
      <c r="L92" s="4">
        <v>2565.1667900000002</v>
      </c>
      <c r="M92" s="4" t="s">
        <v>16</v>
      </c>
      <c r="N92" s="4">
        <v>0</v>
      </c>
      <c r="O92" s="4">
        <v>1.1039999999999999E-5</v>
      </c>
      <c r="P92" s="4">
        <v>3.09</v>
      </c>
    </row>
    <row r="93" spans="1:16" hidden="1" outlineLevel="1" collapsed="1" x14ac:dyDescent="0.2">
      <c r="A93" t="s">
        <v>20</v>
      </c>
      <c r="B93" s="4" t="s">
        <v>16</v>
      </c>
      <c r="C93" s="4" t="s">
        <v>106</v>
      </c>
      <c r="D93" s="4" t="s">
        <v>20</v>
      </c>
      <c r="E93" s="4">
        <v>8.4701399999999999E-4</v>
      </c>
      <c r="F93" s="4">
        <v>0</v>
      </c>
      <c r="G93" s="4">
        <v>1</v>
      </c>
      <c r="H93" s="4">
        <v>2</v>
      </c>
      <c r="I93" s="4">
        <v>3</v>
      </c>
      <c r="J93" s="4" t="s">
        <v>93</v>
      </c>
      <c r="K93" s="4">
        <v>0</v>
      </c>
      <c r="L93" s="4">
        <v>1179.60043</v>
      </c>
      <c r="M93" s="4" t="s">
        <v>16</v>
      </c>
      <c r="N93" s="4">
        <v>0</v>
      </c>
      <c r="O93" s="4">
        <v>6.3190000000000002E-4</v>
      </c>
      <c r="P93" s="4">
        <v>3.2</v>
      </c>
    </row>
    <row r="94" spans="1:16" hidden="1" outlineLevel="1" collapsed="1" x14ac:dyDescent="0.2">
      <c r="A94" t="s">
        <v>20</v>
      </c>
      <c r="B94" s="4" t="s">
        <v>16</v>
      </c>
      <c r="C94" s="4" t="s">
        <v>107</v>
      </c>
      <c r="D94" s="4" t="s">
        <v>20</v>
      </c>
      <c r="E94" s="4">
        <v>2.43629E-5</v>
      </c>
      <c r="F94" s="4">
        <v>0</v>
      </c>
      <c r="G94" s="4">
        <v>1</v>
      </c>
      <c r="H94" s="4">
        <v>2</v>
      </c>
      <c r="I94" s="4">
        <v>2</v>
      </c>
      <c r="J94" s="4" t="s">
        <v>93</v>
      </c>
      <c r="K94" s="4">
        <v>0</v>
      </c>
      <c r="L94" s="4">
        <v>1475.7488800000001</v>
      </c>
      <c r="M94" s="4" t="s">
        <v>16</v>
      </c>
      <c r="N94" s="4">
        <v>0</v>
      </c>
      <c r="O94" s="4">
        <v>9.6530000000000006E-6</v>
      </c>
      <c r="P94" s="4">
        <v>4.05</v>
      </c>
    </row>
    <row r="95" spans="1:16" hidden="1" outlineLevel="1" collapsed="1" x14ac:dyDescent="0.2">
      <c r="A95" t="s">
        <v>20</v>
      </c>
      <c r="B95" s="4" t="s">
        <v>16</v>
      </c>
      <c r="C95" s="4" t="s">
        <v>108</v>
      </c>
      <c r="D95" s="4" t="s">
        <v>20</v>
      </c>
      <c r="E95" s="4">
        <v>7.3875100000000005E-7</v>
      </c>
      <c r="F95" s="4">
        <v>0</v>
      </c>
      <c r="G95" s="4">
        <v>1</v>
      </c>
      <c r="H95" s="4">
        <v>2</v>
      </c>
      <c r="I95" s="4">
        <v>2</v>
      </c>
      <c r="J95" s="4" t="s">
        <v>93</v>
      </c>
      <c r="K95" s="4">
        <v>0</v>
      </c>
      <c r="L95" s="4">
        <v>1657.79287</v>
      </c>
      <c r="M95" s="4" t="s">
        <v>16</v>
      </c>
      <c r="N95" s="4">
        <v>0</v>
      </c>
      <c r="O95" s="4">
        <v>2.2770000000000001E-7</v>
      </c>
      <c r="P95" s="4">
        <v>4.45</v>
      </c>
    </row>
    <row r="96" spans="1:16" hidden="1" outlineLevel="1" collapsed="1" x14ac:dyDescent="0.2">
      <c r="A96" t="s">
        <v>20</v>
      </c>
      <c r="B96" s="4" t="s">
        <v>16</v>
      </c>
      <c r="C96" s="4" t="s">
        <v>109</v>
      </c>
      <c r="D96" s="4" t="s">
        <v>20</v>
      </c>
      <c r="E96" s="4">
        <v>1.7740600000000001E-5</v>
      </c>
      <c r="F96" s="4">
        <v>0</v>
      </c>
      <c r="G96" s="4">
        <v>1</v>
      </c>
      <c r="H96" s="4">
        <v>2</v>
      </c>
      <c r="I96" s="4">
        <v>5</v>
      </c>
      <c r="J96" s="4" t="s">
        <v>93</v>
      </c>
      <c r="K96" s="4">
        <v>0</v>
      </c>
      <c r="L96" s="4">
        <v>1302.7151200000001</v>
      </c>
      <c r="M96" s="4" t="s">
        <v>16</v>
      </c>
      <c r="N96" s="4">
        <v>0</v>
      </c>
      <c r="O96" s="4">
        <v>6.8510000000000001E-6</v>
      </c>
      <c r="P96" s="4">
        <v>3.6</v>
      </c>
    </row>
    <row r="97" spans="1:16" hidden="1" outlineLevel="1" collapsed="1" x14ac:dyDescent="0.2">
      <c r="A97" t="s">
        <v>20</v>
      </c>
      <c r="B97" s="4" t="s">
        <v>16</v>
      </c>
      <c r="C97" s="4" t="s">
        <v>110</v>
      </c>
      <c r="D97" s="4" t="s">
        <v>20</v>
      </c>
      <c r="E97" s="4">
        <v>3.6235999999999998E-3</v>
      </c>
      <c r="F97" s="4">
        <v>0</v>
      </c>
      <c r="G97" s="4">
        <v>1</v>
      </c>
      <c r="H97" s="4">
        <v>2</v>
      </c>
      <c r="I97" s="4">
        <v>3</v>
      </c>
      <c r="J97" s="4" t="s">
        <v>93</v>
      </c>
      <c r="K97" s="4">
        <v>1</v>
      </c>
      <c r="L97" s="4">
        <v>1340.6692399999999</v>
      </c>
      <c r="M97" s="4" t="s">
        <v>16</v>
      </c>
      <c r="N97" s="4">
        <v>0</v>
      </c>
      <c r="O97" s="4">
        <v>2.0699999999999998E-3</v>
      </c>
      <c r="P97" s="4">
        <v>3.84</v>
      </c>
    </row>
    <row r="98" spans="1:16" hidden="1" outlineLevel="1" collapsed="1" x14ac:dyDescent="0.2">
      <c r="A98" t="s">
        <v>20</v>
      </c>
      <c r="B98" s="4" t="s">
        <v>16</v>
      </c>
      <c r="C98" s="4" t="s">
        <v>111</v>
      </c>
      <c r="D98" s="4" t="s">
        <v>20</v>
      </c>
      <c r="E98" s="4">
        <v>3.7950599999999998E-3</v>
      </c>
      <c r="F98" s="4">
        <v>0</v>
      </c>
      <c r="G98" s="4">
        <v>1</v>
      </c>
      <c r="H98" s="4">
        <v>2</v>
      </c>
      <c r="I98" s="4">
        <v>2</v>
      </c>
      <c r="J98" s="4" t="s">
        <v>93</v>
      </c>
      <c r="K98" s="4">
        <v>0</v>
      </c>
      <c r="L98" s="4">
        <v>874.49926000000005</v>
      </c>
      <c r="M98" s="4" t="s">
        <v>16</v>
      </c>
      <c r="N98" s="4">
        <v>0</v>
      </c>
      <c r="O98" s="4">
        <v>2.1700000000000001E-3</v>
      </c>
      <c r="P98" s="4">
        <v>2.2999999999999998</v>
      </c>
    </row>
    <row r="99" spans="1:16" hidden="1" outlineLevel="1" collapsed="1" x14ac:dyDescent="0.2">
      <c r="A99" t="s">
        <v>20</v>
      </c>
      <c r="B99" s="4" t="s">
        <v>16</v>
      </c>
      <c r="C99" s="4" t="s">
        <v>112</v>
      </c>
      <c r="D99" s="4" t="s">
        <v>20</v>
      </c>
      <c r="E99" s="4">
        <v>1.70727E-2</v>
      </c>
      <c r="F99" s="4">
        <v>0</v>
      </c>
      <c r="G99" s="4">
        <v>1</v>
      </c>
      <c r="H99" s="4">
        <v>2</v>
      </c>
      <c r="I99" s="4">
        <v>2</v>
      </c>
      <c r="J99" s="4" t="s">
        <v>93</v>
      </c>
      <c r="K99" s="4">
        <v>0</v>
      </c>
      <c r="L99" s="4">
        <v>832.48869000000002</v>
      </c>
      <c r="M99" s="4" t="s">
        <v>16</v>
      </c>
      <c r="N99" s="4">
        <v>0</v>
      </c>
      <c r="O99" s="4">
        <v>1.8360000000000001E-2</v>
      </c>
      <c r="P99" s="4">
        <v>1.98</v>
      </c>
    </row>
    <row r="100" spans="1:16" hidden="1" outlineLevel="1" collapsed="1" x14ac:dyDescent="0.2">
      <c r="A100" t="s">
        <v>20</v>
      </c>
      <c r="B100" s="4" t="s">
        <v>16</v>
      </c>
      <c r="C100" s="4" t="s">
        <v>113</v>
      </c>
      <c r="D100" s="4" t="s">
        <v>20</v>
      </c>
      <c r="E100" s="4">
        <v>4.7383599999999998E-2</v>
      </c>
      <c r="F100" s="4">
        <v>0</v>
      </c>
      <c r="G100" s="4">
        <v>1</v>
      </c>
      <c r="H100" s="4">
        <v>2</v>
      </c>
      <c r="I100" s="4">
        <v>1</v>
      </c>
      <c r="J100" s="4" t="s">
        <v>93</v>
      </c>
      <c r="K100" s="4">
        <v>1</v>
      </c>
      <c r="L100" s="4">
        <v>1638.8598300000001</v>
      </c>
      <c r="M100" s="4" t="s">
        <v>16</v>
      </c>
      <c r="N100" s="4">
        <v>0</v>
      </c>
      <c r="O100" s="4">
        <v>3.2739999999999998E-2</v>
      </c>
      <c r="P100" s="4">
        <v>1.83</v>
      </c>
    </row>
    <row r="101" spans="1:16" hidden="1" outlineLevel="1" collapsed="1" x14ac:dyDescent="0.2">
      <c r="A101" t="s">
        <v>20</v>
      </c>
      <c r="B101" s="4" t="s">
        <v>16</v>
      </c>
      <c r="C101" s="4" t="s">
        <v>114</v>
      </c>
      <c r="D101" s="4" t="s">
        <v>20</v>
      </c>
      <c r="E101" s="4">
        <v>2.7622200000000001E-5</v>
      </c>
      <c r="F101" s="4">
        <v>0</v>
      </c>
      <c r="G101" s="4">
        <v>1</v>
      </c>
      <c r="H101" s="4">
        <v>2</v>
      </c>
      <c r="I101" s="4">
        <v>4</v>
      </c>
      <c r="J101" s="4" t="s">
        <v>93</v>
      </c>
      <c r="K101" s="4">
        <v>0</v>
      </c>
      <c r="L101" s="4">
        <v>1383.69031</v>
      </c>
      <c r="M101" s="4" t="s">
        <v>16</v>
      </c>
      <c r="N101" s="4">
        <v>0</v>
      </c>
      <c r="O101" s="4">
        <v>1.1029999999999999E-5</v>
      </c>
      <c r="P101" s="4">
        <v>3.77</v>
      </c>
    </row>
    <row r="102" spans="1:16" hidden="1" outlineLevel="1" collapsed="1" x14ac:dyDescent="0.2">
      <c r="A102" t="s">
        <v>20</v>
      </c>
      <c r="B102" s="4" t="s">
        <v>16</v>
      </c>
      <c r="C102" s="4" t="s">
        <v>115</v>
      </c>
      <c r="D102" s="4" t="s">
        <v>20</v>
      </c>
      <c r="E102" s="4">
        <v>1.04177E-2</v>
      </c>
      <c r="F102" s="4">
        <v>0</v>
      </c>
      <c r="G102" s="4">
        <v>1</v>
      </c>
      <c r="H102" s="4">
        <v>2</v>
      </c>
      <c r="I102" s="4">
        <v>2</v>
      </c>
      <c r="J102" s="4" t="s">
        <v>93</v>
      </c>
      <c r="K102" s="4">
        <v>0</v>
      </c>
      <c r="L102" s="4">
        <v>1033.51603</v>
      </c>
      <c r="M102" s="4" t="s">
        <v>16</v>
      </c>
      <c r="N102" s="4">
        <v>0</v>
      </c>
      <c r="O102" s="4">
        <v>6.4140000000000004E-3</v>
      </c>
      <c r="P102" s="4">
        <v>1.76</v>
      </c>
    </row>
    <row r="103" spans="1:16" hidden="1" outlineLevel="1" collapsed="1" x14ac:dyDescent="0.2">
      <c r="A103" t="s">
        <v>20</v>
      </c>
      <c r="B103" s="4" t="s">
        <v>16</v>
      </c>
      <c r="C103" s="4" t="s">
        <v>116</v>
      </c>
      <c r="D103" s="4" t="s">
        <v>20</v>
      </c>
      <c r="E103" s="4">
        <v>3.84378E-5</v>
      </c>
      <c r="F103" s="4">
        <v>0</v>
      </c>
      <c r="G103" s="4">
        <v>1</v>
      </c>
      <c r="H103" s="4">
        <v>2</v>
      </c>
      <c r="I103" s="4">
        <v>2</v>
      </c>
      <c r="J103" s="4" t="s">
        <v>93</v>
      </c>
      <c r="K103" s="4">
        <v>1</v>
      </c>
      <c r="L103" s="4">
        <v>1393.73217</v>
      </c>
      <c r="M103" s="4" t="s">
        <v>16</v>
      </c>
      <c r="N103" s="4">
        <v>0</v>
      </c>
      <c r="O103" s="4">
        <v>1.5780000000000001E-5</v>
      </c>
      <c r="P103" s="4">
        <v>3.63</v>
      </c>
    </row>
    <row r="104" spans="1:16" hidden="1" outlineLevel="1" collapsed="1" x14ac:dyDescent="0.2">
      <c r="A104" t="s">
        <v>20</v>
      </c>
      <c r="B104" s="4" t="s">
        <v>16</v>
      </c>
      <c r="C104" s="4" t="s">
        <v>117</v>
      </c>
      <c r="D104" s="4" t="s">
        <v>20</v>
      </c>
      <c r="E104" s="4">
        <v>1.36709E-4</v>
      </c>
      <c r="F104" s="4">
        <v>0</v>
      </c>
      <c r="G104" s="4">
        <v>1</v>
      </c>
      <c r="H104" s="4">
        <v>2</v>
      </c>
      <c r="I104" s="4">
        <v>2</v>
      </c>
      <c r="J104" s="4" t="s">
        <v>93</v>
      </c>
      <c r="K104" s="4">
        <v>0</v>
      </c>
      <c r="L104" s="4">
        <v>1265.6372100000001</v>
      </c>
      <c r="M104" s="4" t="s">
        <v>16</v>
      </c>
      <c r="N104" s="4">
        <v>0</v>
      </c>
      <c r="O104" s="4">
        <v>1.6420000000000001E-4</v>
      </c>
      <c r="P104" s="4">
        <v>3.47</v>
      </c>
    </row>
    <row r="105" spans="1:16" hidden="1" outlineLevel="1" collapsed="1" x14ac:dyDescent="0.2">
      <c r="A105" t="s">
        <v>20</v>
      </c>
      <c r="B105" s="4" t="s">
        <v>16</v>
      </c>
      <c r="C105" s="4" t="s">
        <v>118</v>
      </c>
      <c r="D105" s="4" t="s">
        <v>20</v>
      </c>
      <c r="E105" s="4">
        <v>2.3816199999999999E-4</v>
      </c>
      <c r="F105" s="4">
        <v>0</v>
      </c>
      <c r="G105" s="4">
        <v>1</v>
      </c>
      <c r="H105" s="4">
        <v>2</v>
      </c>
      <c r="I105" s="4">
        <v>3</v>
      </c>
      <c r="J105" s="4" t="s">
        <v>93</v>
      </c>
      <c r="K105" s="4">
        <v>0</v>
      </c>
      <c r="L105" s="4">
        <v>1993.9766500000001</v>
      </c>
      <c r="M105" s="4" t="s">
        <v>16</v>
      </c>
      <c r="N105" s="4">
        <v>0</v>
      </c>
      <c r="O105" s="4">
        <v>1.1179999999999999E-4</v>
      </c>
      <c r="P105" s="4">
        <v>4.5999999999999996</v>
      </c>
    </row>
    <row r="106" spans="1:16" hidden="1" outlineLevel="1" collapsed="1" x14ac:dyDescent="0.2">
      <c r="A106" t="s">
        <v>20</v>
      </c>
      <c r="B106" s="4" t="s">
        <v>16</v>
      </c>
      <c r="C106" s="4" t="s">
        <v>119</v>
      </c>
      <c r="D106" s="4" t="s">
        <v>120</v>
      </c>
      <c r="E106" s="4">
        <v>3.8966500000000002E-3</v>
      </c>
      <c r="F106" s="4">
        <v>0</v>
      </c>
      <c r="G106" s="4">
        <v>1</v>
      </c>
      <c r="H106" s="4">
        <v>2</v>
      </c>
      <c r="I106" s="4">
        <v>5</v>
      </c>
      <c r="J106" s="4" t="s">
        <v>93</v>
      </c>
      <c r="K106" s="4">
        <v>0</v>
      </c>
      <c r="L106" s="4">
        <v>1015.4400900000001</v>
      </c>
      <c r="M106" s="4" t="s">
        <v>16</v>
      </c>
      <c r="N106" s="4">
        <v>0</v>
      </c>
      <c r="O106" s="4">
        <v>2.2300000000000002E-3</v>
      </c>
      <c r="P106" s="4">
        <v>2.4500000000000002</v>
      </c>
    </row>
    <row r="107" spans="1:16" hidden="1" outlineLevel="1" collapsed="1" x14ac:dyDescent="0.2">
      <c r="A107" t="s">
        <v>20</v>
      </c>
      <c r="B107" s="4" t="s">
        <v>16</v>
      </c>
      <c r="C107" s="4" t="s">
        <v>121</v>
      </c>
      <c r="D107" s="4" t="s">
        <v>122</v>
      </c>
      <c r="E107" s="4">
        <v>3.4144700000000002E-3</v>
      </c>
      <c r="F107" s="4">
        <v>0</v>
      </c>
      <c r="G107" s="4">
        <v>1</v>
      </c>
      <c r="H107" s="4">
        <v>2</v>
      </c>
      <c r="I107" s="4">
        <v>2</v>
      </c>
      <c r="J107" s="4" t="s">
        <v>93</v>
      </c>
      <c r="K107" s="4">
        <v>0</v>
      </c>
      <c r="L107" s="4">
        <v>1157.51432</v>
      </c>
      <c r="M107" s="4" t="s">
        <v>16</v>
      </c>
      <c r="N107" s="4">
        <v>0</v>
      </c>
      <c r="O107" s="4">
        <v>1.941E-3</v>
      </c>
      <c r="P107" s="4">
        <v>2.61</v>
      </c>
    </row>
    <row r="108" spans="1:16" hidden="1" outlineLevel="1" collapsed="1" x14ac:dyDescent="0.2">
      <c r="A108" t="s">
        <v>20</v>
      </c>
      <c r="B108" s="4" t="s">
        <v>16</v>
      </c>
      <c r="C108" s="4" t="s">
        <v>121</v>
      </c>
      <c r="D108" s="4" t="s">
        <v>20</v>
      </c>
      <c r="E108" s="4">
        <v>2.1208500000000002E-2</v>
      </c>
      <c r="F108" s="4">
        <v>0</v>
      </c>
      <c r="G108" s="4">
        <v>1</v>
      </c>
      <c r="H108" s="4">
        <v>2</v>
      </c>
      <c r="I108" s="4">
        <v>2</v>
      </c>
      <c r="J108" s="4" t="s">
        <v>93</v>
      </c>
      <c r="K108" s="4">
        <v>0</v>
      </c>
      <c r="L108" s="4">
        <v>1141.5193999999999</v>
      </c>
      <c r="M108" s="4" t="s">
        <v>16</v>
      </c>
      <c r="N108" s="4">
        <v>0</v>
      </c>
      <c r="O108" s="4">
        <v>1.61E-2</v>
      </c>
      <c r="P108" s="4">
        <v>2.12</v>
      </c>
    </row>
    <row r="109" spans="1:16" hidden="1" outlineLevel="1" collapsed="1" x14ac:dyDescent="0.2">
      <c r="A109" t="s">
        <v>20</v>
      </c>
      <c r="B109" s="4" t="s">
        <v>16</v>
      </c>
      <c r="C109" s="4" t="s">
        <v>123</v>
      </c>
      <c r="D109" s="4" t="s">
        <v>124</v>
      </c>
      <c r="E109" s="4">
        <v>2.29355E-7</v>
      </c>
      <c r="F109" s="4">
        <v>0</v>
      </c>
      <c r="G109" s="4">
        <v>1</v>
      </c>
      <c r="H109" s="4">
        <v>2</v>
      </c>
      <c r="I109" s="4">
        <v>4</v>
      </c>
      <c r="J109" s="4" t="s">
        <v>93</v>
      </c>
      <c r="K109" s="4">
        <v>0</v>
      </c>
      <c r="L109" s="4">
        <v>1765.73471</v>
      </c>
      <c r="M109" s="4" t="s">
        <v>16</v>
      </c>
      <c r="N109" s="4">
        <v>0</v>
      </c>
      <c r="O109" s="4">
        <v>6.4799999999999998E-8</v>
      </c>
      <c r="P109" s="4">
        <v>4.51</v>
      </c>
    </row>
    <row r="110" spans="1:16" hidden="1" outlineLevel="1" collapsed="1" x14ac:dyDescent="0.2">
      <c r="A110" t="s">
        <v>20</v>
      </c>
      <c r="B110" s="4" t="s">
        <v>16</v>
      </c>
      <c r="C110" s="4" t="s">
        <v>125</v>
      </c>
      <c r="D110" s="4" t="s">
        <v>20</v>
      </c>
      <c r="E110" s="4">
        <v>6.4360299999999994E-5</v>
      </c>
      <c r="F110" s="4">
        <v>0</v>
      </c>
      <c r="G110" s="4">
        <v>3</v>
      </c>
      <c r="H110" s="4">
        <v>4</v>
      </c>
      <c r="I110" s="4">
        <v>6</v>
      </c>
      <c r="J110" s="4" t="s">
        <v>126</v>
      </c>
      <c r="K110" s="4">
        <v>0</v>
      </c>
      <c r="L110" s="4">
        <v>1475.7852700000001</v>
      </c>
      <c r="M110" s="4" t="s">
        <v>16</v>
      </c>
      <c r="N110" s="4">
        <v>0</v>
      </c>
      <c r="O110" s="4">
        <v>2.7489999999999999E-5</v>
      </c>
      <c r="P110" s="4">
        <v>4.09</v>
      </c>
    </row>
    <row r="111" spans="1:16" hidden="1" outlineLevel="1" collapsed="1" x14ac:dyDescent="0.2">
      <c r="A111" t="s">
        <v>20</v>
      </c>
      <c r="B111" s="4" t="s">
        <v>16</v>
      </c>
      <c r="C111" s="4" t="s">
        <v>127</v>
      </c>
      <c r="D111" s="4" t="s">
        <v>20</v>
      </c>
      <c r="E111" s="4">
        <v>2.4133E-4</v>
      </c>
      <c r="F111" s="4">
        <v>0</v>
      </c>
      <c r="G111" s="4">
        <v>1</v>
      </c>
      <c r="H111" s="4">
        <v>2</v>
      </c>
      <c r="I111" s="4">
        <v>2</v>
      </c>
      <c r="J111" s="4" t="s">
        <v>93</v>
      </c>
      <c r="K111" s="4">
        <v>0</v>
      </c>
      <c r="L111" s="4">
        <v>1125.54224</v>
      </c>
      <c r="M111" s="4" t="s">
        <v>16</v>
      </c>
      <c r="N111" s="4">
        <v>0</v>
      </c>
      <c r="O111" s="4">
        <v>1.127E-4</v>
      </c>
      <c r="P111" s="4">
        <v>3.41</v>
      </c>
    </row>
    <row r="112" spans="1:16" hidden="1" outlineLevel="1" collapsed="1" x14ac:dyDescent="0.2">
      <c r="A112" t="s">
        <v>20</v>
      </c>
      <c r="B112" s="4" t="s">
        <v>16</v>
      </c>
      <c r="C112" s="4" t="s">
        <v>128</v>
      </c>
      <c r="D112" s="4" t="s">
        <v>20</v>
      </c>
      <c r="E112" s="4">
        <v>2.6390099999999998E-3</v>
      </c>
      <c r="F112" s="4">
        <v>0</v>
      </c>
      <c r="G112" s="4">
        <v>1</v>
      </c>
      <c r="H112" s="4">
        <v>1</v>
      </c>
      <c r="I112" s="4">
        <v>3</v>
      </c>
      <c r="J112" s="4" t="s">
        <v>93</v>
      </c>
      <c r="K112" s="4">
        <v>0</v>
      </c>
      <c r="L112" s="4">
        <v>1065.5211099999999</v>
      </c>
      <c r="M112" s="4" t="s">
        <v>16</v>
      </c>
      <c r="N112" s="4">
        <v>0</v>
      </c>
      <c r="O112" s="4">
        <v>1.469E-3</v>
      </c>
      <c r="P112" s="4">
        <v>2.57</v>
      </c>
    </row>
    <row r="113" spans="1:16" hidden="1" outlineLevel="1" collapsed="1" x14ac:dyDescent="0.2">
      <c r="A113" t="s">
        <v>20</v>
      </c>
      <c r="B113" s="4" t="s">
        <v>16</v>
      </c>
      <c r="C113" s="4" t="s">
        <v>129</v>
      </c>
      <c r="D113" s="4" t="s">
        <v>20</v>
      </c>
      <c r="E113" s="4">
        <v>8.7185000000000006E-3</v>
      </c>
      <c r="F113" s="4">
        <v>0</v>
      </c>
      <c r="G113" s="4">
        <v>2</v>
      </c>
      <c r="H113" s="4">
        <v>3</v>
      </c>
      <c r="I113" s="4">
        <v>2</v>
      </c>
      <c r="J113" s="4" t="s">
        <v>130</v>
      </c>
      <c r="K113" s="4">
        <v>0</v>
      </c>
      <c r="L113" s="4">
        <v>973.53129000000001</v>
      </c>
      <c r="M113" s="4" t="s">
        <v>16</v>
      </c>
      <c r="N113" s="4">
        <v>0</v>
      </c>
      <c r="O113" s="4">
        <v>1.008E-2</v>
      </c>
      <c r="P113" s="4">
        <v>2.63</v>
      </c>
    </row>
    <row r="114" spans="1:16" hidden="1" outlineLevel="1" collapsed="1" x14ac:dyDescent="0.2">
      <c r="A114" t="s">
        <v>20</v>
      </c>
      <c r="B114" s="4" t="s">
        <v>16</v>
      </c>
      <c r="C114" s="4" t="s">
        <v>131</v>
      </c>
      <c r="D114" s="4" t="s">
        <v>132</v>
      </c>
      <c r="E114" s="4">
        <v>2.33487E-4</v>
      </c>
      <c r="F114" s="4">
        <v>0</v>
      </c>
      <c r="G114" s="4">
        <v>1</v>
      </c>
      <c r="H114" s="4">
        <v>2</v>
      </c>
      <c r="I114" s="4">
        <v>1</v>
      </c>
      <c r="J114" s="4" t="s">
        <v>93</v>
      </c>
      <c r="K114" s="4">
        <v>1</v>
      </c>
      <c r="L114" s="4">
        <v>2017.8841299999999</v>
      </c>
      <c r="M114" s="4" t="s">
        <v>16</v>
      </c>
      <c r="N114" s="4">
        <v>0</v>
      </c>
      <c r="O114" s="4">
        <v>1.092E-4</v>
      </c>
      <c r="P114" s="4">
        <v>3.98</v>
      </c>
    </row>
    <row r="115" spans="1:16" hidden="1" outlineLevel="1" collapsed="1" x14ac:dyDescent="0.2">
      <c r="A115" t="s">
        <v>20</v>
      </c>
      <c r="B115" s="4" t="s">
        <v>16</v>
      </c>
      <c r="C115" s="4" t="s">
        <v>133</v>
      </c>
      <c r="D115" s="4" t="s">
        <v>20</v>
      </c>
      <c r="E115" s="4">
        <v>5.7735100000000004E-4</v>
      </c>
      <c r="F115" s="4">
        <v>0</v>
      </c>
      <c r="G115" s="4">
        <v>3</v>
      </c>
      <c r="H115" s="4">
        <v>7</v>
      </c>
      <c r="I115" s="4">
        <v>4</v>
      </c>
      <c r="J115" s="4" t="s">
        <v>134</v>
      </c>
      <c r="K115" s="4">
        <v>0</v>
      </c>
      <c r="L115" s="4">
        <v>1277.7099800000001</v>
      </c>
      <c r="M115" s="4" t="s">
        <v>16</v>
      </c>
      <c r="N115" s="4">
        <v>0</v>
      </c>
      <c r="O115" s="4">
        <v>2.8729999999999999E-4</v>
      </c>
      <c r="P115" s="4">
        <v>3.58</v>
      </c>
    </row>
    <row r="116" spans="1:16" hidden="1" outlineLevel="1" collapsed="1" x14ac:dyDescent="0.2">
      <c r="A116" t="s">
        <v>20</v>
      </c>
      <c r="B116" s="4" t="s">
        <v>16</v>
      </c>
      <c r="C116" s="4" t="s">
        <v>135</v>
      </c>
      <c r="D116" s="4" t="s">
        <v>136</v>
      </c>
      <c r="E116" s="4">
        <v>8.8927399999999997E-3</v>
      </c>
      <c r="F116" s="4">
        <v>0</v>
      </c>
      <c r="G116" s="4">
        <v>1</v>
      </c>
      <c r="H116" s="4">
        <v>2</v>
      </c>
      <c r="I116" s="4">
        <v>3</v>
      </c>
      <c r="J116" s="4" t="s">
        <v>93</v>
      </c>
      <c r="K116" s="4">
        <v>1</v>
      </c>
      <c r="L116" s="4">
        <v>1143.53505</v>
      </c>
      <c r="M116" s="4" t="s">
        <v>16</v>
      </c>
      <c r="N116" s="4">
        <v>0</v>
      </c>
      <c r="O116" s="4">
        <v>5.424E-3</v>
      </c>
      <c r="P116" s="4">
        <v>3.13</v>
      </c>
    </row>
    <row r="117" spans="1:16" hidden="1" outlineLevel="1" collapsed="1" x14ac:dyDescent="0.2">
      <c r="A117" t="s">
        <v>20</v>
      </c>
      <c r="B117" s="4" t="s">
        <v>16</v>
      </c>
      <c r="C117" s="4" t="s">
        <v>137</v>
      </c>
      <c r="D117" s="4" t="s">
        <v>20</v>
      </c>
      <c r="E117" s="4">
        <v>5.6400599999999997E-3</v>
      </c>
      <c r="F117" s="4">
        <v>0</v>
      </c>
      <c r="G117" s="4">
        <v>1</v>
      </c>
      <c r="H117" s="4">
        <v>2</v>
      </c>
      <c r="I117" s="4">
        <v>4</v>
      </c>
      <c r="J117" s="4" t="s">
        <v>93</v>
      </c>
      <c r="K117" s="4">
        <v>1</v>
      </c>
      <c r="L117" s="4">
        <v>945.49999000000003</v>
      </c>
      <c r="M117" s="4" t="s">
        <v>16</v>
      </c>
      <c r="N117" s="4">
        <v>0</v>
      </c>
      <c r="O117" s="4">
        <v>3.3180000000000002E-3</v>
      </c>
      <c r="P117" s="4">
        <v>2.93</v>
      </c>
    </row>
    <row r="118" spans="1:16" hidden="1" outlineLevel="1" collapsed="1" x14ac:dyDescent="0.2">
      <c r="A118" t="s">
        <v>20</v>
      </c>
      <c r="B118" s="4" t="s">
        <v>16</v>
      </c>
      <c r="C118" s="4" t="s">
        <v>138</v>
      </c>
      <c r="D118" s="4" t="s">
        <v>20</v>
      </c>
      <c r="E118" s="4">
        <v>1.31277E-6</v>
      </c>
      <c r="F118" s="4">
        <v>0</v>
      </c>
      <c r="G118" s="4">
        <v>1</v>
      </c>
      <c r="H118" s="4">
        <v>2</v>
      </c>
      <c r="I118" s="4">
        <v>16</v>
      </c>
      <c r="J118" s="4" t="s">
        <v>93</v>
      </c>
      <c r="K118" s="4">
        <v>0</v>
      </c>
      <c r="L118" s="4">
        <v>1092.5028400000001</v>
      </c>
      <c r="M118" s="4" t="s">
        <v>16</v>
      </c>
      <c r="N118" s="4">
        <v>0</v>
      </c>
      <c r="O118" s="4">
        <v>4.1969999999999998E-7</v>
      </c>
      <c r="P118" s="4">
        <v>4.0999999999999996</v>
      </c>
    </row>
    <row r="119" spans="1:16" hidden="1" outlineLevel="1" collapsed="1" x14ac:dyDescent="0.2">
      <c r="A119" t="s">
        <v>20</v>
      </c>
      <c r="B119" s="4" t="s">
        <v>16</v>
      </c>
      <c r="C119" s="4" t="s">
        <v>139</v>
      </c>
      <c r="D119" s="4" t="s">
        <v>20</v>
      </c>
      <c r="E119" s="4">
        <v>5.0557900000000003E-2</v>
      </c>
      <c r="F119" s="4">
        <v>1.20145E-3</v>
      </c>
      <c r="G119" s="4">
        <v>7</v>
      </c>
      <c r="H119" s="4">
        <v>16</v>
      </c>
      <c r="I119" s="4">
        <v>1</v>
      </c>
      <c r="J119" s="4" t="s">
        <v>140</v>
      </c>
      <c r="K119" s="4">
        <v>0</v>
      </c>
      <c r="L119" s="4">
        <v>910.41525000000001</v>
      </c>
      <c r="M119" s="4" t="s">
        <v>16</v>
      </c>
      <c r="N119" s="4">
        <v>7.9869999999999995E-4</v>
      </c>
      <c r="O119" s="4">
        <v>3.5159999999999997E-2</v>
      </c>
      <c r="P119" s="4">
        <v>1.59</v>
      </c>
    </row>
    <row r="120" spans="1:16" hidden="1" outlineLevel="1" collapsed="1" x14ac:dyDescent="0.2">
      <c r="A120" t="s">
        <v>20</v>
      </c>
      <c r="B120" s="4" t="s">
        <v>16</v>
      </c>
      <c r="C120" s="4" t="s">
        <v>141</v>
      </c>
      <c r="D120" s="4" t="s">
        <v>20</v>
      </c>
      <c r="E120" s="4">
        <v>6.9786100000000004E-2</v>
      </c>
      <c r="F120" s="4">
        <v>2.2288999999999998E-3</v>
      </c>
      <c r="G120" s="4">
        <v>1</v>
      </c>
      <c r="H120" s="4">
        <v>2</v>
      </c>
      <c r="I120" s="4">
        <v>1</v>
      </c>
      <c r="J120" s="4" t="s">
        <v>93</v>
      </c>
      <c r="K120" s="4">
        <v>1</v>
      </c>
      <c r="L120" s="4">
        <v>1844.9460799999999</v>
      </c>
      <c r="M120" s="4" t="s">
        <v>16</v>
      </c>
      <c r="N120" s="4">
        <v>1.487E-3</v>
      </c>
      <c r="O120" s="4">
        <v>4.9739999999999999E-2</v>
      </c>
      <c r="P120" s="4">
        <v>3.34</v>
      </c>
    </row>
    <row r="121" spans="1:16" hidden="1" outlineLevel="1" collapsed="1" x14ac:dyDescent="0.2">
      <c r="A121" t="s">
        <v>20</v>
      </c>
      <c r="B121" s="4" t="s">
        <v>16</v>
      </c>
      <c r="C121" s="4" t="s">
        <v>142</v>
      </c>
      <c r="D121" s="4" t="s">
        <v>20</v>
      </c>
      <c r="E121" s="4">
        <v>7.1597300000000003E-2</v>
      </c>
      <c r="F121" s="4">
        <v>2.2288999999999998E-3</v>
      </c>
      <c r="G121" s="4">
        <v>1</v>
      </c>
      <c r="H121" s="4">
        <v>2</v>
      </c>
      <c r="I121" s="4">
        <v>1</v>
      </c>
      <c r="J121" s="4" t="s">
        <v>93</v>
      </c>
      <c r="K121" s="4">
        <v>1</v>
      </c>
      <c r="L121" s="4">
        <v>1599.83368</v>
      </c>
      <c r="M121" s="4" t="s">
        <v>16</v>
      </c>
      <c r="N121" s="4">
        <v>1.487E-3</v>
      </c>
      <c r="O121" s="4">
        <v>5.0849999999999999E-2</v>
      </c>
      <c r="P121" s="4">
        <v>3.8</v>
      </c>
    </row>
    <row r="122" spans="1:16" hidden="1" outlineLevel="1" collapsed="1" x14ac:dyDescent="0.2">
      <c r="A122" t="s">
        <v>20</v>
      </c>
      <c r="B122" s="4" t="s">
        <v>16</v>
      </c>
      <c r="C122" s="4" t="s">
        <v>143</v>
      </c>
      <c r="D122" s="4" t="s">
        <v>20</v>
      </c>
      <c r="E122" s="4">
        <v>8.7790099999999996E-2</v>
      </c>
      <c r="F122" s="4">
        <v>5.7189399999999996E-3</v>
      </c>
      <c r="G122" s="4">
        <v>7</v>
      </c>
      <c r="H122" s="4">
        <v>15</v>
      </c>
      <c r="I122" s="4">
        <v>1</v>
      </c>
      <c r="J122" s="4" t="s">
        <v>140</v>
      </c>
      <c r="K122" s="4">
        <v>1</v>
      </c>
      <c r="L122" s="4">
        <v>1066.5163600000001</v>
      </c>
      <c r="M122" s="4" t="s">
        <v>16</v>
      </c>
      <c r="N122" s="4">
        <v>4.1770000000000002E-3</v>
      </c>
      <c r="O122" s="4">
        <v>6.3589999999999994E-2</v>
      </c>
      <c r="P122" s="4">
        <v>1.76</v>
      </c>
    </row>
    <row r="123" spans="1:16" hidden="1" outlineLevel="1" collapsed="1" x14ac:dyDescent="0.2">
      <c r="A123" t="s">
        <v>20</v>
      </c>
      <c r="B123" s="4" t="s">
        <v>16</v>
      </c>
      <c r="C123" s="4" t="s">
        <v>144</v>
      </c>
      <c r="D123" s="4" t="s">
        <v>20</v>
      </c>
      <c r="E123" s="4">
        <v>9.3523899999999993E-2</v>
      </c>
      <c r="F123" s="4">
        <v>6.6963500000000002E-3</v>
      </c>
      <c r="G123" s="4">
        <v>1</v>
      </c>
      <c r="H123" s="4">
        <v>2</v>
      </c>
      <c r="I123" s="4">
        <v>1</v>
      </c>
      <c r="J123" s="4" t="s">
        <v>93</v>
      </c>
      <c r="K123" s="4">
        <v>1</v>
      </c>
      <c r="L123" s="4">
        <v>1073.5949499999999</v>
      </c>
      <c r="M123" s="4" t="s">
        <v>16</v>
      </c>
      <c r="N123" s="4">
        <v>4.8260000000000004E-3</v>
      </c>
      <c r="O123" s="4">
        <v>6.8010000000000001E-2</v>
      </c>
      <c r="P123" s="4">
        <v>2.46</v>
      </c>
    </row>
    <row r="124" spans="1:16" hidden="1" outlineLevel="1" collapsed="1" x14ac:dyDescent="0.2">
      <c r="A124" t="s">
        <v>20</v>
      </c>
      <c r="B124" s="4" t="s">
        <v>16</v>
      </c>
      <c r="C124" s="4" t="s">
        <v>145</v>
      </c>
      <c r="D124" s="4" t="s">
        <v>20</v>
      </c>
      <c r="E124" s="4">
        <v>9.7131300000000004E-2</v>
      </c>
      <c r="F124" s="4">
        <v>7.5778800000000004E-3</v>
      </c>
      <c r="G124" s="4">
        <v>1</v>
      </c>
      <c r="H124" s="4">
        <v>2</v>
      </c>
      <c r="I124" s="4">
        <v>1</v>
      </c>
      <c r="J124" s="4" t="s">
        <v>93</v>
      </c>
      <c r="K124" s="4">
        <v>0</v>
      </c>
      <c r="L124" s="4">
        <v>804.40976999999998</v>
      </c>
      <c r="M124" s="4" t="s">
        <v>16</v>
      </c>
      <c r="N124" s="4">
        <v>5.4159999999999998E-3</v>
      </c>
      <c r="O124" s="4">
        <v>7.0709999999999995E-2</v>
      </c>
      <c r="P124" s="4">
        <v>2.14</v>
      </c>
    </row>
    <row r="125" spans="1:16" collapsed="1" x14ac:dyDescent="0.2">
      <c r="A125" s="3" t="s">
        <v>16</v>
      </c>
      <c r="B125" s="3" t="s">
        <v>17</v>
      </c>
      <c r="C125" s="3" t="s">
        <v>146</v>
      </c>
      <c r="D125" s="3" t="s">
        <v>147</v>
      </c>
      <c r="E125" s="3">
        <v>0</v>
      </c>
      <c r="F125" s="3">
        <v>142.17699999999999</v>
      </c>
      <c r="G125" s="3">
        <v>77</v>
      </c>
      <c r="H125" s="3">
        <v>38</v>
      </c>
      <c r="I125" s="3">
        <v>82</v>
      </c>
      <c r="J125" s="3">
        <v>23</v>
      </c>
      <c r="K125" s="3">
        <v>1</v>
      </c>
      <c r="L125" s="3">
        <v>472</v>
      </c>
      <c r="M125" s="3">
        <v>51.1</v>
      </c>
      <c r="N125" s="3">
        <v>5.05</v>
      </c>
      <c r="O125" s="3">
        <v>198.09</v>
      </c>
      <c r="P125" s="3">
        <v>38</v>
      </c>
    </row>
    <row r="126" spans="1:16" hidden="1" outlineLevel="1" collapsed="1" x14ac:dyDescent="0.2">
      <c r="A126" t="s">
        <v>20</v>
      </c>
      <c r="B126" s="2" t="s">
        <v>21</v>
      </c>
      <c r="C126" s="2" t="s">
        <v>22</v>
      </c>
      <c r="D126" s="2" t="s">
        <v>23</v>
      </c>
      <c r="E126" s="2" t="s">
        <v>24</v>
      </c>
      <c r="F126" s="2" t="s">
        <v>25</v>
      </c>
      <c r="G126" s="2" t="s">
        <v>10</v>
      </c>
      <c r="H126" s="2" t="s">
        <v>26</v>
      </c>
      <c r="I126" s="2" t="s">
        <v>8</v>
      </c>
      <c r="J126" s="2" t="s">
        <v>27</v>
      </c>
      <c r="K126" s="2" t="s">
        <v>28</v>
      </c>
      <c r="L126" s="2" t="s">
        <v>29</v>
      </c>
      <c r="M126" s="2" t="s">
        <v>30</v>
      </c>
      <c r="N126" s="2" t="s">
        <v>31</v>
      </c>
      <c r="O126" s="2" t="s">
        <v>32</v>
      </c>
      <c r="P126" s="2" t="s">
        <v>33</v>
      </c>
    </row>
    <row r="127" spans="1:16" hidden="1" outlineLevel="1" collapsed="1" x14ac:dyDescent="0.2">
      <c r="A127" t="s">
        <v>20</v>
      </c>
      <c r="B127" s="4" t="s">
        <v>16</v>
      </c>
      <c r="C127" s="4" t="s">
        <v>148</v>
      </c>
      <c r="D127" s="4" t="s">
        <v>122</v>
      </c>
      <c r="E127" s="4">
        <v>5.8679500000000002E-3</v>
      </c>
      <c r="F127" s="4">
        <v>0</v>
      </c>
      <c r="G127" s="4">
        <v>1</v>
      </c>
      <c r="H127" s="4">
        <v>1</v>
      </c>
      <c r="I127" s="4">
        <v>1</v>
      </c>
      <c r="J127" s="4" t="s">
        <v>146</v>
      </c>
      <c r="K127" s="4">
        <v>0</v>
      </c>
      <c r="L127" s="4">
        <v>1257.5892100000001</v>
      </c>
      <c r="M127" s="4" t="s">
        <v>16</v>
      </c>
      <c r="N127" s="4">
        <v>0</v>
      </c>
      <c r="O127" s="4">
        <v>3.46E-3</v>
      </c>
      <c r="P127" s="4">
        <v>2.2000000000000002</v>
      </c>
    </row>
    <row r="128" spans="1:16" hidden="1" outlineLevel="1" collapsed="1" x14ac:dyDescent="0.2">
      <c r="A128" t="s">
        <v>20</v>
      </c>
      <c r="B128" s="4" t="s">
        <v>16</v>
      </c>
      <c r="C128" s="4" t="s">
        <v>149</v>
      </c>
      <c r="D128" s="4" t="s">
        <v>150</v>
      </c>
      <c r="E128" s="4">
        <v>1.4561400000000001E-3</v>
      </c>
      <c r="F128" s="4">
        <v>0</v>
      </c>
      <c r="G128" s="4">
        <v>1</v>
      </c>
      <c r="H128" s="4">
        <v>1</v>
      </c>
      <c r="I128" s="4">
        <v>1</v>
      </c>
      <c r="J128" s="4" t="s">
        <v>146</v>
      </c>
      <c r="K128" s="4">
        <v>1</v>
      </c>
      <c r="L128" s="4">
        <v>1988.08449</v>
      </c>
      <c r="M128" s="4" t="s">
        <v>16</v>
      </c>
      <c r="N128" s="4">
        <v>0</v>
      </c>
      <c r="O128" s="4">
        <v>7.7740000000000003E-4</v>
      </c>
      <c r="P128" s="4">
        <v>2.89</v>
      </c>
    </row>
    <row r="129" spans="1:16" hidden="1" outlineLevel="1" collapsed="1" x14ac:dyDescent="0.2">
      <c r="A129" t="s">
        <v>20</v>
      </c>
      <c r="B129" s="4" t="s">
        <v>16</v>
      </c>
      <c r="C129" s="4" t="s">
        <v>151</v>
      </c>
      <c r="D129" s="4" t="s">
        <v>20</v>
      </c>
      <c r="E129" s="4">
        <v>8.3519599999999996E-6</v>
      </c>
      <c r="F129" s="4">
        <v>0</v>
      </c>
      <c r="G129" s="4">
        <v>1</v>
      </c>
      <c r="H129" s="4">
        <v>1</v>
      </c>
      <c r="I129" s="4">
        <v>1</v>
      </c>
      <c r="J129" s="4" t="s">
        <v>146</v>
      </c>
      <c r="K129" s="4">
        <v>1</v>
      </c>
      <c r="L129" s="4">
        <v>2506.1916799999999</v>
      </c>
      <c r="M129" s="4" t="s">
        <v>16</v>
      </c>
      <c r="N129" s="4">
        <v>0</v>
      </c>
      <c r="O129" s="4">
        <v>3.0599999999999999E-6</v>
      </c>
      <c r="P129" s="4">
        <v>3.93</v>
      </c>
    </row>
    <row r="130" spans="1:16" hidden="1" outlineLevel="1" collapsed="1" x14ac:dyDescent="0.2">
      <c r="A130" t="s">
        <v>20</v>
      </c>
      <c r="B130" s="4" t="s">
        <v>16</v>
      </c>
      <c r="C130" s="4" t="s">
        <v>152</v>
      </c>
      <c r="D130" s="4" t="s">
        <v>136</v>
      </c>
      <c r="E130" s="4">
        <v>1.42756E-3</v>
      </c>
      <c r="F130" s="4">
        <v>0</v>
      </c>
      <c r="G130" s="4">
        <v>2</v>
      </c>
      <c r="H130" s="4">
        <v>2</v>
      </c>
      <c r="I130" s="4">
        <v>4</v>
      </c>
      <c r="J130" s="4" t="s">
        <v>153</v>
      </c>
      <c r="K130" s="4">
        <v>0</v>
      </c>
      <c r="L130" s="4">
        <v>1018.45099</v>
      </c>
      <c r="M130" s="4" t="s">
        <v>16</v>
      </c>
      <c r="N130" s="4">
        <v>0</v>
      </c>
      <c r="O130" s="4">
        <v>7.6150000000000002E-4</v>
      </c>
      <c r="P130" s="4">
        <v>2.85</v>
      </c>
    </row>
    <row r="131" spans="1:16" hidden="1" outlineLevel="1" collapsed="1" x14ac:dyDescent="0.2">
      <c r="A131" t="s">
        <v>20</v>
      </c>
      <c r="B131" s="4" t="s">
        <v>16</v>
      </c>
      <c r="C131" s="4" t="s">
        <v>154</v>
      </c>
      <c r="D131" s="4" t="s">
        <v>20</v>
      </c>
      <c r="E131" s="4">
        <v>7.0590899999999996E-3</v>
      </c>
      <c r="F131" s="4">
        <v>0</v>
      </c>
      <c r="G131" s="4">
        <v>1</v>
      </c>
      <c r="H131" s="4">
        <v>1</v>
      </c>
      <c r="I131" s="4">
        <v>1</v>
      </c>
      <c r="J131" s="4" t="s">
        <v>146</v>
      </c>
      <c r="K131" s="4">
        <v>0</v>
      </c>
      <c r="L131" s="4">
        <v>1201.6171400000001</v>
      </c>
      <c r="M131" s="4" t="s">
        <v>16</v>
      </c>
      <c r="N131" s="4">
        <v>0</v>
      </c>
      <c r="O131" s="4">
        <v>4.2259999999999997E-3</v>
      </c>
      <c r="P131" s="4">
        <v>2.71</v>
      </c>
    </row>
    <row r="132" spans="1:16" hidden="1" outlineLevel="1" collapsed="1" x14ac:dyDescent="0.2">
      <c r="A132" t="s">
        <v>20</v>
      </c>
      <c r="B132" s="4" t="s">
        <v>16</v>
      </c>
      <c r="C132" s="4" t="s">
        <v>155</v>
      </c>
      <c r="D132" s="4" t="s">
        <v>20</v>
      </c>
      <c r="E132" s="4">
        <v>2.2947100000000002E-2</v>
      </c>
      <c r="F132" s="4">
        <v>0</v>
      </c>
      <c r="G132" s="4">
        <v>1</v>
      </c>
      <c r="H132" s="4">
        <v>1</v>
      </c>
      <c r="I132" s="4">
        <v>1</v>
      </c>
      <c r="J132" s="4" t="s">
        <v>146</v>
      </c>
      <c r="K132" s="4">
        <v>1</v>
      </c>
      <c r="L132" s="4">
        <v>1757.88571</v>
      </c>
      <c r="M132" s="4" t="s">
        <v>16</v>
      </c>
      <c r="N132" s="4">
        <v>0</v>
      </c>
      <c r="O132" s="4">
        <v>1.495E-2</v>
      </c>
      <c r="P132" s="4">
        <v>2.2000000000000002</v>
      </c>
    </row>
    <row r="133" spans="1:16" hidden="1" outlineLevel="1" collapsed="1" x14ac:dyDescent="0.2">
      <c r="A133" t="s">
        <v>20</v>
      </c>
      <c r="B133" s="4" t="s">
        <v>16</v>
      </c>
      <c r="C133" s="4" t="s">
        <v>156</v>
      </c>
      <c r="D133" s="4" t="s">
        <v>20</v>
      </c>
      <c r="E133" s="4">
        <v>1.7998200000000001E-11</v>
      </c>
      <c r="F133" s="4">
        <v>0</v>
      </c>
      <c r="G133" s="4">
        <v>1</v>
      </c>
      <c r="H133" s="4">
        <v>1</v>
      </c>
      <c r="I133" s="4">
        <v>1</v>
      </c>
      <c r="J133" s="4" t="s">
        <v>146</v>
      </c>
      <c r="K133" s="4">
        <v>0</v>
      </c>
      <c r="L133" s="4">
        <v>2350.0905699999998</v>
      </c>
      <c r="M133" s="4" t="s">
        <v>16</v>
      </c>
      <c r="N133" s="4">
        <v>0</v>
      </c>
      <c r="O133" s="4">
        <v>2.5601179999999999E-12</v>
      </c>
      <c r="P133" s="4">
        <v>5.22</v>
      </c>
    </row>
    <row r="134" spans="1:16" hidden="1" outlineLevel="1" collapsed="1" x14ac:dyDescent="0.2">
      <c r="A134" t="s">
        <v>20</v>
      </c>
      <c r="B134" s="4" t="s">
        <v>16</v>
      </c>
      <c r="C134" s="4" t="s">
        <v>157</v>
      </c>
      <c r="D134" s="4" t="s">
        <v>20</v>
      </c>
      <c r="E134" s="4">
        <v>8.9891500000000002E-4</v>
      </c>
      <c r="F134" s="4">
        <v>0</v>
      </c>
      <c r="G134" s="4">
        <v>1</v>
      </c>
      <c r="H134" s="4">
        <v>1</v>
      </c>
      <c r="I134" s="4">
        <v>3</v>
      </c>
      <c r="J134" s="4" t="s">
        <v>146</v>
      </c>
      <c r="K134" s="4">
        <v>0</v>
      </c>
      <c r="L134" s="4">
        <v>2064.1447800000001</v>
      </c>
      <c r="M134" s="4" t="s">
        <v>16</v>
      </c>
      <c r="N134" s="4">
        <v>0</v>
      </c>
      <c r="O134" s="4">
        <v>4.6270000000000003E-4</v>
      </c>
      <c r="P134" s="4">
        <v>3.12</v>
      </c>
    </row>
    <row r="135" spans="1:16" hidden="1" outlineLevel="1" collapsed="1" x14ac:dyDescent="0.2">
      <c r="A135" t="s">
        <v>20</v>
      </c>
      <c r="B135" s="4" t="s">
        <v>16</v>
      </c>
      <c r="C135" s="4" t="s">
        <v>158</v>
      </c>
      <c r="D135" s="4" t="s">
        <v>159</v>
      </c>
      <c r="E135" s="4">
        <v>7.4153E-6</v>
      </c>
      <c r="F135" s="4">
        <v>0</v>
      </c>
      <c r="G135" s="4">
        <v>2</v>
      </c>
      <c r="H135" s="4">
        <v>2</v>
      </c>
      <c r="I135" s="4">
        <v>2</v>
      </c>
      <c r="J135" s="4" t="s">
        <v>153</v>
      </c>
      <c r="K135" s="4">
        <v>0</v>
      </c>
      <c r="L135" s="4">
        <v>1106.5622699999999</v>
      </c>
      <c r="M135" s="4" t="s">
        <v>16</v>
      </c>
      <c r="N135" s="4">
        <v>0</v>
      </c>
      <c r="O135" s="4">
        <v>2.689E-6</v>
      </c>
      <c r="P135" s="4">
        <v>3.11</v>
      </c>
    </row>
    <row r="136" spans="1:16" hidden="1" outlineLevel="1" collapsed="1" x14ac:dyDescent="0.2">
      <c r="A136" t="s">
        <v>20</v>
      </c>
      <c r="B136" s="4" t="s">
        <v>16</v>
      </c>
      <c r="C136" s="4" t="s">
        <v>160</v>
      </c>
      <c r="D136" s="4" t="s">
        <v>20</v>
      </c>
      <c r="E136" s="4">
        <v>1.18644E-3</v>
      </c>
      <c r="F136" s="4">
        <v>0</v>
      </c>
      <c r="G136" s="4">
        <v>3</v>
      </c>
      <c r="H136" s="4">
        <v>8</v>
      </c>
      <c r="I136" s="4">
        <v>2</v>
      </c>
      <c r="J136" s="4" t="s">
        <v>161</v>
      </c>
      <c r="K136" s="4">
        <v>0</v>
      </c>
      <c r="L136" s="4">
        <v>1029.5938900000001</v>
      </c>
      <c r="M136" s="4" t="s">
        <v>16</v>
      </c>
      <c r="N136" s="4">
        <v>0</v>
      </c>
      <c r="O136" s="4">
        <v>6.2430000000000005E-4</v>
      </c>
      <c r="P136" s="4">
        <v>3.1</v>
      </c>
    </row>
    <row r="137" spans="1:16" hidden="1" outlineLevel="1" collapsed="1" x14ac:dyDescent="0.2">
      <c r="A137" t="s">
        <v>20</v>
      </c>
      <c r="B137" s="4" t="s">
        <v>16</v>
      </c>
      <c r="C137" s="4" t="s">
        <v>162</v>
      </c>
      <c r="D137" s="4" t="s">
        <v>163</v>
      </c>
      <c r="E137" s="4">
        <v>7.2012499999999995E-5</v>
      </c>
      <c r="F137" s="4">
        <v>0</v>
      </c>
      <c r="G137" s="4">
        <v>1</v>
      </c>
      <c r="H137" s="4">
        <v>1</v>
      </c>
      <c r="I137" s="4">
        <v>2</v>
      </c>
      <c r="J137" s="4" t="s">
        <v>146</v>
      </c>
      <c r="K137" s="4">
        <v>0</v>
      </c>
      <c r="L137" s="4">
        <v>1831.9833799999999</v>
      </c>
      <c r="M137" s="4" t="s">
        <v>16</v>
      </c>
      <c r="N137" s="4">
        <v>0</v>
      </c>
      <c r="O137" s="4">
        <v>3.0809999999999998E-5</v>
      </c>
      <c r="P137" s="4">
        <v>4.04</v>
      </c>
    </row>
    <row r="138" spans="1:16" hidden="1" outlineLevel="1" collapsed="1" x14ac:dyDescent="0.2">
      <c r="A138" t="s">
        <v>20</v>
      </c>
      <c r="B138" s="4" t="s">
        <v>16</v>
      </c>
      <c r="C138" s="4" t="s">
        <v>164</v>
      </c>
      <c r="D138" s="4" t="s">
        <v>165</v>
      </c>
      <c r="E138" s="4">
        <v>1.5570199999999999E-2</v>
      </c>
      <c r="F138" s="4">
        <v>0</v>
      </c>
      <c r="G138" s="4">
        <v>1</v>
      </c>
      <c r="H138" s="4">
        <v>1</v>
      </c>
      <c r="I138" s="4">
        <v>1</v>
      </c>
      <c r="J138" s="4" t="s">
        <v>146</v>
      </c>
      <c r="K138" s="4">
        <v>0</v>
      </c>
      <c r="L138" s="4">
        <v>2680.3433</v>
      </c>
      <c r="M138" s="4" t="s">
        <v>16</v>
      </c>
      <c r="N138" s="4">
        <v>0</v>
      </c>
      <c r="O138" s="4">
        <v>9.8689999999999993E-3</v>
      </c>
      <c r="P138" s="4">
        <v>3</v>
      </c>
    </row>
    <row r="139" spans="1:16" hidden="1" outlineLevel="1" collapsed="1" x14ac:dyDescent="0.2">
      <c r="A139" t="s">
        <v>20</v>
      </c>
      <c r="B139" s="4" t="s">
        <v>16</v>
      </c>
      <c r="C139" s="4" t="s">
        <v>166</v>
      </c>
      <c r="D139" s="4" t="s">
        <v>167</v>
      </c>
      <c r="E139" s="4">
        <v>1.8966199999999999E-3</v>
      </c>
      <c r="F139" s="4">
        <v>0</v>
      </c>
      <c r="G139" s="4">
        <v>4</v>
      </c>
      <c r="H139" s="4">
        <v>8</v>
      </c>
      <c r="I139" s="4">
        <v>17</v>
      </c>
      <c r="J139" s="4" t="s">
        <v>168</v>
      </c>
      <c r="K139" s="4">
        <v>0</v>
      </c>
      <c r="L139" s="4">
        <v>1106.5258799999999</v>
      </c>
      <c r="M139" s="4" t="s">
        <v>16</v>
      </c>
      <c r="N139" s="4">
        <v>0</v>
      </c>
      <c r="O139" s="4">
        <v>2.274E-3</v>
      </c>
      <c r="P139" s="4">
        <v>2.78</v>
      </c>
    </row>
    <row r="140" spans="1:16" hidden="1" outlineLevel="1" collapsed="1" x14ac:dyDescent="0.2">
      <c r="A140" t="s">
        <v>20</v>
      </c>
      <c r="B140" s="4" t="s">
        <v>16</v>
      </c>
      <c r="C140" s="4" t="s">
        <v>166</v>
      </c>
      <c r="D140" s="4" t="s">
        <v>20</v>
      </c>
      <c r="E140" s="4">
        <v>4.9751300000000004E-3</v>
      </c>
      <c r="F140" s="4">
        <v>0</v>
      </c>
      <c r="G140" s="4">
        <v>4</v>
      </c>
      <c r="H140" s="4">
        <v>8</v>
      </c>
      <c r="I140" s="4">
        <v>1</v>
      </c>
      <c r="J140" s="4" t="s">
        <v>168</v>
      </c>
      <c r="K140" s="4">
        <v>0</v>
      </c>
      <c r="L140" s="4">
        <v>1090.53097</v>
      </c>
      <c r="M140" s="4" t="s">
        <v>16</v>
      </c>
      <c r="N140" s="4">
        <v>0</v>
      </c>
      <c r="O140" s="4">
        <v>2.8960000000000001E-3</v>
      </c>
      <c r="P140" s="4">
        <v>2.2599999999999998</v>
      </c>
    </row>
    <row r="141" spans="1:16" hidden="1" outlineLevel="1" collapsed="1" x14ac:dyDescent="0.2">
      <c r="A141" t="s">
        <v>20</v>
      </c>
      <c r="B141" s="4" t="s">
        <v>16</v>
      </c>
      <c r="C141" s="4" t="s">
        <v>169</v>
      </c>
      <c r="D141" s="4" t="s">
        <v>20</v>
      </c>
      <c r="E141" s="4">
        <v>1.00798E-2</v>
      </c>
      <c r="F141" s="4">
        <v>0</v>
      </c>
      <c r="G141" s="4">
        <v>3</v>
      </c>
      <c r="H141" s="4">
        <v>8</v>
      </c>
      <c r="I141" s="4">
        <v>1</v>
      </c>
      <c r="J141" s="4" t="s">
        <v>161</v>
      </c>
      <c r="K141" s="4">
        <v>1</v>
      </c>
      <c r="L141" s="4">
        <v>1379.72775</v>
      </c>
      <c r="M141" s="4" t="s">
        <v>16</v>
      </c>
      <c r="N141" s="4">
        <v>0</v>
      </c>
      <c r="O141" s="4">
        <v>6.2009999999999999E-3</v>
      </c>
      <c r="P141" s="4">
        <v>2.88</v>
      </c>
    </row>
    <row r="142" spans="1:16" hidden="1" outlineLevel="1" collapsed="1" x14ac:dyDescent="0.2">
      <c r="A142" t="s">
        <v>20</v>
      </c>
      <c r="B142" s="4" t="s">
        <v>16</v>
      </c>
      <c r="C142" s="4" t="s">
        <v>170</v>
      </c>
      <c r="D142" s="4" t="s">
        <v>20</v>
      </c>
      <c r="E142" s="4">
        <v>8.6611799999999992E-3</v>
      </c>
      <c r="F142" s="4">
        <v>0</v>
      </c>
      <c r="G142" s="4">
        <v>1</v>
      </c>
      <c r="H142" s="4">
        <v>4</v>
      </c>
      <c r="I142" s="4">
        <v>1</v>
      </c>
      <c r="J142" s="4" t="s">
        <v>146</v>
      </c>
      <c r="K142" s="4">
        <v>0</v>
      </c>
      <c r="L142" s="4">
        <v>1276.6453300000001</v>
      </c>
      <c r="M142" s="4" t="s">
        <v>16</v>
      </c>
      <c r="N142" s="4">
        <v>0</v>
      </c>
      <c r="O142" s="4">
        <v>5.2680000000000001E-3</v>
      </c>
      <c r="P142" s="4">
        <v>2.11</v>
      </c>
    </row>
    <row r="143" spans="1:16" hidden="1" outlineLevel="1" collapsed="1" x14ac:dyDescent="0.2">
      <c r="A143" t="s">
        <v>20</v>
      </c>
      <c r="B143" s="4" t="s">
        <v>16</v>
      </c>
      <c r="C143" s="4" t="s">
        <v>171</v>
      </c>
      <c r="D143" s="4" t="s">
        <v>20</v>
      </c>
      <c r="E143" s="4">
        <v>1.0533999999999999E-3</v>
      </c>
      <c r="F143" s="4">
        <v>0</v>
      </c>
      <c r="G143" s="4">
        <v>1</v>
      </c>
      <c r="H143" s="4">
        <v>1</v>
      </c>
      <c r="I143" s="4">
        <v>1</v>
      </c>
      <c r="J143" s="4" t="s">
        <v>146</v>
      </c>
      <c r="K143" s="4">
        <v>1</v>
      </c>
      <c r="L143" s="4">
        <v>1259.67426</v>
      </c>
      <c r="M143" s="4" t="s">
        <v>16</v>
      </c>
      <c r="N143" s="4">
        <v>0</v>
      </c>
      <c r="O143" s="4">
        <v>5.4949999999999997E-4</v>
      </c>
      <c r="P143" s="4">
        <v>3.16</v>
      </c>
    </row>
    <row r="144" spans="1:16" hidden="1" outlineLevel="1" collapsed="1" x14ac:dyDescent="0.2">
      <c r="A144" t="s">
        <v>20</v>
      </c>
      <c r="B144" s="4" t="s">
        <v>16</v>
      </c>
      <c r="C144" s="4" t="s">
        <v>172</v>
      </c>
      <c r="D144" s="4" t="s">
        <v>20</v>
      </c>
      <c r="E144" s="4">
        <v>4.099E-9</v>
      </c>
      <c r="F144" s="4">
        <v>0</v>
      </c>
      <c r="G144" s="4">
        <v>1</v>
      </c>
      <c r="H144" s="4">
        <v>1</v>
      </c>
      <c r="I144" s="4">
        <v>1</v>
      </c>
      <c r="J144" s="4" t="s">
        <v>146</v>
      </c>
      <c r="K144" s="4">
        <v>1</v>
      </c>
      <c r="L144" s="4">
        <v>2120.0465800000002</v>
      </c>
      <c r="M144" s="4" t="s">
        <v>16</v>
      </c>
      <c r="N144" s="4">
        <v>0</v>
      </c>
      <c r="O144" s="4">
        <v>8.626E-10</v>
      </c>
      <c r="P144" s="4">
        <v>6.37</v>
      </c>
    </row>
    <row r="145" spans="1:16" hidden="1" outlineLevel="1" collapsed="1" x14ac:dyDescent="0.2">
      <c r="A145" t="s">
        <v>20</v>
      </c>
      <c r="B145" s="4" t="s">
        <v>16</v>
      </c>
      <c r="C145" s="4" t="s">
        <v>173</v>
      </c>
      <c r="D145" s="4" t="s">
        <v>174</v>
      </c>
      <c r="E145" s="4">
        <v>3.4353300000000002E-5</v>
      </c>
      <c r="F145" s="4">
        <v>0</v>
      </c>
      <c r="G145" s="4">
        <v>1</v>
      </c>
      <c r="H145" s="4">
        <v>1</v>
      </c>
      <c r="I145" s="4">
        <v>2</v>
      </c>
      <c r="J145" s="4" t="s">
        <v>146</v>
      </c>
      <c r="K145" s="4">
        <v>1</v>
      </c>
      <c r="L145" s="4">
        <v>2167.0951100000002</v>
      </c>
      <c r="M145" s="4" t="s">
        <v>16</v>
      </c>
      <c r="N145" s="4">
        <v>0</v>
      </c>
      <c r="O145" s="4">
        <v>1.398E-5</v>
      </c>
      <c r="P145" s="4">
        <v>2.91</v>
      </c>
    </row>
    <row r="146" spans="1:16" hidden="1" outlineLevel="1" collapsed="1" x14ac:dyDescent="0.2">
      <c r="A146" t="s">
        <v>20</v>
      </c>
      <c r="B146" s="4" t="s">
        <v>16</v>
      </c>
      <c r="C146" s="4" t="s">
        <v>170</v>
      </c>
      <c r="D146" s="4" t="s">
        <v>174</v>
      </c>
      <c r="E146" s="4">
        <v>3.2261100000000001E-2</v>
      </c>
      <c r="F146" s="4">
        <v>0</v>
      </c>
      <c r="G146" s="4">
        <v>1</v>
      </c>
      <c r="H146" s="4">
        <v>4</v>
      </c>
      <c r="I146" s="4">
        <v>1</v>
      </c>
      <c r="J146" s="4" t="s">
        <v>146</v>
      </c>
      <c r="K146" s="4">
        <v>0</v>
      </c>
      <c r="L146" s="4">
        <v>1292.6402399999999</v>
      </c>
      <c r="M146" s="4" t="s">
        <v>16</v>
      </c>
      <c r="N146" s="4">
        <v>0</v>
      </c>
      <c r="O146" s="4">
        <v>2.162E-2</v>
      </c>
      <c r="P146" s="4">
        <v>2.27</v>
      </c>
    </row>
    <row r="147" spans="1:16" hidden="1" outlineLevel="1" collapsed="1" x14ac:dyDescent="0.2">
      <c r="A147" t="s">
        <v>20</v>
      </c>
      <c r="B147" s="4" t="s">
        <v>16</v>
      </c>
      <c r="C147" s="4" t="s">
        <v>175</v>
      </c>
      <c r="D147" s="4" t="s">
        <v>20</v>
      </c>
      <c r="E147" s="4">
        <v>3.2685699999999998E-2</v>
      </c>
      <c r="F147" s="4">
        <v>0</v>
      </c>
      <c r="G147" s="4">
        <v>1</v>
      </c>
      <c r="H147" s="4">
        <v>1</v>
      </c>
      <c r="I147" s="4">
        <v>1</v>
      </c>
      <c r="J147" s="4" t="s">
        <v>146</v>
      </c>
      <c r="K147" s="4">
        <v>0</v>
      </c>
      <c r="L147" s="4">
        <v>1345.55024</v>
      </c>
      <c r="M147" s="4" t="s">
        <v>16</v>
      </c>
      <c r="N147" s="4">
        <v>0</v>
      </c>
      <c r="O147" s="4">
        <v>2.1950000000000001E-2</v>
      </c>
      <c r="P147" s="4">
        <v>2.5099999999999998</v>
      </c>
    </row>
    <row r="148" spans="1:16" hidden="1" outlineLevel="1" collapsed="1" x14ac:dyDescent="0.2">
      <c r="A148" t="s">
        <v>20</v>
      </c>
      <c r="B148" s="4" t="s">
        <v>16</v>
      </c>
      <c r="C148" s="4" t="s">
        <v>176</v>
      </c>
      <c r="D148" s="4" t="s">
        <v>20</v>
      </c>
      <c r="E148" s="4">
        <v>4.7818799999999996E-3</v>
      </c>
      <c r="F148" s="4">
        <v>0</v>
      </c>
      <c r="G148" s="4">
        <v>1</v>
      </c>
      <c r="H148" s="4">
        <v>1</v>
      </c>
      <c r="I148" s="4">
        <v>2</v>
      </c>
      <c r="J148" s="4" t="s">
        <v>146</v>
      </c>
      <c r="K148" s="4">
        <v>0</v>
      </c>
      <c r="L148" s="4">
        <v>1260.57025</v>
      </c>
      <c r="M148" s="4" t="s">
        <v>16</v>
      </c>
      <c r="N148" s="4">
        <v>0</v>
      </c>
      <c r="O148" s="4">
        <v>2.7750000000000001E-3</v>
      </c>
      <c r="P148" s="4">
        <v>1.69</v>
      </c>
    </row>
    <row r="149" spans="1:16" hidden="1" outlineLevel="1" collapsed="1" x14ac:dyDescent="0.2">
      <c r="A149" t="s">
        <v>20</v>
      </c>
      <c r="B149" s="4" t="s">
        <v>16</v>
      </c>
      <c r="C149" s="4" t="s">
        <v>177</v>
      </c>
      <c r="D149" s="4" t="s">
        <v>20</v>
      </c>
      <c r="E149" s="4">
        <v>6.7155000000000003E-6</v>
      </c>
      <c r="F149" s="4">
        <v>0</v>
      </c>
      <c r="G149" s="4">
        <v>1</v>
      </c>
      <c r="H149" s="4">
        <v>1</v>
      </c>
      <c r="I149" s="4">
        <v>2</v>
      </c>
      <c r="J149" s="4" t="s">
        <v>146</v>
      </c>
      <c r="K149" s="4">
        <v>0</v>
      </c>
      <c r="L149" s="4">
        <v>1405.6917599999999</v>
      </c>
      <c r="M149" s="4" t="s">
        <v>16</v>
      </c>
      <c r="N149" s="4">
        <v>0</v>
      </c>
      <c r="O149" s="4">
        <v>2.4320000000000002E-6</v>
      </c>
      <c r="P149" s="4">
        <v>4.1100000000000003</v>
      </c>
    </row>
    <row r="150" spans="1:16" hidden="1" outlineLevel="1" collapsed="1" x14ac:dyDescent="0.2">
      <c r="A150" t="s">
        <v>20</v>
      </c>
      <c r="B150" s="4" t="s">
        <v>16</v>
      </c>
      <c r="C150" s="4" t="s">
        <v>178</v>
      </c>
      <c r="D150" s="4" t="s">
        <v>20</v>
      </c>
      <c r="E150" s="4">
        <v>2.7884899999999998E-6</v>
      </c>
      <c r="F150" s="4">
        <v>0</v>
      </c>
      <c r="G150" s="4">
        <v>3</v>
      </c>
      <c r="H150" s="4">
        <v>7</v>
      </c>
      <c r="I150" s="4">
        <v>2</v>
      </c>
      <c r="J150" s="4" t="s">
        <v>179</v>
      </c>
      <c r="K150" s="4">
        <v>0</v>
      </c>
      <c r="L150" s="4">
        <v>1301.65834</v>
      </c>
      <c r="M150" s="4" t="s">
        <v>16</v>
      </c>
      <c r="N150" s="4">
        <v>0</v>
      </c>
      <c r="O150" s="4">
        <v>9.4750000000000003E-7</v>
      </c>
      <c r="P150" s="4">
        <v>4.43</v>
      </c>
    </row>
    <row r="151" spans="1:16" hidden="1" outlineLevel="1" collapsed="1" x14ac:dyDescent="0.2">
      <c r="A151" t="s">
        <v>20</v>
      </c>
      <c r="B151" s="4" t="s">
        <v>16</v>
      </c>
      <c r="C151" s="4" t="s">
        <v>180</v>
      </c>
      <c r="D151" s="4" t="s">
        <v>20</v>
      </c>
      <c r="E151" s="4">
        <v>8.4630800000000006E-6</v>
      </c>
      <c r="F151" s="4">
        <v>0</v>
      </c>
      <c r="G151" s="4">
        <v>1</v>
      </c>
      <c r="H151" s="4">
        <v>1</v>
      </c>
      <c r="I151" s="4">
        <v>2</v>
      </c>
      <c r="J151" s="4" t="s">
        <v>146</v>
      </c>
      <c r="K151" s="4">
        <v>0</v>
      </c>
      <c r="L151" s="4">
        <v>1338.66482</v>
      </c>
      <c r="M151" s="4" t="s">
        <v>16</v>
      </c>
      <c r="N151" s="4">
        <v>0</v>
      </c>
      <c r="O151" s="4">
        <v>3.1099999999999999E-6</v>
      </c>
      <c r="P151" s="4">
        <v>2.85</v>
      </c>
    </row>
    <row r="152" spans="1:16" hidden="1" outlineLevel="1" collapsed="1" x14ac:dyDescent="0.2">
      <c r="A152" t="s">
        <v>20</v>
      </c>
      <c r="B152" s="4" t="s">
        <v>16</v>
      </c>
      <c r="C152" s="4" t="s">
        <v>181</v>
      </c>
      <c r="D152" s="4" t="s">
        <v>20</v>
      </c>
      <c r="E152" s="4">
        <v>1.70727E-2</v>
      </c>
      <c r="F152" s="4">
        <v>0</v>
      </c>
      <c r="G152" s="4">
        <v>1</v>
      </c>
      <c r="H152" s="4">
        <v>1</v>
      </c>
      <c r="I152" s="4">
        <v>2</v>
      </c>
      <c r="J152" s="4" t="s">
        <v>146</v>
      </c>
      <c r="K152" s="4">
        <v>0</v>
      </c>
      <c r="L152" s="4">
        <v>1096.5309500000001</v>
      </c>
      <c r="M152" s="4" t="s">
        <v>16</v>
      </c>
      <c r="N152" s="4">
        <v>0</v>
      </c>
      <c r="O152" s="4">
        <v>1.0919999999999999E-2</v>
      </c>
      <c r="P152" s="4">
        <v>2.4700000000000002</v>
      </c>
    </row>
    <row r="153" spans="1:16" hidden="1" outlineLevel="1" collapsed="1" x14ac:dyDescent="0.2">
      <c r="A153" t="s">
        <v>20</v>
      </c>
      <c r="B153" s="4" t="s">
        <v>16</v>
      </c>
      <c r="C153" s="4" t="s">
        <v>182</v>
      </c>
      <c r="D153" s="4" t="s">
        <v>20</v>
      </c>
      <c r="E153" s="4">
        <v>9.6031999999999997E-4</v>
      </c>
      <c r="F153" s="4">
        <v>0</v>
      </c>
      <c r="G153" s="4">
        <v>2</v>
      </c>
      <c r="H153" s="4">
        <v>2</v>
      </c>
      <c r="I153" s="4">
        <v>1</v>
      </c>
      <c r="J153" s="4" t="s">
        <v>153</v>
      </c>
      <c r="K153" s="4">
        <v>1</v>
      </c>
      <c r="L153" s="4">
        <v>1433.72306</v>
      </c>
      <c r="M153" s="4" t="s">
        <v>16</v>
      </c>
      <c r="N153" s="4">
        <v>0</v>
      </c>
      <c r="O153" s="4">
        <v>4.9839999999999997E-4</v>
      </c>
      <c r="P153" s="4">
        <v>3.96</v>
      </c>
    </row>
    <row r="154" spans="1:16" hidden="1" outlineLevel="1" collapsed="1" x14ac:dyDescent="0.2">
      <c r="A154" t="s">
        <v>20</v>
      </c>
      <c r="B154" s="4" t="s">
        <v>16</v>
      </c>
      <c r="C154" s="4" t="s">
        <v>183</v>
      </c>
      <c r="D154" s="4" t="s">
        <v>20</v>
      </c>
      <c r="E154" s="4">
        <v>1.14369E-4</v>
      </c>
      <c r="F154" s="4">
        <v>0</v>
      </c>
      <c r="G154" s="4">
        <v>2</v>
      </c>
      <c r="H154" s="4">
        <v>2</v>
      </c>
      <c r="I154" s="4">
        <v>2</v>
      </c>
      <c r="J154" s="4" t="s">
        <v>153</v>
      </c>
      <c r="K154" s="4">
        <v>0</v>
      </c>
      <c r="L154" s="4">
        <v>1220.60049</v>
      </c>
      <c r="M154" s="4" t="s">
        <v>16</v>
      </c>
      <c r="N154" s="4">
        <v>0</v>
      </c>
      <c r="O154" s="4">
        <v>5.0899999999999997E-5</v>
      </c>
      <c r="P154" s="4">
        <v>3.37</v>
      </c>
    </row>
    <row r="155" spans="1:16" hidden="1" outlineLevel="1" collapsed="1" x14ac:dyDescent="0.2">
      <c r="A155" t="s">
        <v>20</v>
      </c>
      <c r="B155" s="4" t="s">
        <v>16</v>
      </c>
      <c r="C155" s="4" t="s">
        <v>184</v>
      </c>
      <c r="D155" s="4" t="s">
        <v>20</v>
      </c>
      <c r="E155" s="4">
        <v>1.98599E-2</v>
      </c>
      <c r="F155" s="4">
        <v>0</v>
      </c>
      <c r="G155" s="4">
        <v>3</v>
      </c>
      <c r="H155" s="4">
        <v>10</v>
      </c>
      <c r="I155" s="4">
        <v>1</v>
      </c>
      <c r="J155" s="4" t="s">
        <v>161</v>
      </c>
      <c r="K155" s="4">
        <v>0</v>
      </c>
      <c r="L155" s="4">
        <v>1122.5789600000001</v>
      </c>
      <c r="M155" s="4" t="s">
        <v>16</v>
      </c>
      <c r="N155" s="4">
        <v>0</v>
      </c>
      <c r="O155" s="4">
        <v>1.281E-2</v>
      </c>
      <c r="P155" s="4">
        <v>2.64</v>
      </c>
    </row>
    <row r="156" spans="1:16" hidden="1" outlineLevel="1" collapsed="1" x14ac:dyDescent="0.2">
      <c r="A156" t="s">
        <v>20</v>
      </c>
      <c r="B156" s="4" t="s">
        <v>16</v>
      </c>
      <c r="C156" s="4" t="s">
        <v>185</v>
      </c>
      <c r="D156" s="4" t="s">
        <v>20</v>
      </c>
      <c r="E156" s="4">
        <v>3.46652E-2</v>
      </c>
      <c r="F156" s="4">
        <v>0</v>
      </c>
      <c r="G156" s="4">
        <v>7</v>
      </c>
      <c r="H156" s="4">
        <v>27</v>
      </c>
      <c r="I156" s="4">
        <v>5</v>
      </c>
      <c r="J156" s="4" t="s">
        <v>186</v>
      </c>
      <c r="K156" s="4">
        <v>0</v>
      </c>
      <c r="L156" s="4">
        <v>807.39954</v>
      </c>
      <c r="M156" s="4" t="s">
        <v>16</v>
      </c>
      <c r="N156" s="4">
        <v>2.9329999999999998E-3</v>
      </c>
      <c r="O156" s="4">
        <v>5.3420000000000002E-2</v>
      </c>
      <c r="P156" s="4">
        <v>1.97</v>
      </c>
    </row>
    <row r="157" spans="1:16" hidden="1" outlineLevel="1" collapsed="1" x14ac:dyDescent="0.2">
      <c r="A157" t="s">
        <v>20</v>
      </c>
      <c r="B157" s="4" t="s">
        <v>16</v>
      </c>
      <c r="C157" s="4" t="s">
        <v>187</v>
      </c>
      <c r="D157" s="4" t="s">
        <v>20</v>
      </c>
      <c r="E157" s="4">
        <v>1.46579E-3</v>
      </c>
      <c r="F157" s="4">
        <v>0</v>
      </c>
      <c r="G157" s="4">
        <v>1</v>
      </c>
      <c r="H157" s="4">
        <v>1</v>
      </c>
      <c r="I157" s="4">
        <v>1</v>
      </c>
      <c r="J157" s="4" t="s">
        <v>146</v>
      </c>
      <c r="K157" s="4">
        <v>1</v>
      </c>
      <c r="L157" s="4">
        <v>1369.6892600000001</v>
      </c>
      <c r="M157" s="4" t="s">
        <v>16</v>
      </c>
      <c r="N157" s="4">
        <v>0</v>
      </c>
      <c r="O157" s="4">
        <v>7.8220000000000004E-4</v>
      </c>
      <c r="P157" s="4">
        <v>3.21</v>
      </c>
    </row>
    <row r="158" spans="1:16" hidden="1" outlineLevel="1" collapsed="1" x14ac:dyDescent="0.2">
      <c r="A158" t="s">
        <v>20</v>
      </c>
      <c r="B158" s="4" t="s">
        <v>16</v>
      </c>
      <c r="C158" s="4" t="s">
        <v>188</v>
      </c>
      <c r="D158" s="4" t="s">
        <v>20</v>
      </c>
      <c r="E158" s="4">
        <v>2.48268E-2</v>
      </c>
      <c r="F158" s="4">
        <v>0</v>
      </c>
      <c r="G158" s="4">
        <v>5</v>
      </c>
      <c r="H158" s="4">
        <v>14</v>
      </c>
      <c r="I158" s="4">
        <v>5</v>
      </c>
      <c r="J158" s="4" t="s">
        <v>189</v>
      </c>
      <c r="K158" s="4">
        <v>0</v>
      </c>
      <c r="L158" s="4">
        <v>809.44034999999997</v>
      </c>
      <c r="M158" s="4" t="s">
        <v>16</v>
      </c>
      <c r="N158" s="4">
        <v>0</v>
      </c>
      <c r="O158" s="4">
        <v>1.6330000000000001E-2</v>
      </c>
      <c r="P158" s="4">
        <v>2.39</v>
      </c>
    </row>
    <row r="159" spans="1:16" hidden="1" outlineLevel="1" collapsed="1" x14ac:dyDescent="0.2">
      <c r="A159" t="s">
        <v>20</v>
      </c>
      <c r="B159" s="4" t="s">
        <v>16</v>
      </c>
      <c r="C159" s="4" t="s">
        <v>190</v>
      </c>
      <c r="D159" s="4" t="s">
        <v>20</v>
      </c>
      <c r="E159" s="4">
        <v>1.1653E-2</v>
      </c>
      <c r="F159" s="4">
        <v>0</v>
      </c>
      <c r="G159" s="4">
        <v>1</v>
      </c>
      <c r="H159" s="4">
        <v>1</v>
      </c>
      <c r="I159" s="4">
        <v>1</v>
      </c>
      <c r="J159" s="4" t="s">
        <v>146</v>
      </c>
      <c r="K159" s="4">
        <v>0</v>
      </c>
      <c r="L159" s="4">
        <v>2087.9662199999998</v>
      </c>
      <c r="M159" s="4" t="s">
        <v>16</v>
      </c>
      <c r="N159" s="4">
        <v>0</v>
      </c>
      <c r="O159" s="4">
        <v>7.2560000000000003E-3</v>
      </c>
      <c r="P159" s="4">
        <v>3.38</v>
      </c>
    </row>
    <row r="160" spans="1:16" hidden="1" outlineLevel="1" collapsed="1" x14ac:dyDescent="0.2">
      <c r="A160" t="s">
        <v>20</v>
      </c>
      <c r="B160" s="4" t="s">
        <v>16</v>
      </c>
      <c r="C160" s="4" t="s">
        <v>190</v>
      </c>
      <c r="D160" s="4" t="s">
        <v>191</v>
      </c>
      <c r="E160" s="4">
        <v>1.01162E-5</v>
      </c>
      <c r="F160" s="4">
        <v>0</v>
      </c>
      <c r="G160" s="4">
        <v>1</v>
      </c>
      <c r="H160" s="4">
        <v>1</v>
      </c>
      <c r="I160" s="4">
        <v>1</v>
      </c>
      <c r="J160" s="4" t="s">
        <v>146</v>
      </c>
      <c r="K160" s="4">
        <v>0</v>
      </c>
      <c r="L160" s="4">
        <v>2103.9611399999999</v>
      </c>
      <c r="M160" s="4" t="s">
        <v>16</v>
      </c>
      <c r="N160" s="4">
        <v>0</v>
      </c>
      <c r="O160" s="4">
        <v>3.7689999999999998E-6</v>
      </c>
      <c r="P160" s="4">
        <v>4.93</v>
      </c>
    </row>
    <row r="161" spans="1:16" hidden="1" outlineLevel="1" collapsed="1" x14ac:dyDescent="0.2">
      <c r="A161" t="s">
        <v>20</v>
      </c>
      <c r="B161" s="4" t="s">
        <v>16</v>
      </c>
      <c r="C161" s="4" t="s">
        <v>192</v>
      </c>
      <c r="D161" s="4" t="s">
        <v>193</v>
      </c>
      <c r="E161" s="4">
        <v>1.7623799999999999E-5</v>
      </c>
      <c r="F161" s="4">
        <v>0</v>
      </c>
      <c r="G161" s="4">
        <v>2</v>
      </c>
      <c r="H161" s="4">
        <v>2</v>
      </c>
      <c r="I161" s="4">
        <v>2</v>
      </c>
      <c r="J161" s="4" t="s">
        <v>153</v>
      </c>
      <c r="K161" s="4">
        <v>0</v>
      </c>
      <c r="L161" s="4">
        <v>1278.5855200000001</v>
      </c>
      <c r="M161" s="4" t="s">
        <v>16</v>
      </c>
      <c r="N161" s="4">
        <v>0</v>
      </c>
      <c r="O161" s="4">
        <v>6.8410000000000002E-6</v>
      </c>
      <c r="P161" s="4">
        <v>3.19</v>
      </c>
    </row>
    <row r="162" spans="1:16" hidden="1" outlineLevel="1" collapsed="1" x14ac:dyDescent="0.2">
      <c r="A162" t="s">
        <v>20</v>
      </c>
      <c r="B162" s="4" t="s">
        <v>16</v>
      </c>
      <c r="C162" s="4" t="s">
        <v>194</v>
      </c>
      <c r="D162" s="4" t="s">
        <v>20</v>
      </c>
      <c r="E162" s="4">
        <v>5.8285900000000002E-2</v>
      </c>
      <c r="F162" s="4">
        <v>1.20145E-3</v>
      </c>
      <c r="G162" s="4">
        <v>3</v>
      </c>
      <c r="H162" s="4">
        <v>3</v>
      </c>
      <c r="I162" s="4">
        <v>2</v>
      </c>
      <c r="J162" s="4" t="s">
        <v>179</v>
      </c>
      <c r="K162" s="4">
        <v>0</v>
      </c>
      <c r="L162" s="4">
        <v>919.41961000000003</v>
      </c>
      <c r="M162" s="4" t="s">
        <v>16</v>
      </c>
      <c r="N162" s="4">
        <v>7.9869999999999995E-4</v>
      </c>
      <c r="O162" s="4">
        <v>4.0899999999999999E-2</v>
      </c>
      <c r="P162" s="4">
        <v>1.96</v>
      </c>
    </row>
    <row r="163" spans="1:16" hidden="1" outlineLevel="1" collapsed="1" x14ac:dyDescent="0.2">
      <c r="A163" t="s">
        <v>20</v>
      </c>
      <c r="B163" s="4" t="s">
        <v>16</v>
      </c>
      <c r="C163" s="4" t="s">
        <v>195</v>
      </c>
      <c r="D163" s="4" t="s">
        <v>20</v>
      </c>
      <c r="E163" s="4">
        <v>4.8945700000000002E-2</v>
      </c>
      <c r="F163" s="4">
        <v>1.20145E-3</v>
      </c>
      <c r="G163" s="4">
        <v>1</v>
      </c>
      <c r="H163" s="4">
        <v>1</v>
      </c>
      <c r="I163" s="4">
        <v>1</v>
      </c>
      <c r="J163" s="4" t="s">
        <v>146</v>
      </c>
      <c r="K163" s="4">
        <v>0</v>
      </c>
      <c r="L163" s="4">
        <v>833.43632000000002</v>
      </c>
      <c r="M163" s="4" t="s">
        <v>16</v>
      </c>
      <c r="N163" s="4">
        <v>7.9869999999999995E-4</v>
      </c>
      <c r="O163" s="4">
        <v>3.3950000000000001E-2</v>
      </c>
      <c r="P163" s="4">
        <v>1.85</v>
      </c>
    </row>
    <row r="164" spans="1:16" hidden="1" outlineLevel="1" collapsed="1" x14ac:dyDescent="0.2">
      <c r="A164" t="s">
        <v>20</v>
      </c>
      <c r="B164" s="4" t="s">
        <v>16</v>
      </c>
      <c r="C164" s="4" t="s">
        <v>196</v>
      </c>
      <c r="D164" s="4" t="s">
        <v>20</v>
      </c>
      <c r="E164" s="4">
        <v>5.64348E-2</v>
      </c>
      <c r="F164" s="4">
        <v>1.20145E-3</v>
      </c>
      <c r="G164" s="4">
        <v>1</v>
      </c>
      <c r="H164" s="4">
        <v>1</v>
      </c>
      <c r="I164" s="4">
        <v>1</v>
      </c>
      <c r="J164" s="4" t="s">
        <v>146</v>
      </c>
      <c r="K164" s="4">
        <v>0</v>
      </c>
      <c r="L164" s="4">
        <v>893.47271000000001</v>
      </c>
      <c r="M164" s="4" t="s">
        <v>16</v>
      </c>
      <c r="N164" s="4">
        <v>7.9869999999999995E-4</v>
      </c>
      <c r="O164" s="4">
        <v>3.9579999999999997E-2</v>
      </c>
      <c r="P164" s="4">
        <v>2.17</v>
      </c>
    </row>
    <row r="165" spans="1:16" hidden="1" outlineLevel="1" collapsed="1" x14ac:dyDescent="0.2">
      <c r="A165" t="s">
        <v>20</v>
      </c>
      <c r="B165" s="4" t="s">
        <v>16</v>
      </c>
      <c r="C165" s="4" t="s">
        <v>197</v>
      </c>
      <c r="D165" s="4" t="s">
        <v>20</v>
      </c>
      <c r="E165" s="4">
        <v>6.3786700000000002E-2</v>
      </c>
      <c r="F165" s="4">
        <v>2.2288999999999998E-3</v>
      </c>
      <c r="G165" s="4">
        <v>4</v>
      </c>
      <c r="H165" s="4">
        <v>11</v>
      </c>
      <c r="I165" s="4">
        <v>1</v>
      </c>
      <c r="J165" s="4" t="s">
        <v>198</v>
      </c>
      <c r="K165" s="4">
        <v>1</v>
      </c>
      <c r="L165" s="4">
        <v>1064.60987</v>
      </c>
      <c r="M165" s="4" t="s">
        <v>16</v>
      </c>
      <c r="N165" s="4">
        <v>1.487E-3</v>
      </c>
      <c r="O165" s="4">
        <v>4.4880000000000003E-2</v>
      </c>
      <c r="P165" s="4">
        <v>2.1800000000000002</v>
      </c>
    </row>
    <row r="166" spans="1:16" hidden="1" outlineLevel="1" collapsed="1" x14ac:dyDescent="0.2">
      <c r="A166" t="s">
        <v>20</v>
      </c>
      <c r="B166" s="4" t="s">
        <v>16</v>
      </c>
      <c r="C166" s="4" t="s">
        <v>199</v>
      </c>
      <c r="D166" s="4" t="s">
        <v>20</v>
      </c>
      <c r="E166" s="4">
        <v>7.7304700000000004E-2</v>
      </c>
      <c r="F166" s="4">
        <v>4.3359999999999996E-3</v>
      </c>
      <c r="G166" s="4">
        <v>3</v>
      </c>
      <c r="H166" s="4">
        <v>8</v>
      </c>
      <c r="I166" s="4">
        <v>1</v>
      </c>
      <c r="J166" s="4" t="s">
        <v>161</v>
      </c>
      <c r="K166" s="4">
        <v>1</v>
      </c>
      <c r="L166" s="4">
        <v>1185.6949999999999</v>
      </c>
      <c r="M166" s="4" t="s">
        <v>16</v>
      </c>
      <c r="N166" s="4">
        <v>3.264E-3</v>
      </c>
      <c r="O166" s="4">
        <v>5.5469999999999998E-2</v>
      </c>
      <c r="P166" s="4">
        <v>2.68</v>
      </c>
    </row>
    <row r="167" spans="1:16" hidden="1" outlineLevel="1" collapsed="1" x14ac:dyDescent="0.2">
      <c r="A167" t="s">
        <v>20</v>
      </c>
      <c r="B167" s="4" t="s">
        <v>16</v>
      </c>
      <c r="C167" s="4" t="s">
        <v>200</v>
      </c>
      <c r="D167" s="4" t="s">
        <v>201</v>
      </c>
      <c r="E167" s="4">
        <v>0.101504</v>
      </c>
      <c r="F167" s="4">
        <v>8.3565400000000008E-3</v>
      </c>
      <c r="G167" s="4">
        <v>1</v>
      </c>
      <c r="H167" s="4">
        <v>1</v>
      </c>
      <c r="I167" s="4">
        <v>1</v>
      </c>
      <c r="J167" s="4" t="s">
        <v>146</v>
      </c>
      <c r="K167" s="4">
        <v>0</v>
      </c>
      <c r="L167" s="4">
        <v>2156.9838500000001</v>
      </c>
      <c r="M167" s="4" t="s">
        <v>16</v>
      </c>
      <c r="N167" s="4">
        <v>5.9170000000000004E-3</v>
      </c>
      <c r="O167" s="4">
        <v>7.4260000000000007E-2</v>
      </c>
      <c r="P167" s="4">
        <v>2.0499999999999998</v>
      </c>
    </row>
    <row r="168" spans="1:16" collapsed="1" x14ac:dyDescent="0.2">
      <c r="A168" s="3" t="s">
        <v>16</v>
      </c>
      <c r="B168" s="3" t="s">
        <v>17</v>
      </c>
      <c r="C168" s="3" t="s">
        <v>202</v>
      </c>
      <c r="D168" s="3" t="s">
        <v>203</v>
      </c>
      <c r="E168" s="3">
        <v>0</v>
      </c>
      <c r="F168" s="3">
        <v>137.63</v>
      </c>
      <c r="G168" s="3">
        <v>55</v>
      </c>
      <c r="H168" s="3">
        <v>37</v>
      </c>
      <c r="I168" s="3">
        <v>69</v>
      </c>
      <c r="J168" s="3">
        <v>25</v>
      </c>
      <c r="K168" s="3">
        <v>1</v>
      </c>
      <c r="L168" s="3">
        <v>645</v>
      </c>
      <c r="M168" s="3">
        <v>65.8</v>
      </c>
      <c r="N168" s="3">
        <v>8</v>
      </c>
      <c r="O168" s="3">
        <v>175.56</v>
      </c>
      <c r="P168" s="3">
        <v>37</v>
      </c>
    </row>
    <row r="169" spans="1:16" hidden="1" outlineLevel="1" collapsed="1" x14ac:dyDescent="0.2">
      <c r="A169" t="s">
        <v>20</v>
      </c>
      <c r="B169" s="2" t="s">
        <v>21</v>
      </c>
      <c r="C169" s="2" t="s">
        <v>22</v>
      </c>
      <c r="D169" s="2" t="s">
        <v>23</v>
      </c>
      <c r="E169" s="2" t="s">
        <v>24</v>
      </c>
      <c r="F169" s="2" t="s">
        <v>25</v>
      </c>
      <c r="G169" s="2" t="s">
        <v>10</v>
      </c>
      <c r="H169" s="2" t="s">
        <v>26</v>
      </c>
      <c r="I169" s="2" t="s">
        <v>8</v>
      </c>
      <c r="J169" s="2" t="s">
        <v>27</v>
      </c>
      <c r="K169" s="2" t="s">
        <v>28</v>
      </c>
      <c r="L169" s="2" t="s">
        <v>29</v>
      </c>
      <c r="M169" s="2" t="s">
        <v>30</v>
      </c>
      <c r="N169" s="2" t="s">
        <v>31</v>
      </c>
      <c r="O169" s="2" t="s">
        <v>32</v>
      </c>
      <c r="P169" s="2" t="s">
        <v>33</v>
      </c>
    </row>
    <row r="170" spans="1:16" hidden="1" outlineLevel="1" collapsed="1" x14ac:dyDescent="0.2">
      <c r="A170" t="s">
        <v>20</v>
      </c>
      <c r="B170" s="4" t="s">
        <v>16</v>
      </c>
      <c r="C170" s="4" t="s">
        <v>204</v>
      </c>
      <c r="D170" s="4" t="s">
        <v>20</v>
      </c>
      <c r="E170" s="4">
        <v>7.3941400000000003E-5</v>
      </c>
      <c r="F170" s="4">
        <v>0</v>
      </c>
      <c r="G170" s="4">
        <v>1</v>
      </c>
      <c r="H170" s="4">
        <v>1</v>
      </c>
      <c r="I170" s="4">
        <v>2</v>
      </c>
      <c r="J170" s="4" t="s">
        <v>202</v>
      </c>
      <c r="K170" s="4">
        <v>0</v>
      </c>
      <c r="L170" s="4">
        <v>1329.63933</v>
      </c>
      <c r="M170" s="4" t="s">
        <v>16</v>
      </c>
      <c r="N170" s="4">
        <v>0</v>
      </c>
      <c r="O170" s="4">
        <v>3.2210000000000002E-4</v>
      </c>
      <c r="P170" s="4">
        <v>3.52</v>
      </c>
    </row>
    <row r="171" spans="1:16" hidden="1" outlineLevel="1" collapsed="1" x14ac:dyDescent="0.2">
      <c r="A171" t="s">
        <v>20</v>
      </c>
      <c r="B171" s="4" t="s">
        <v>16</v>
      </c>
      <c r="C171" s="4" t="s">
        <v>205</v>
      </c>
      <c r="D171" s="4" t="s">
        <v>20</v>
      </c>
      <c r="E171" s="4">
        <v>3.7823899999999999E-4</v>
      </c>
      <c r="F171" s="4">
        <v>0</v>
      </c>
      <c r="G171" s="4">
        <v>4</v>
      </c>
      <c r="H171" s="4">
        <v>9</v>
      </c>
      <c r="I171" s="4">
        <v>4</v>
      </c>
      <c r="J171" s="4" t="s">
        <v>206</v>
      </c>
      <c r="K171" s="4">
        <v>0</v>
      </c>
      <c r="L171" s="4">
        <v>1329.7260200000001</v>
      </c>
      <c r="M171" s="4" t="s">
        <v>16</v>
      </c>
      <c r="N171" s="4">
        <v>0</v>
      </c>
      <c r="O171" s="4">
        <v>2.9580000000000001E-3</v>
      </c>
      <c r="P171" s="4">
        <v>3.22</v>
      </c>
    </row>
    <row r="172" spans="1:16" hidden="1" outlineLevel="1" collapsed="1" x14ac:dyDescent="0.2">
      <c r="A172" t="s">
        <v>20</v>
      </c>
      <c r="B172" s="4" t="s">
        <v>16</v>
      </c>
      <c r="C172" s="4" t="s">
        <v>207</v>
      </c>
      <c r="D172" s="4" t="s">
        <v>20</v>
      </c>
      <c r="E172" s="4">
        <v>1.1424800000000001E-2</v>
      </c>
      <c r="F172" s="4">
        <v>0</v>
      </c>
      <c r="G172" s="4">
        <v>1</v>
      </c>
      <c r="H172" s="4">
        <v>1</v>
      </c>
      <c r="I172" s="4">
        <v>1</v>
      </c>
      <c r="J172" s="4" t="s">
        <v>202</v>
      </c>
      <c r="K172" s="4">
        <v>1</v>
      </c>
      <c r="L172" s="4">
        <v>1613.84933</v>
      </c>
      <c r="M172" s="4" t="s">
        <v>16</v>
      </c>
      <c r="N172" s="4">
        <v>0</v>
      </c>
      <c r="O172" s="4">
        <v>7.0910000000000001E-3</v>
      </c>
      <c r="P172" s="4">
        <v>3.09</v>
      </c>
    </row>
    <row r="173" spans="1:16" hidden="1" outlineLevel="1" collapsed="1" x14ac:dyDescent="0.2">
      <c r="A173" t="s">
        <v>20</v>
      </c>
      <c r="B173" s="4" t="s">
        <v>16</v>
      </c>
      <c r="C173" s="4" t="s">
        <v>208</v>
      </c>
      <c r="D173" s="4" t="s">
        <v>209</v>
      </c>
      <c r="E173" s="4">
        <v>9.8174400000000002E-3</v>
      </c>
      <c r="F173" s="4">
        <v>0</v>
      </c>
      <c r="G173" s="4">
        <v>1</v>
      </c>
      <c r="H173" s="4">
        <v>1</v>
      </c>
      <c r="I173" s="4">
        <v>1</v>
      </c>
      <c r="J173" s="4" t="s">
        <v>202</v>
      </c>
      <c r="K173" s="4">
        <v>1</v>
      </c>
      <c r="L173" s="4">
        <v>1287.6110100000001</v>
      </c>
      <c r="M173" s="4" t="s">
        <v>16</v>
      </c>
      <c r="N173" s="4">
        <v>0</v>
      </c>
      <c r="O173" s="4">
        <v>6.038E-3</v>
      </c>
      <c r="P173" s="4">
        <v>2.5099999999999998</v>
      </c>
    </row>
    <row r="174" spans="1:16" hidden="1" outlineLevel="1" collapsed="1" x14ac:dyDescent="0.2">
      <c r="A174" t="s">
        <v>20</v>
      </c>
      <c r="B174" s="4" t="s">
        <v>16</v>
      </c>
      <c r="C174" s="4" t="s">
        <v>210</v>
      </c>
      <c r="D174" s="4" t="s">
        <v>20</v>
      </c>
      <c r="E174" s="4">
        <v>5.47622E-4</v>
      </c>
      <c r="F174" s="4">
        <v>0</v>
      </c>
      <c r="G174" s="4">
        <v>1</v>
      </c>
      <c r="H174" s="4">
        <v>1</v>
      </c>
      <c r="I174" s="4">
        <v>2</v>
      </c>
      <c r="J174" s="4" t="s">
        <v>202</v>
      </c>
      <c r="K174" s="4">
        <v>0</v>
      </c>
      <c r="L174" s="4">
        <v>1371.7114300000001</v>
      </c>
      <c r="M174" s="4" t="s">
        <v>16</v>
      </c>
      <c r="N174" s="4">
        <v>0</v>
      </c>
      <c r="O174" s="4">
        <v>2.7260000000000001E-4</v>
      </c>
      <c r="P174" s="4">
        <v>2.83</v>
      </c>
    </row>
    <row r="175" spans="1:16" hidden="1" outlineLevel="1" collapsed="1" x14ac:dyDescent="0.2">
      <c r="A175" t="s">
        <v>20</v>
      </c>
      <c r="B175" s="4" t="s">
        <v>16</v>
      </c>
      <c r="C175" s="4" t="s">
        <v>211</v>
      </c>
      <c r="D175" s="4" t="s">
        <v>212</v>
      </c>
      <c r="E175" s="4">
        <v>1.78771E-2</v>
      </c>
      <c r="F175" s="4">
        <v>0</v>
      </c>
      <c r="G175" s="4">
        <v>6</v>
      </c>
      <c r="H175" s="4">
        <v>13</v>
      </c>
      <c r="I175" s="4">
        <v>1</v>
      </c>
      <c r="J175" s="4" t="s">
        <v>213</v>
      </c>
      <c r="K175" s="4">
        <v>0</v>
      </c>
      <c r="L175" s="4">
        <v>1005.4669699999999</v>
      </c>
      <c r="M175" s="4" t="s">
        <v>16</v>
      </c>
      <c r="N175" s="4">
        <v>0</v>
      </c>
      <c r="O175" s="4">
        <v>1.1440000000000001E-2</v>
      </c>
      <c r="P175" s="4">
        <v>1.98</v>
      </c>
    </row>
    <row r="176" spans="1:16" hidden="1" outlineLevel="1" collapsed="1" x14ac:dyDescent="0.2">
      <c r="A176" t="s">
        <v>20</v>
      </c>
      <c r="B176" s="4" t="s">
        <v>16</v>
      </c>
      <c r="C176" s="4" t="s">
        <v>214</v>
      </c>
      <c r="D176" s="4" t="s">
        <v>49</v>
      </c>
      <c r="E176" s="4">
        <v>3.8692700000000003E-5</v>
      </c>
      <c r="F176" s="4">
        <v>0</v>
      </c>
      <c r="G176" s="4">
        <v>1</v>
      </c>
      <c r="H176" s="4">
        <v>1</v>
      </c>
      <c r="I176" s="4">
        <v>1</v>
      </c>
      <c r="J176" s="4" t="s">
        <v>202</v>
      </c>
      <c r="K176" s="4">
        <v>0</v>
      </c>
      <c r="L176" s="4">
        <v>2474.19265</v>
      </c>
      <c r="M176" s="4" t="s">
        <v>16</v>
      </c>
      <c r="N176" s="4">
        <v>0</v>
      </c>
      <c r="O176" s="4">
        <v>1.5849999999999999E-5</v>
      </c>
      <c r="P176" s="4">
        <v>4.8899999999999997</v>
      </c>
    </row>
    <row r="177" spans="1:16" hidden="1" outlineLevel="1" collapsed="1" x14ac:dyDescent="0.2">
      <c r="A177" t="s">
        <v>20</v>
      </c>
      <c r="B177" s="4" t="s">
        <v>16</v>
      </c>
      <c r="C177" s="4" t="s">
        <v>215</v>
      </c>
      <c r="D177" s="4" t="s">
        <v>20</v>
      </c>
      <c r="E177" s="4">
        <v>2.66833E-2</v>
      </c>
      <c r="F177" s="4">
        <v>0</v>
      </c>
      <c r="G177" s="4">
        <v>1</v>
      </c>
      <c r="H177" s="4">
        <v>1</v>
      </c>
      <c r="I177" s="4">
        <v>2</v>
      </c>
      <c r="J177" s="4" t="s">
        <v>202</v>
      </c>
      <c r="K177" s="4">
        <v>0</v>
      </c>
      <c r="L177" s="4">
        <v>994.56800999999996</v>
      </c>
      <c r="M177" s="4" t="s">
        <v>16</v>
      </c>
      <c r="N177" s="4">
        <v>0</v>
      </c>
      <c r="O177" s="4">
        <v>1.7590000000000001E-2</v>
      </c>
      <c r="P177" s="4">
        <v>2.2799999999999998</v>
      </c>
    </row>
    <row r="178" spans="1:16" hidden="1" outlineLevel="1" collapsed="1" x14ac:dyDescent="0.2">
      <c r="A178" t="s">
        <v>20</v>
      </c>
      <c r="B178" s="4" t="s">
        <v>16</v>
      </c>
      <c r="C178" s="4" t="s">
        <v>216</v>
      </c>
      <c r="D178" s="4" t="s">
        <v>20</v>
      </c>
      <c r="E178" s="4">
        <v>8.05494E-3</v>
      </c>
      <c r="F178" s="4">
        <v>0</v>
      </c>
      <c r="G178" s="4">
        <v>1</v>
      </c>
      <c r="H178" s="4">
        <v>1</v>
      </c>
      <c r="I178" s="4">
        <v>1</v>
      </c>
      <c r="J178" s="4" t="s">
        <v>202</v>
      </c>
      <c r="K178" s="4">
        <v>0</v>
      </c>
      <c r="L178" s="4">
        <v>1041.5574999999999</v>
      </c>
      <c r="M178" s="4" t="s">
        <v>16</v>
      </c>
      <c r="N178" s="4">
        <v>0</v>
      </c>
      <c r="O178" s="4">
        <v>4.8529999999999997E-3</v>
      </c>
      <c r="P178" s="4">
        <v>2.34</v>
      </c>
    </row>
    <row r="179" spans="1:16" hidden="1" outlineLevel="1" collapsed="1" x14ac:dyDescent="0.2">
      <c r="A179" t="s">
        <v>20</v>
      </c>
      <c r="B179" s="4" t="s">
        <v>16</v>
      </c>
      <c r="C179" s="4" t="s">
        <v>217</v>
      </c>
      <c r="D179" s="4" t="s">
        <v>20</v>
      </c>
      <c r="E179" s="4">
        <v>7.7729000000000003E-4</v>
      </c>
      <c r="F179" s="4">
        <v>0</v>
      </c>
      <c r="G179" s="4">
        <v>1</v>
      </c>
      <c r="H179" s="4">
        <v>1</v>
      </c>
      <c r="I179" s="4">
        <v>2</v>
      </c>
      <c r="J179" s="4" t="s">
        <v>202</v>
      </c>
      <c r="K179" s="4">
        <v>0</v>
      </c>
      <c r="L179" s="4">
        <v>1460.79952</v>
      </c>
      <c r="M179" s="4" t="s">
        <v>16</v>
      </c>
      <c r="N179" s="4">
        <v>0</v>
      </c>
      <c r="O179" s="4">
        <v>1.3129999999999999E-3</v>
      </c>
      <c r="P179" s="4">
        <v>2.56</v>
      </c>
    </row>
    <row r="180" spans="1:16" hidden="1" outlineLevel="1" collapsed="1" x14ac:dyDescent="0.2">
      <c r="A180" t="s">
        <v>20</v>
      </c>
      <c r="B180" s="4" t="s">
        <v>16</v>
      </c>
      <c r="C180" s="4" t="s">
        <v>218</v>
      </c>
      <c r="D180" s="4" t="s">
        <v>20</v>
      </c>
      <c r="E180" s="4">
        <v>1.2364999999999999E-2</v>
      </c>
      <c r="F180" s="4">
        <v>0</v>
      </c>
      <c r="G180" s="4">
        <v>1</v>
      </c>
      <c r="H180" s="4">
        <v>1</v>
      </c>
      <c r="I180" s="4">
        <v>1</v>
      </c>
      <c r="J180" s="4" t="s">
        <v>202</v>
      </c>
      <c r="K180" s="4">
        <v>0</v>
      </c>
      <c r="L180" s="4">
        <v>1037.5262</v>
      </c>
      <c r="M180" s="4" t="s">
        <v>16</v>
      </c>
      <c r="N180" s="4">
        <v>0</v>
      </c>
      <c r="O180" s="4">
        <v>7.7279999999999996E-3</v>
      </c>
      <c r="P180" s="4">
        <v>2.35</v>
      </c>
    </row>
    <row r="181" spans="1:16" hidden="1" outlineLevel="1" collapsed="1" x14ac:dyDescent="0.2">
      <c r="A181" t="s">
        <v>20</v>
      </c>
      <c r="B181" s="4" t="s">
        <v>16</v>
      </c>
      <c r="C181" s="4" t="s">
        <v>219</v>
      </c>
      <c r="D181" s="4" t="s">
        <v>20</v>
      </c>
      <c r="E181" s="4">
        <v>8.8711300000000003E-4</v>
      </c>
      <c r="F181" s="4">
        <v>0</v>
      </c>
      <c r="G181" s="4">
        <v>1</v>
      </c>
      <c r="H181" s="4">
        <v>1</v>
      </c>
      <c r="I181" s="4">
        <v>2</v>
      </c>
      <c r="J181" s="4" t="s">
        <v>202</v>
      </c>
      <c r="K181" s="4">
        <v>0</v>
      </c>
      <c r="L181" s="4">
        <v>1193.61608</v>
      </c>
      <c r="M181" s="4" t="s">
        <v>16</v>
      </c>
      <c r="N181" s="4">
        <v>0</v>
      </c>
      <c r="O181" s="4">
        <v>4.573E-4</v>
      </c>
      <c r="P181" s="4">
        <v>3.07</v>
      </c>
    </row>
    <row r="182" spans="1:16" hidden="1" outlineLevel="1" collapsed="1" x14ac:dyDescent="0.2">
      <c r="A182" t="s">
        <v>20</v>
      </c>
      <c r="B182" s="4" t="s">
        <v>16</v>
      </c>
      <c r="C182" s="4" t="s">
        <v>220</v>
      </c>
      <c r="D182" s="4" t="s">
        <v>20</v>
      </c>
      <c r="E182" s="4">
        <v>3.3017800000000001E-5</v>
      </c>
      <c r="F182" s="4">
        <v>0</v>
      </c>
      <c r="G182" s="4">
        <v>1</v>
      </c>
      <c r="H182" s="4">
        <v>1</v>
      </c>
      <c r="I182" s="4">
        <v>2</v>
      </c>
      <c r="J182" s="4" t="s">
        <v>202</v>
      </c>
      <c r="K182" s="4">
        <v>1</v>
      </c>
      <c r="L182" s="4">
        <v>2256.0448700000002</v>
      </c>
      <c r="M182" s="4" t="s">
        <v>16</v>
      </c>
      <c r="N182" s="4">
        <v>0</v>
      </c>
      <c r="O182" s="4">
        <v>1.3360000000000001E-5</v>
      </c>
      <c r="P182" s="4">
        <v>3.57</v>
      </c>
    </row>
    <row r="183" spans="1:16" hidden="1" outlineLevel="1" collapsed="1" x14ac:dyDescent="0.2">
      <c r="A183" t="s">
        <v>20</v>
      </c>
      <c r="B183" s="4" t="s">
        <v>16</v>
      </c>
      <c r="C183" s="4" t="s">
        <v>221</v>
      </c>
      <c r="D183" s="4" t="s">
        <v>212</v>
      </c>
      <c r="E183" s="4">
        <v>1.1424800000000001E-2</v>
      </c>
      <c r="F183" s="4">
        <v>0</v>
      </c>
      <c r="G183" s="4">
        <v>1</v>
      </c>
      <c r="H183" s="4">
        <v>1</v>
      </c>
      <c r="I183" s="4">
        <v>1</v>
      </c>
      <c r="J183" s="4" t="s">
        <v>202</v>
      </c>
      <c r="K183" s="4">
        <v>0</v>
      </c>
      <c r="L183" s="4">
        <v>1131.5099</v>
      </c>
      <c r="M183" s="4" t="s">
        <v>16</v>
      </c>
      <c r="N183" s="4">
        <v>0</v>
      </c>
      <c r="O183" s="4">
        <v>7.084E-3</v>
      </c>
      <c r="P183" s="4">
        <v>2.09</v>
      </c>
    </row>
    <row r="184" spans="1:16" hidden="1" outlineLevel="1" collapsed="1" x14ac:dyDescent="0.2">
      <c r="A184" t="s">
        <v>20</v>
      </c>
      <c r="B184" s="4" t="s">
        <v>16</v>
      </c>
      <c r="C184" s="4" t="s">
        <v>222</v>
      </c>
      <c r="D184" s="4" t="s">
        <v>20</v>
      </c>
      <c r="E184" s="4">
        <v>2.61017E-6</v>
      </c>
      <c r="F184" s="4">
        <v>0</v>
      </c>
      <c r="G184" s="4">
        <v>1</v>
      </c>
      <c r="H184" s="4">
        <v>1</v>
      </c>
      <c r="I184" s="4">
        <v>3</v>
      </c>
      <c r="J184" s="4" t="s">
        <v>202</v>
      </c>
      <c r="K184" s="4">
        <v>1</v>
      </c>
      <c r="L184" s="4">
        <v>1391.68013</v>
      </c>
      <c r="M184" s="4" t="s">
        <v>16</v>
      </c>
      <c r="N184" s="4">
        <v>0</v>
      </c>
      <c r="O184" s="4">
        <v>8.78E-7</v>
      </c>
      <c r="P184" s="4">
        <v>4.18</v>
      </c>
    </row>
    <row r="185" spans="1:16" hidden="1" outlineLevel="1" collapsed="1" x14ac:dyDescent="0.2">
      <c r="A185" t="s">
        <v>20</v>
      </c>
      <c r="B185" s="4" t="s">
        <v>16</v>
      </c>
      <c r="C185" s="4" t="s">
        <v>223</v>
      </c>
      <c r="D185" s="4" t="s">
        <v>20</v>
      </c>
      <c r="E185" s="4">
        <v>3.00215E-2</v>
      </c>
      <c r="F185" s="4">
        <v>0</v>
      </c>
      <c r="G185" s="4">
        <v>1</v>
      </c>
      <c r="H185" s="4">
        <v>1</v>
      </c>
      <c r="I185" s="4">
        <v>1</v>
      </c>
      <c r="J185" s="4" t="s">
        <v>202</v>
      </c>
      <c r="K185" s="4">
        <v>0</v>
      </c>
      <c r="L185" s="4">
        <v>831.49343999999996</v>
      </c>
      <c r="M185" s="4" t="s">
        <v>16</v>
      </c>
      <c r="N185" s="4">
        <v>0</v>
      </c>
      <c r="O185" s="4">
        <v>1.9990000000000001E-2</v>
      </c>
      <c r="P185" s="4">
        <v>2.09</v>
      </c>
    </row>
    <row r="186" spans="1:16" hidden="1" outlineLevel="1" collapsed="1" x14ac:dyDescent="0.2">
      <c r="A186" t="s">
        <v>20</v>
      </c>
      <c r="B186" s="4" t="s">
        <v>16</v>
      </c>
      <c r="C186" s="4" t="s">
        <v>224</v>
      </c>
      <c r="D186" s="4" t="s">
        <v>20</v>
      </c>
      <c r="E186" s="4">
        <v>1.4412999999999999E-4</v>
      </c>
      <c r="F186" s="4">
        <v>0</v>
      </c>
      <c r="G186" s="4">
        <v>1</v>
      </c>
      <c r="H186" s="4">
        <v>1</v>
      </c>
      <c r="I186" s="4">
        <v>1</v>
      </c>
      <c r="J186" s="4" t="s">
        <v>202</v>
      </c>
      <c r="K186" s="4">
        <v>0</v>
      </c>
      <c r="L186" s="4">
        <v>1838.9143799999999</v>
      </c>
      <c r="M186" s="4" t="s">
        <v>16</v>
      </c>
      <c r="N186" s="4">
        <v>0</v>
      </c>
      <c r="O186" s="4">
        <v>6.5019999999999998E-5</v>
      </c>
      <c r="P186" s="4">
        <v>2.69</v>
      </c>
    </row>
    <row r="187" spans="1:16" hidden="1" outlineLevel="1" collapsed="1" x14ac:dyDescent="0.2">
      <c r="A187" t="s">
        <v>20</v>
      </c>
      <c r="B187" s="4" t="s">
        <v>16</v>
      </c>
      <c r="C187" s="4" t="s">
        <v>225</v>
      </c>
      <c r="D187" s="4" t="s">
        <v>20</v>
      </c>
      <c r="E187" s="4">
        <v>8.7802599999999999E-5</v>
      </c>
      <c r="F187" s="4">
        <v>0</v>
      </c>
      <c r="G187" s="4">
        <v>1</v>
      </c>
      <c r="H187" s="4">
        <v>1</v>
      </c>
      <c r="I187" s="4">
        <v>2</v>
      </c>
      <c r="J187" s="4" t="s">
        <v>202</v>
      </c>
      <c r="K187" s="4">
        <v>1</v>
      </c>
      <c r="L187" s="4">
        <v>1336.7107100000001</v>
      </c>
      <c r="M187" s="4" t="s">
        <v>16</v>
      </c>
      <c r="N187" s="4">
        <v>0</v>
      </c>
      <c r="O187" s="4">
        <v>7.9909999999999996E-4</v>
      </c>
      <c r="P187" s="4">
        <v>3.04</v>
      </c>
    </row>
    <row r="188" spans="1:16" hidden="1" outlineLevel="1" collapsed="1" x14ac:dyDescent="0.2">
      <c r="A188" t="s">
        <v>20</v>
      </c>
      <c r="B188" s="4" t="s">
        <v>16</v>
      </c>
      <c r="C188" s="4" t="s">
        <v>226</v>
      </c>
      <c r="D188" s="4" t="s">
        <v>20</v>
      </c>
      <c r="E188" s="4">
        <v>7.3941400000000003E-5</v>
      </c>
      <c r="F188" s="4">
        <v>0</v>
      </c>
      <c r="G188" s="4">
        <v>1</v>
      </c>
      <c r="H188" s="4">
        <v>1</v>
      </c>
      <c r="I188" s="4">
        <v>1</v>
      </c>
      <c r="J188" s="4" t="s">
        <v>202</v>
      </c>
      <c r="K188" s="4">
        <v>0</v>
      </c>
      <c r="L188" s="4">
        <v>1208.61574</v>
      </c>
      <c r="M188" s="4" t="s">
        <v>16</v>
      </c>
      <c r="N188" s="4">
        <v>0</v>
      </c>
      <c r="O188" s="4">
        <v>3.1749999999999999E-5</v>
      </c>
      <c r="P188" s="4">
        <v>3.45</v>
      </c>
    </row>
    <row r="189" spans="1:16" hidden="1" outlineLevel="1" collapsed="1" x14ac:dyDescent="0.2">
      <c r="A189" t="s">
        <v>20</v>
      </c>
      <c r="B189" s="4" t="s">
        <v>16</v>
      </c>
      <c r="C189" s="4" t="s">
        <v>220</v>
      </c>
      <c r="D189" s="4" t="s">
        <v>63</v>
      </c>
      <c r="E189" s="4">
        <v>2.4202400000000001E-5</v>
      </c>
      <c r="F189" s="4">
        <v>0</v>
      </c>
      <c r="G189" s="4">
        <v>1</v>
      </c>
      <c r="H189" s="4">
        <v>1</v>
      </c>
      <c r="I189" s="4">
        <v>2</v>
      </c>
      <c r="J189" s="4" t="s">
        <v>202</v>
      </c>
      <c r="K189" s="4">
        <v>1</v>
      </c>
      <c r="L189" s="4">
        <v>2272.0397800000001</v>
      </c>
      <c r="M189" s="4" t="s">
        <v>16</v>
      </c>
      <c r="N189" s="4">
        <v>0</v>
      </c>
      <c r="O189" s="4">
        <v>9.6209999999999999E-6</v>
      </c>
      <c r="P189" s="4">
        <v>4.57</v>
      </c>
    </row>
    <row r="190" spans="1:16" hidden="1" outlineLevel="1" collapsed="1" x14ac:dyDescent="0.2">
      <c r="A190" t="s">
        <v>20</v>
      </c>
      <c r="B190" s="4" t="s">
        <v>16</v>
      </c>
      <c r="C190" s="4" t="s">
        <v>227</v>
      </c>
      <c r="D190" s="4" t="s">
        <v>120</v>
      </c>
      <c r="E190" s="4">
        <v>1.0838E-2</v>
      </c>
      <c r="F190" s="4">
        <v>0</v>
      </c>
      <c r="G190" s="4">
        <v>1</v>
      </c>
      <c r="H190" s="4">
        <v>1</v>
      </c>
      <c r="I190" s="4">
        <v>2</v>
      </c>
      <c r="J190" s="4" t="s">
        <v>202</v>
      </c>
      <c r="K190" s="4">
        <v>0</v>
      </c>
      <c r="L190" s="4">
        <v>1084.49794</v>
      </c>
      <c r="M190" s="4" t="s">
        <v>16</v>
      </c>
      <c r="N190" s="4">
        <v>0</v>
      </c>
      <c r="O190" s="4">
        <v>6.679E-3</v>
      </c>
      <c r="P190" s="4">
        <v>1.89</v>
      </c>
    </row>
    <row r="191" spans="1:16" hidden="1" outlineLevel="1" collapsed="1" x14ac:dyDescent="0.2">
      <c r="A191" t="s">
        <v>20</v>
      </c>
      <c r="B191" s="4" t="s">
        <v>16</v>
      </c>
      <c r="C191" s="4" t="s">
        <v>227</v>
      </c>
      <c r="D191" s="4" t="s">
        <v>20</v>
      </c>
      <c r="E191" s="4">
        <v>3.4439600000000001E-2</v>
      </c>
      <c r="F191" s="4">
        <v>0</v>
      </c>
      <c r="G191" s="4">
        <v>1</v>
      </c>
      <c r="H191" s="4">
        <v>1</v>
      </c>
      <c r="I191" s="4">
        <v>1</v>
      </c>
      <c r="J191" s="4" t="s">
        <v>202</v>
      </c>
      <c r="K191" s="4">
        <v>0</v>
      </c>
      <c r="L191" s="4">
        <v>1068.5030200000001</v>
      </c>
      <c r="M191" s="4" t="s">
        <v>16</v>
      </c>
      <c r="N191" s="4">
        <v>0</v>
      </c>
      <c r="O191" s="4">
        <v>2.3189999999999999E-2</v>
      </c>
      <c r="P191" s="4">
        <v>1.69</v>
      </c>
    </row>
    <row r="192" spans="1:16" hidden="1" outlineLevel="1" collapsed="1" x14ac:dyDescent="0.2">
      <c r="A192" t="s">
        <v>20</v>
      </c>
      <c r="B192" s="4" t="s">
        <v>16</v>
      </c>
      <c r="C192" s="4" t="s">
        <v>228</v>
      </c>
      <c r="D192" s="4" t="s">
        <v>20</v>
      </c>
      <c r="E192" s="4">
        <v>2.2206099999999999E-2</v>
      </c>
      <c r="F192" s="4">
        <v>0</v>
      </c>
      <c r="G192" s="4">
        <v>1</v>
      </c>
      <c r="H192" s="4">
        <v>1</v>
      </c>
      <c r="I192" s="4">
        <v>1</v>
      </c>
      <c r="J192" s="4" t="s">
        <v>202</v>
      </c>
      <c r="K192" s="4">
        <v>0</v>
      </c>
      <c r="L192" s="4">
        <v>1176.55314</v>
      </c>
      <c r="M192" s="4" t="s">
        <v>16</v>
      </c>
      <c r="N192" s="4">
        <v>0</v>
      </c>
      <c r="O192" s="4">
        <v>1.4500000000000001E-2</v>
      </c>
      <c r="P192" s="4">
        <v>2.19</v>
      </c>
    </row>
    <row r="193" spans="1:16" hidden="1" outlineLevel="1" collapsed="1" x14ac:dyDescent="0.2">
      <c r="A193" t="s">
        <v>20</v>
      </c>
      <c r="B193" s="4" t="s">
        <v>16</v>
      </c>
      <c r="C193" s="4" t="s">
        <v>229</v>
      </c>
      <c r="D193" s="4" t="s">
        <v>20</v>
      </c>
      <c r="E193" s="4">
        <v>3.7452599999999998E-3</v>
      </c>
      <c r="F193" s="4">
        <v>0</v>
      </c>
      <c r="G193" s="4">
        <v>2</v>
      </c>
      <c r="H193" s="4">
        <v>4</v>
      </c>
      <c r="I193" s="4">
        <v>1</v>
      </c>
      <c r="J193" s="4" t="s">
        <v>230</v>
      </c>
      <c r="K193" s="4">
        <v>0</v>
      </c>
      <c r="L193" s="4">
        <v>1139.5401400000001</v>
      </c>
      <c r="M193" s="4" t="s">
        <v>16</v>
      </c>
      <c r="N193" s="4">
        <v>0</v>
      </c>
      <c r="O193" s="4">
        <v>2.137E-3</v>
      </c>
      <c r="P193" s="4">
        <v>3.03</v>
      </c>
    </row>
    <row r="194" spans="1:16" hidden="1" outlineLevel="1" collapsed="1" x14ac:dyDescent="0.2">
      <c r="A194" t="s">
        <v>20</v>
      </c>
      <c r="B194" s="4" t="s">
        <v>16</v>
      </c>
      <c r="C194" s="4" t="s">
        <v>125</v>
      </c>
      <c r="D194" s="4" t="s">
        <v>20</v>
      </c>
      <c r="E194" s="4">
        <v>6.4360299999999994E-5</v>
      </c>
      <c r="F194" s="4">
        <v>0</v>
      </c>
      <c r="G194" s="4">
        <v>3</v>
      </c>
      <c r="H194" s="4">
        <v>4</v>
      </c>
      <c r="I194" s="4">
        <v>6</v>
      </c>
      <c r="J194" s="4" t="s">
        <v>126</v>
      </c>
      <c r="K194" s="4">
        <v>0</v>
      </c>
      <c r="L194" s="4">
        <v>1475.7852700000001</v>
      </c>
      <c r="M194" s="4" t="s">
        <v>16</v>
      </c>
      <c r="N194" s="4">
        <v>0</v>
      </c>
      <c r="O194" s="4">
        <v>2.7489999999999999E-5</v>
      </c>
      <c r="P194" s="4">
        <v>4.09</v>
      </c>
    </row>
    <row r="195" spans="1:16" hidden="1" outlineLevel="1" collapsed="1" x14ac:dyDescent="0.2">
      <c r="A195" t="s">
        <v>20</v>
      </c>
      <c r="B195" s="4" t="s">
        <v>16</v>
      </c>
      <c r="C195" s="4" t="s">
        <v>231</v>
      </c>
      <c r="D195" s="4" t="s">
        <v>20</v>
      </c>
      <c r="E195" s="4">
        <v>3.20509E-2</v>
      </c>
      <c r="F195" s="4">
        <v>0</v>
      </c>
      <c r="G195" s="4">
        <v>1</v>
      </c>
      <c r="H195" s="4">
        <v>1</v>
      </c>
      <c r="I195" s="4">
        <v>1</v>
      </c>
      <c r="J195" s="4" t="s">
        <v>202</v>
      </c>
      <c r="K195" s="4">
        <v>0</v>
      </c>
      <c r="L195" s="4">
        <v>779.37947999999994</v>
      </c>
      <c r="M195" s="4" t="s">
        <v>16</v>
      </c>
      <c r="N195" s="4">
        <v>0</v>
      </c>
      <c r="O195" s="4">
        <v>2.1420000000000002E-2</v>
      </c>
      <c r="P195" s="4">
        <v>1.94</v>
      </c>
    </row>
    <row r="196" spans="1:16" hidden="1" outlineLevel="1" collapsed="1" x14ac:dyDescent="0.2">
      <c r="A196" t="s">
        <v>20</v>
      </c>
      <c r="B196" s="4" t="s">
        <v>16</v>
      </c>
      <c r="C196" s="4" t="s">
        <v>232</v>
      </c>
      <c r="D196" s="4" t="s">
        <v>20</v>
      </c>
      <c r="E196" s="4">
        <v>3.6961099999999998E-3</v>
      </c>
      <c r="F196" s="4">
        <v>0</v>
      </c>
      <c r="G196" s="4">
        <v>4</v>
      </c>
      <c r="H196" s="4">
        <v>7</v>
      </c>
      <c r="I196" s="4">
        <v>2</v>
      </c>
      <c r="J196" s="4" t="s">
        <v>233</v>
      </c>
      <c r="K196" s="4">
        <v>0</v>
      </c>
      <c r="L196" s="4">
        <v>1107.5429099999999</v>
      </c>
      <c r="M196" s="4" t="s">
        <v>16</v>
      </c>
      <c r="N196" s="4">
        <v>0</v>
      </c>
      <c r="O196" s="4">
        <v>2.1180000000000001E-3</v>
      </c>
      <c r="P196" s="4">
        <v>2.6</v>
      </c>
    </row>
    <row r="197" spans="1:16" hidden="1" outlineLevel="1" collapsed="1" x14ac:dyDescent="0.2">
      <c r="A197" t="s">
        <v>20</v>
      </c>
      <c r="B197" s="4" t="s">
        <v>16</v>
      </c>
      <c r="C197" s="4" t="s">
        <v>234</v>
      </c>
      <c r="D197" s="4" t="s">
        <v>20</v>
      </c>
      <c r="E197" s="4">
        <v>2.5275599999999998E-4</v>
      </c>
      <c r="F197" s="4">
        <v>0</v>
      </c>
      <c r="G197" s="4">
        <v>1</v>
      </c>
      <c r="H197" s="4">
        <v>1</v>
      </c>
      <c r="I197" s="4">
        <v>2</v>
      </c>
      <c r="J197" s="4" t="s">
        <v>202</v>
      </c>
      <c r="K197" s="4">
        <v>0</v>
      </c>
      <c r="L197" s="4">
        <v>1320.5828200000001</v>
      </c>
      <c r="M197" s="4" t="s">
        <v>16</v>
      </c>
      <c r="N197" s="4">
        <v>0</v>
      </c>
      <c r="O197" s="4">
        <v>1.189E-4</v>
      </c>
      <c r="P197" s="4">
        <v>2.91</v>
      </c>
    </row>
    <row r="198" spans="1:16" hidden="1" outlineLevel="1" collapsed="1" x14ac:dyDescent="0.2">
      <c r="A198" t="s">
        <v>20</v>
      </c>
      <c r="B198" s="4" t="s">
        <v>16</v>
      </c>
      <c r="C198" s="4" t="s">
        <v>129</v>
      </c>
      <c r="D198" s="4" t="s">
        <v>20</v>
      </c>
      <c r="E198" s="4">
        <v>8.7185000000000006E-3</v>
      </c>
      <c r="F198" s="4">
        <v>0</v>
      </c>
      <c r="G198" s="4">
        <v>2</v>
      </c>
      <c r="H198" s="4">
        <v>3</v>
      </c>
      <c r="I198" s="4">
        <v>2</v>
      </c>
      <c r="J198" s="4" t="s">
        <v>130</v>
      </c>
      <c r="K198" s="4">
        <v>0</v>
      </c>
      <c r="L198" s="4">
        <v>973.53129000000001</v>
      </c>
      <c r="M198" s="4" t="s">
        <v>16</v>
      </c>
      <c r="N198" s="4">
        <v>0</v>
      </c>
      <c r="O198" s="4">
        <v>1.008E-2</v>
      </c>
      <c r="P198" s="4">
        <v>2.63</v>
      </c>
    </row>
    <row r="199" spans="1:16" hidden="1" outlineLevel="1" collapsed="1" x14ac:dyDescent="0.2">
      <c r="A199" t="s">
        <v>20</v>
      </c>
      <c r="B199" s="4" t="s">
        <v>16</v>
      </c>
      <c r="C199" s="4" t="s">
        <v>235</v>
      </c>
      <c r="D199" s="4" t="s">
        <v>20</v>
      </c>
      <c r="E199" s="4">
        <v>4.8314900000000001E-2</v>
      </c>
      <c r="F199" s="4">
        <v>0</v>
      </c>
      <c r="G199" s="4">
        <v>5</v>
      </c>
      <c r="H199" s="4">
        <v>11</v>
      </c>
      <c r="I199" s="4">
        <v>1</v>
      </c>
      <c r="J199" s="4" t="s">
        <v>236</v>
      </c>
      <c r="K199" s="4">
        <v>1</v>
      </c>
      <c r="L199" s="4">
        <v>1391.7892899999999</v>
      </c>
      <c r="M199" s="4" t="s">
        <v>16</v>
      </c>
      <c r="N199" s="4">
        <v>0</v>
      </c>
      <c r="O199" s="4">
        <v>3.329E-2</v>
      </c>
      <c r="P199" s="4">
        <v>3.12</v>
      </c>
    </row>
    <row r="200" spans="1:16" hidden="1" outlineLevel="1" collapsed="1" x14ac:dyDescent="0.2">
      <c r="A200" t="s">
        <v>20</v>
      </c>
      <c r="B200" s="4" t="s">
        <v>16</v>
      </c>
      <c r="C200" s="4" t="s">
        <v>237</v>
      </c>
      <c r="D200" s="4" t="s">
        <v>20</v>
      </c>
      <c r="E200" s="4">
        <v>1.14369E-4</v>
      </c>
      <c r="F200" s="4">
        <v>0</v>
      </c>
      <c r="G200" s="4">
        <v>5</v>
      </c>
      <c r="H200" s="4">
        <v>11</v>
      </c>
      <c r="I200" s="4">
        <v>3</v>
      </c>
      <c r="J200" s="4" t="s">
        <v>236</v>
      </c>
      <c r="K200" s="4">
        <v>0</v>
      </c>
      <c r="L200" s="4">
        <v>1263.69433</v>
      </c>
      <c r="M200" s="4" t="s">
        <v>16</v>
      </c>
      <c r="N200" s="4">
        <v>0</v>
      </c>
      <c r="O200" s="4">
        <v>5.0590000000000002E-5</v>
      </c>
      <c r="P200" s="4">
        <v>3.31</v>
      </c>
    </row>
    <row r="201" spans="1:16" hidden="1" outlineLevel="1" collapsed="1" x14ac:dyDescent="0.2">
      <c r="A201" t="s">
        <v>20</v>
      </c>
      <c r="B201" s="4" t="s">
        <v>16</v>
      </c>
      <c r="C201" s="4" t="s">
        <v>238</v>
      </c>
      <c r="D201" s="4" t="s">
        <v>20</v>
      </c>
      <c r="E201" s="4">
        <v>4.1902600000000003E-3</v>
      </c>
      <c r="F201" s="4">
        <v>0</v>
      </c>
      <c r="G201" s="4">
        <v>2</v>
      </c>
      <c r="H201" s="4">
        <v>3</v>
      </c>
      <c r="I201" s="4">
        <v>1</v>
      </c>
      <c r="J201" s="4" t="s">
        <v>230</v>
      </c>
      <c r="K201" s="4">
        <v>2</v>
      </c>
      <c r="L201" s="4">
        <v>1194.61133</v>
      </c>
      <c r="M201" s="4" t="s">
        <v>16</v>
      </c>
      <c r="N201" s="4">
        <v>0</v>
      </c>
      <c r="O201" s="4">
        <v>2.4220000000000001E-3</v>
      </c>
      <c r="P201" s="4">
        <v>3.48</v>
      </c>
    </row>
    <row r="202" spans="1:16" hidden="1" outlineLevel="1" collapsed="1" x14ac:dyDescent="0.2">
      <c r="A202" t="s">
        <v>20</v>
      </c>
      <c r="B202" s="4" t="s">
        <v>16</v>
      </c>
      <c r="C202" s="4" t="s">
        <v>239</v>
      </c>
      <c r="D202" s="4" t="s">
        <v>20</v>
      </c>
      <c r="E202" s="4">
        <v>1.45086E-4</v>
      </c>
      <c r="F202" s="4">
        <v>0</v>
      </c>
      <c r="G202" s="4">
        <v>1</v>
      </c>
      <c r="H202" s="4">
        <v>1</v>
      </c>
      <c r="I202" s="4">
        <v>2</v>
      </c>
      <c r="J202" s="4" t="s">
        <v>202</v>
      </c>
      <c r="K202" s="4">
        <v>0</v>
      </c>
      <c r="L202" s="4">
        <v>1197.54945</v>
      </c>
      <c r="M202" s="4" t="s">
        <v>16</v>
      </c>
      <c r="N202" s="4">
        <v>0</v>
      </c>
      <c r="O202" s="4">
        <v>6.5419999999999994E-5</v>
      </c>
      <c r="P202" s="4">
        <v>3.45</v>
      </c>
    </row>
    <row r="203" spans="1:16" hidden="1" outlineLevel="1" collapsed="1" x14ac:dyDescent="0.2">
      <c r="A203" t="s">
        <v>20</v>
      </c>
      <c r="B203" s="4" t="s">
        <v>16</v>
      </c>
      <c r="C203" s="4" t="s">
        <v>240</v>
      </c>
      <c r="D203" s="4" t="s">
        <v>20</v>
      </c>
      <c r="E203" s="4">
        <v>1.4743799999999999E-5</v>
      </c>
      <c r="F203" s="4">
        <v>0</v>
      </c>
      <c r="G203" s="4">
        <v>1</v>
      </c>
      <c r="H203" s="4">
        <v>1</v>
      </c>
      <c r="I203" s="4">
        <v>2</v>
      </c>
      <c r="J203" s="4" t="s">
        <v>202</v>
      </c>
      <c r="K203" s="4">
        <v>0</v>
      </c>
      <c r="L203" s="4">
        <v>1254.6072999999999</v>
      </c>
      <c r="M203" s="4" t="s">
        <v>16</v>
      </c>
      <c r="N203" s="4">
        <v>0</v>
      </c>
      <c r="O203" s="4">
        <v>5.6529999999999999E-6</v>
      </c>
      <c r="P203" s="4">
        <v>3.92</v>
      </c>
    </row>
    <row r="204" spans="1:16" hidden="1" outlineLevel="1" collapsed="1" x14ac:dyDescent="0.2">
      <c r="A204" t="s">
        <v>20</v>
      </c>
      <c r="B204" s="4" t="s">
        <v>16</v>
      </c>
      <c r="C204" s="4" t="s">
        <v>241</v>
      </c>
      <c r="D204" s="4" t="s">
        <v>20</v>
      </c>
      <c r="E204" s="4">
        <v>5.1884699999999999E-2</v>
      </c>
      <c r="F204" s="4">
        <v>1.20145E-3</v>
      </c>
      <c r="G204" s="4">
        <v>1</v>
      </c>
      <c r="H204" s="4">
        <v>1</v>
      </c>
      <c r="I204" s="4">
        <v>1</v>
      </c>
      <c r="J204" s="4" t="s">
        <v>202</v>
      </c>
      <c r="K204" s="4">
        <v>0</v>
      </c>
      <c r="L204" s="4">
        <v>1588.6833799999999</v>
      </c>
      <c r="M204" s="4" t="s">
        <v>16</v>
      </c>
      <c r="N204" s="4">
        <v>7.9869999999999995E-4</v>
      </c>
      <c r="O204" s="4">
        <v>3.594E-2</v>
      </c>
      <c r="P204" s="4">
        <v>1.01</v>
      </c>
    </row>
    <row r="205" spans="1:16" hidden="1" outlineLevel="1" collapsed="1" x14ac:dyDescent="0.2">
      <c r="A205" t="s">
        <v>20</v>
      </c>
      <c r="B205" s="4" t="s">
        <v>16</v>
      </c>
      <c r="C205" s="4" t="s">
        <v>139</v>
      </c>
      <c r="D205" s="4" t="s">
        <v>20</v>
      </c>
      <c r="E205" s="4">
        <v>5.0557900000000003E-2</v>
      </c>
      <c r="F205" s="4">
        <v>1.20145E-3</v>
      </c>
      <c r="G205" s="4">
        <v>7</v>
      </c>
      <c r="H205" s="4">
        <v>16</v>
      </c>
      <c r="I205" s="4">
        <v>1</v>
      </c>
      <c r="J205" s="4" t="s">
        <v>140</v>
      </c>
      <c r="K205" s="4">
        <v>0</v>
      </c>
      <c r="L205" s="4">
        <v>910.41525000000001</v>
      </c>
      <c r="M205" s="4" t="s">
        <v>16</v>
      </c>
      <c r="N205" s="4">
        <v>7.9869999999999995E-4</v>
      </c>
      <c r="O205" s="4">
        <v>3.5159999999999997E-2</v>
      </c>
      <c r="P205" s="4">
        <v>1.59</v>
      </c>
    </row>
    <row r="206" spans="1:16" hidden="1" outlineLevel="1" collapsed="1" x14ac:dyDescent="0.2">
      <c r="A206" t="s">
        <v>20</v>
      </c>
      <c r="B206" s="4" t="s">
        <v>16</v>
      </c>
      <c r="C206" s="4" t="s">
        <v>242</v>
      </c>
      <c r="D206" s="4" t="s">
        <v>20</v>
      </c>
      <c r="E206" s="4">
        <v>5.2901999999999998E-2</v>
      </c>
      <c r="F206" s="4">
        <v>1.20145E-3</v>
      </c>
      <c r="G206" s="4">
        <v>9</v>
      </c>
      <c r="H206" s="4">
        <v>22</v>
      </c>
      <c r="I206" s="4">
        <v>3</v>
      </c>
      <c r="J206" s="4" t="s">
        <v>243</v>
      </c>
      <c r="K206" s="4">
        <v>0</v>
      </c>
      <c r="L206" s="4">
        <v>827.42978000000005</v>
      </c>
      <c r="M206" s="4" t="s">
        <v>16</v>
      </c>
      <c r="N206" s="4">
        <v>3.5460000000000001E-3</v>
      </c>
      <c r="O206" s="4">
        <v>5.8970000000000002E-2</v>
      </c>
      <c r="P206" s="4">
        <v>2.12</v>
      </c>
    </row>
    <row r="207" spans="1:16" hidden="1" outlineLevel="1" collapsed="1" x14ac:dyDescent="0.2">
      <c r="A207" t="s">
        <v>20</v>
      </c>
      <c r="B207" s="4" t="s">
        <v>16</v>
      </c>
      <c r="C207" s="4" t="s">
        <v>214</v>
      </c>
      <c r="D207" s="4" t="s">
        <v>20</v>
      </c>
      <c r="E207" s="4">
        <v>7.5355599999999995E-2</v>
      </c>
      <c r="F207" s="4">
        <v>3.8406400000000002E-3</v>
      </c>
      <c r="G207" s="4">
        <v>1</v>
      </c>
      <c r="H207" s="4">
        <v>1</v>
      </c>
      <c r="I207" s="4">
        <v>1</v>
      </c>
      <c r="J207" s="4" t="s">
        <v>202</v>
      </c>
      <c r="K207" s="4">
        <v>0</v>
      </c>
      <c r="L207" s="4">
        <v>2458.1977400000001</v>
      </c>
      <c r="M207" s="4" t="s">
        <v>16</v>
      </c>
      <c r="N207" s="4">
        <v>2.9329999999999998E-3</v>
      </c>
      <c r="O207" s="4">
        <v>5.3920000000000003E-2</v>
      </c>
      <c r="P207" s="4">
        <v>2.4500000000000002</v>
      </c>
    </row>
    <row r="208" spans="1:16" hidden="1" outlineLevel="1" collapsed="1" x14ac:dyDescent="0.2">
      <c r="A208" t="s">
        <v>20</v>
      </c>
      <c r="B208" s="4" t="s">
        <v>16</v>
      </c>
      <c r="C208" s="4" t="s">
        <v>229</v>
      </c>
      <c r="D208" s="4" t="s">
        <v>122</v>
      </c>
      <c r="E208" s="4">
        <v>7.9301700000000003E-2</v>
      </c>
      <c r="F208" s="4">
        <v>4.7623400000000003E-3</v>
      </c>
      <c r="G208" s="4">
        <v>2</v>
      </c>
      <c r="H208" s="4">
        <v>4</v>
      </c>
      <c r="I208" s="4">
        <v>1</v>
      </c>
      <c r="J208" s="4" t="s">
        <v>230</v>
      </c>
      <c r="K208" s="4">
        <v>0</v>
      </c>
      <c r="L208" s="4">
        <v>1155.53505</v>
      </c>
      <c r="M208" s="4" t="s">
        <v>16</v>
      </c>
      <c r="N208" s="4">
        <v>3.5460000000000001E-3</v>
      </c>
      <c r="O208" s="4">
        <v>5.713E-2</v>
      </c>
      <c r="P208" s="4">
        <v>2.09</v>
      </c>
    </row>
    <row r="209" spans="1:16" hidden="1" outlineLevel="1" collapsed="1" x14ac:dyDescent="0.2">
      <c r="A209" t="s">
        <v>20</v>
      </c>
      <c r="B209" s="4" t="s">
        <v>16</v>
      </c>
      <c r="C209" s="4" t="s">
        <v>143</v>
      </c>
      <c r="D209" s="4" t="s">
        <v>20</v>
      </c>
      <c r="E209" s="4">
        <v>8.7790099999999996E-2</v>
      </c>
      <c r="F209" s="4">
        <v>5.7189399999999996E-3</v>
      </c>
      <c r="G209" s="4">
        <v>7</v>
      </c>
      <c r="H209" s="4">
        <v>15</v>
      </c>
      <c r="I209" s="4">
        <v>1</v>
      </c>
      <c r="J209" s="4" t="s">
        <v>140</v>
      </c>
      <c r="K209" s="4">
        <v>1</v>
      </c>
      <c r="L209" s="4">
        <v>1066.5163600000001</v>
      </c>
      <c r="M209" s="4" t="s">
        <v>16</v>
      </c>
      <c r="N209" s="4">
        <v>4.1770000000000002E-3</v>
      </c>
      <c r="O209" s="4">
        <v>6.3589999999999994E-2</v>
      </c>
      <c r="P209" s="4">
        <v>1.76</v>
      </c>
    </row>
    <row r="210" spans="1:16" hidden="1" outlineLevel="1" collapsed="1" x14ac:dyDescent="0.2">
      <c r="A210" t="s">
        <v>20</v>
      </c>
      <c r="B210" s="4" t="s">
        <v>16</v>
      </c>
      <c r="C210" s="4" t="s">
        <v>244</v>
      </c>
      <c r="D210" s="4" t="s">
        <v>20</v>
      </c>
      <c r="E210" s="4">
        <v>0.10474</v>
      </c>
      <c r="F210" s="4">
        <v>8.3565400000000008E-3</v>
      </c>
      <c r="G210" s="4">
        <v>1</v>
      </c>
      <c r="H210" s="4">
        <v>1</v>
      </c>
      <c r="I210" s="4">
        <v>1</v>
      </c>
      <c r="J210" s="4" t="s">
        <v>202</v>
      </c>
      <c r="K210" s="4">
        <v>1</v>
      </c>
      <c r="L210" s="4">
        <v>1122.6629700000001</v>
      </c>
      <c r="M210" s="4" t="s">
        <v>16</v>
      </c>
      <c r="N210" s="4">
        <v>5.9170000000000004E-3</v>
      </c>
      <c r="O210" s="4">
        <v>7.6700000000000004E-2</v>
      </c>
      <c r="P210" s="4">
        <v>2.29</v>
      </c>
    </row>
    <row r="211" spans="1:16" collapsed="1" x14ac:dyDescent="0.2">
      <c r="A211" s="3" t="s">
        <v>16</v>
      </c>
      <c r="B211" s="3" t="s">
        <v>17</v>
      </c>
      <c r="C211" s="3" t="s">
        <v>245</v>
      </c>
      <c r="D211" s="3" t="s">
        <v>246</v>
      </c>
      <c r="E211" s="3">
        <v>0</v>
      </c>
      <c r="F211" s="3">
        <v>125.117</v>
      </c>
      <c r="G211" s="3">
        <v>51</v>
      </c>
      <c r="H211" s="3">
        <v>37</v>
      </c>
      <c r="I211" s="3">
        <v>79</v>
      </c>
      <c r="J211" s="3">
        <v>4</v>
      </c>
      <c r="K211" s="3">
        <v>1</v>
      </c>
      <c r="L211" s="3">
        <v>563</v>
      </c>
      <c r="M211" s="3">
        <v>59.8</v>
      </c>
      <c r="N211" s="3">
        <v>8</v>
      </c>
      <c r="O211" s="3">
        <v>184.79</v>
      </c>
      <c r="P211" s="3">
        <v>37</v>
      </c>
    </row>
    <row r="212" spans="1:16" hidden="1" outlineLevel="1" collapsed="1" x14ac:dyDescent="0.2">
      <c r="A212" t="s">
        <v>20</v>
      </c>
      <c r="B212" s="2" t="s">
        <v>21</v>
      </c>
      <c r="C212" s="2" t="s">
        <v>22</v>
      </c>
      <c r="D212" s="2" t="s">
        <v>23</v>
      </c>
      <c r="E212" s="2" t="s">
        <v>24</v>
      </c>
      <c r="F212" s="2" t="s">
        <v>25</v>
      </c>
      <c r="G212" s="2" t="s">
        <v>10</v>
      </c>
      <c r="H212" s="2" t="s">
        <v>26</v>
      </c>
      <c r="I212" s="2" t="s">
        <v>8</v>
      </c>
      <c r="J212" s="2" t="s">
        <v>27</v>
      </c>
      <c r="K212" s="2" t="s">
        <v>28</v>
      </c>
      <c r="L212" s="2" t="s">
        <v>29</v>
      </c>
      <c r="M212" s="2" t="s">
        <v>30</v>
      </c>
      <c r="N212" s="2" t="s">
        <v>31</v>
      </c>
      <c r="O212" s="2" t="s">
        <v>32</v>
      </c>
      <c r="P212" s="2" t="s">
        <v>33</v>
      </c>
    </row>
    <row r="213" spans="1:16" hidden="1" outlineLevel="1" collapsed="1" x14ac:dyDescent="0.2">
      <c r="A213" t="s">
        <v>20</v>
      </c>
      <c r="B213" s="4" t="s">
        <v>16</v>
      </c>
      <c r="C213" s="4" t="s">
        <v>247</v>
      </c>
      <c r="D213" s="4" t="s">
        <v>248</v>
      </c>
      <c r="E213" s="4">
        <v>3.8709999999999999E-3</v>
      </c>
      <c r="F213" s="4">
        <v>0</v>
      </c>
      <c r="G213" s="4">
        <v>1</v>
      </c>
      <c r="H213" s="4">
        <v>3</v>
      </c>
      <c r="I213" s="4">
        <v>2</v>
      </c>
      <c r="J213" s="4" t="s">
        <v>245</v>
      </c>
      <c r="K213" s="4">
        <v>0</v>
      </c>
      <c r="L213" s="4">
        <v>1220.5827300000001</v>
      </c>
      <c r="M213" s="4" t="s">
        <v>16</v>
      </c>
      <c r="N213" s="4">
        <v>0</v>
      </c>
      <c r="O213" s="4">
        <v>2.2239999999999998E-3</v>
      </c>
      <c r="P213" s="4">
        <v>2.56</v>
      </c>
    </row>
    <row r="214" spans="1:16" hidden="1" outlineLevel="1" collapsed="1" x14ac:dyDescent="0.2">
      <c r="A214" t="s">
        <v>20</v>
      </c>
      <c r="B214" s="4" t="s">
        <v>16</v>
      </c>
      <c r="C214" s="4" t="s">
        <v>247</v>
      </c>
      <c r="D214" s="4" t="s">
        <v>20</v>
      </c>
      <c r="E214" s="4">
        <v>8.1948600000000002E-4</v>
      </c>
      <c r="F214" s="4">
        <v>0</v>
      </c>
      <c r="G214" s="4">
        <v>1</v>
      </c>
      <c r="H214" s="4">
        <v>3</v>
      </c>
      <c r="I214" s="4">
        <v>1</v>
      </c>
      <c r="J214" s="4" t="s">
        <v>245</v>
      </c>
      <c r="K214" s="4">
        <v>0</v>
      </c>
      <c r="L214" s="4">
        <v>1204.58781</v>
      </c>
      <c r="M214" s="4" t="s">
        <v>16</v>
      </c>
      <c r="N214" s="4">
        <v>0</v>
      </c>
      <c r="O214" s="4">
        <v>4.193E-4</v>
      </c>
      <c r="P214" s="4">
        <v>3.13</v>
      </c>
    </row>
    <row r="215" spans="1:16" hidden="1" outlineLevel="1" collapsed="1" x14ac:dyDescent="0.2">
      <c r="A215" t="s">
        <v>20</v>
      </c>
      <c r="B215" s="4" t="s">
        <v>16</v>
      </c>
      <c r="C215" s="4" t="s">
        <v>249</v>
      </c>
      <c r="D215" s="4" t="s">
        <v>20</v>
      </c>
      <c r="E215" s="4">
        <v>4.46936E-2</v>
      </c>
      <c r="F215" s="4">
        <v>0</v>
      </c>
      <c r="G215" s="4">
        <v>2</v>
      </c>
      <c r="H215" s="4">
        <v>5</v>
      </c>
      <c r="I215" s="4">
        <v>1</v>
      </c>
      <c r="J215" s="4" t="s">
        <v>250</v>
      </c>
      <c r="K215" s="4">
        <v>1</v>
      </c>
      <c r="L215" s="4">
        <v>1315.6964499999999</v>
      </c>
      <c r="M215" s="4" t="s">
        <v>16</v>
      </c>
      <c r="N215" s="4">
        <v>0</v>
      </c>
      <c r="O215" s="4">
        <v>3.073E-2</v>
      </c>
      <c r="P215" s="4">
        <v>2.65</v>
      </c>
    </row>
    <row r="216" spans="1:16" hidden="1" outlineLevel="1" collapsed="1" x14ac:dyDescent="0.2">
      <c r="A216" t="s">
        <v>20</v>
      </c>
      <c r="B216" s="4" t="s">
        <v>16</v>
      </c>
      <c r="C216" s="4" t="s">
        <v>205</v>
      </c>
      <c r="D216" s="4" t="s">
        <v>20</v>
      </c>
      <c r="E216" s="4">
        <v>3.7823899999999999E-4</v>
      </c>
      <c r="F216" s="4">
        <v>0</v>
      </c>
      <c r="G216" s="4">
        <v>4</v>
      </c>
      <c r="H216" s="4">
        <v>9</v>
      </c>
      <c r="I216" s="4">
        <v>4</v>
      </c>
      <c r="J216" s="4" t="s">
        <v>206</v>
      </c>
      <c r="K216" s="4">
        <v>0</v>
      </c>
      <c r="L216" s="4">
        <v>1329.7260200000001</v>
      </c>
      <c r="M216" s="4" t="s">
        <v>16</v>
      </c>
      <c r="N216" s="4">
        <v>0</v>
      </c>
      <c r="O216" s="4">
        <v>2.9580000000000001E-3</v>
      </c>
      <c r="P216" s="4">
        <v>3.22</v>
      </c>
    </row>
    <row r="217" spans="1:16" hidden="1" outlineLevel="1" collapsed="1" x14ac:dyDescent="0.2">
      <c r="A217" t="s">
        <v>20</v>
      </c>
      <c r="B217" s="4" t="s">
        <v>16</v>
      </c>
      <c r="C217" s="4" t="s">
        <v>97</v>
      </c>
      <c r="D217" s="4" t="s">
        <v>20</v>
      </c>
      <c r="E217" s="4">
        <v>2.5197499999999999E-3</v>
      </c>
      <c r="F217" s="4">
        <v>0</v>
      </c>
      <c r="G217" s="4">
        <v>4</v>
      </c>
      <c r="H217" s="4">
        <v>10</v>
      </c>
      <c r="I217" s="4">
        <v>4</v>
      </c>
      <c r="J217" s="4" t="s">
        <v>98</v>
      </c>
      <c r="K217" s="4">
        <v>2</v>
      </c>
      <c r="L217" s="4">
        <v>1308.65425</v>
      </c>
      <c r="M217" s="4" t="s">
        <v>16</v>
      </c>
      <c r="N217" s="4">
        <v>0</v>
      </c>
      <c r="O217" s="4">
        <v>1.403E-3</v>
      </c>
      <c r="P217" s="4">
        <v>3.68</v>
      </c>
    </row>
    <row r="218" spans="1:16" hidden="1" outlineLevel="1" collapsed="1" x14ac:dyDescent="0.2">
      <c r="A218" t="s">
        <v>20</v>
      </c>
      <c r="B218" s="4" t="s">
        <v>16</v>
      </c>
      <c r="C218" s="4" t="s">
        <v>251</v>
      </c>
      <c r="D218" s="4" t="s">
        <v>20</v>
      </c>
      <c r="E218" s="4">
        <v>2.4990100000000001E-2</v>
      </c>
      <c r="F218" s="4">
        <v>0</v>
      </c>
      <c r="G218" s="4">
        <v>2</v>
      </c>
      <c r="H218" s="4">
        <v>5</v>
      </c>
      <c r="I218" s="4">
        <v>1</v>
      </c>
      <c r="J218" s="4" t="s">
        <v>250</v>
      </c>
      <c r="K218" s="4">
        <v>1</v>
      </c>
      <c r="L218" s="4">
        <v>1357.73217</v>
      </c>
      <c r="M218" s="4" t="s">
        <v>16</v>
      </c>
      <c r="N218" s="4">
        <v>0</v>
      </c>
      <c r="O218" s="4">
        <v>1.6379999999999999E-2</v>
      </c>
      <c r="P218" s="4">
        <v>2.68</v>
      </c>
    </row>
    <row r="219" spans="1:16" hidden="1" outlineLevel="1" collapsed="1" x14ac:dyDescent="0.2">
      <c r="A219" t="s">
        <v>20</v>
      </c>
      <c r="B219" s="4" t="s">
        <v>16</v>
      </c>
      <c r="C219" s="4" t="s">
        <v>252</v>
      </c>
      <c r="D219" s="4" t="s">
        <v>20</v>
      </c>
      <c r="E219" s="4">
        <v>5.8293399999999997E-3</v>
      </c>
      <c r="F219" s="4">
        <v>0</v>
      </c>
      <c r="G219" s="4">
        <v>2</v>
      </c>
      <c r="H219" s="4">
        <v>5</v>
      </c>
      <c r="I219" s="4">
        <v>2</v>
      </c>
      <c r="J219" s="4" t="s">
        <v>250</v>
      </c>
      <c r="K219" s="4">
        <v>0</v>
      </c>
      <c r="L219" s="4">
        <v>972.51088000000004</v>
      </c>
      <c r="M219" s="4" t="s">
        <v>16</v>
      </c>
      <c r="N219" s="4">
        <v>0</v>
      </c>
      <c r="O219" s="4">
        <v>3.444E-3</v>
      </c>
      <c r="P219" s="4">
        <v>2.4900000000000002</v>
      </c>
    </row>
    <row r="220" spans="1:16" hidden="1" outlineLevel="1" collapsed="1" x14ac:dyDescent="0.2">
      <c r="A220" t="s">
        <v>20</v>
      </c>
      <c r="B220" s="4" t="s">
        <v>16</v>
      </c>
      <c r="C220" s="4" t="s">
        <v>253</v>
      </c>
      <c r="D220" s="4" t="s">
        <v>20</v>
      </c>
      <c r="E220" s="4">
        <v>4.7383599999999998E-2</v>
      </c>
      <c r="F220" s="4">
        <v>0</v>
      </c>
      <c r="G220" s="4">
        <v>1</v>
      </c>
      <c r="H220" s="4">
        <v>1</v>
      </c>
      <c r="I220" s="4">
        <v>2</v>
      </c>
      <c r="J220" s="4" t="s">
        <v>245</v>
      </c>
      <c r="K220" s="4">
        <v>1</v>
      </c>
      <c r="L220" s="4">
        <v>938.48024999999996</v>
      </c>
      <c r="M220" s="4" t="s">
        <v>16</v>
      </c>
      <c r="N220" s="4">
        <v>7.9869999999999995E-4</v>
      </c>
      <c r="O220" s="4">
        <v>3.5860000000000003E-2</v>
      </c>
      <c r="P220" s="4">
        <v>2.52</v>
      </c>
    </row>
    <row r="221" spans="1:16" hidden="1" outlineLevel="1" collapsed="1" x14ac:dyDescent="0.2">
      <c r="A221" t="s">
        <v>20</v>
      </c>
      <c r="B221" s="4" t="s">
        <v>16</v>
      </c>
      <c r="C221" s="4" t="s">
        <v>254</v>
      </c>
      <c r="D221" s="4" t="s">
        <v>20</v>
      </c>
      <c r="E221" s="4">
        <v>3.1634500000000003E-2</v>
      </c>
      <c r="F221" s="4">
        <v>0</v>
      </c>
      <c r="G221" s="4">
        <v>2</v>
      </c>
      <c r="H221" s="4">
        <v>5</v>
      </c>
      <c r="I221" s="4">
        <v>1</v>
      </c>
      <c r="J221" s="4" t="s">
        <v>250</v>
      </c>
      <c r="K221" s="4">
        <v>1</v>
      </c>
      <c r="L221" s="4">
        <v>955.52071999999998</v>
      </c>
      <c r="M221" s="4" t="s">
        <v>16</v>
      </c>
      <c r="N221" s="4">
        <v>0</v>
      </c>
      <c r="O221" s="4">
        <v>2.1170000000000001E-2</v>
      </c>
      <c r="P221" s="4">
        <v>2.74</v>
      </c>
    </row>
    <row r="222" spans="1:16" hidden="1" outlineLevel="1" collapsed="1" x14ac:dyDescent="0.2">
      <c r="A222" t="s">
        <v>20</v>
      </c>
      <c r="B222" s="4" t="s">
        <v>16</v>
      </c>
      <c r="C222" s="4" t="s">
        <v>255</v>
      </c>
      <c r="D222" s="4" t="s">
        <v>20</v>
      </c>
      <c r="E222" s="4">
        <v>3.7206000000000001E-3</v>
      </c>
      <c r="F222" s="4">
        <v>0</v>
      </c>
      <c r="G222" s="4">
        <v>3</v>
      </c>
      <c r="H222" s="4">
        <v>6</v>
      </c>
      <c r="I222" s="4">
        <v>2</v>
      </c>
      <c r="J222" s="4" t="s">
        <v>256</v>
      </c>
      <c r="K222" s="4">
        <v>0</v>
      </c>
      <c r="L222" s="4">
        <v>1016.5371</v>
      </c>
      <c r="M222" s="4" t="s">
        <v>16</v>
      </c>
      <c r="N222" s="4">
        <v>0</v>
      </c>
      <c r="O222" s="4">
        <v>2.1220000000000002E-3</v>
      </c>
      <c r="P222" s="4">
        <v>2.23</v>
      </c>
    </row>
    <row r="223" spans="1:16" hidden="1" outlineLevel="1" collapsed="1" x14ac:dyDescent="0.2">
      <c r="A223" t="s">
        <v>20</v>
      </c>
      <c r="B223" s="4" t="s">
        <v>16</v>
      </c>
      <c r="C223" s="4" t="s">
        <v>257</v>
      </c>
      <c r="D223" s="4" t="s">
        <v>20</v>
      </c>
      <c r="E223" s="4">
        <v>2.98257E-2</v>
      </c>
      <c r="F223" s="4">
        <v>0</v>
      </c>
      <c r="G223" s="4">
        <v>3</v>
      </c>
      <c r="H223" s="4">
        <v>6</v>
      </c>
      <c r="I223" s="4">
        <v>1</v>
      </c>
      <c r="J223" s="4" t="s">
        <v>256</v>
      </c>
      <c r="K223" s="4">
        <v>0</v>
      </c>
      <c r="L223" s="4">
        <v>1890.97084</v>
      </c>
      <c r="M223" s="4" t="s">
        <v>16</v>
      </c>
      <c r="N223" s="4">
        <v>0</v>
      </c>
      <c r="O223" s="4">
        <v>1.9869999999999999E-2</v>
      </c>
      <c r="P223" s="4">
        <v>2.88</v>
      </c>
    </row>
    <row r="224" spans="1:16" hidden="1" outlineLevel="1" collapsed="1" x14ac:dyDescent="0.2">
      <c r="A224" t="s">
        <v>20</v>
      </c>
      <c r="B224" s="4" t="s">
        <v>16</v>
      </c>
      <c r="C224" s="4" t="s">
        <v>258</v>
      </c>
      <c r="D224" s="4" t="s">
        <v>20</v>
      </c>
      <c r="E224" s="4">
        <v>1.1105799999999999E-3</v>
      </c>
      <c r="F224" s="4">
        <v>0</v>
      </c>
      <c r="G224" s="4">
        <v>1</v>
      </c>
      <c r="H224" s="4">
        <v>3</v>
      </c>
      <c r="I224" s="4">
        <v>4</v>
      </c>
      <c r="J224" s="4" t="s">
        <v>245</v>
      </c>
      <c r="K224" s="4">
        <v>0</v>
      </c>
      <c r="L224" s="4">
        <v>1026.52145</v>
      </c>
      <c r="M224" s="4" t="s">
        <v>16</v>
      </c>
      <c r="N224" s="4">
        <v>0</v>
      </c>
      <c r="O224" s="4">
        <v>5.798E-4</v>
      </c>
      <c r="P224" s="4">
        <v>2.73</v>
      </c>
    </row>
    <row r="225" spans="1:16" hidden="1" outlineLevel="1" collapsed="1" x14ac:dyDescent="0.2">
      <c r="A225" t="s">
        <v>20</v>
      </c>
      <c r="B225" s="4" t="s">
        <v>16</v>
      </c>
      <c r="C225" s="4" t="s">
        <v>259</v>
      </c>
      <c r="D225" s="4" t="s">
        <v>260</v>
      </c>
      <c r="E225" s="4">
        <v>4.2741000000000003E-3</v>
      </c>
      <c r="F225" s="4">
        <v>0</v>
      </c>
      <c r="G225" s="4">
        <v>2</v>
      </c>
      <c r="H225" s="4">
        <v>5</v>
      </c>
      <c r="I225" s="4">
        <v>2</v>
      </c>
      <c r="J225" s="4" t="s">
        <v>250</v>
      </c>
      <c r="K225" s="4">
        <v>1</v>
      </c>
      <c r="L225" s="4">
        <v>1523.8137899999999</v>
      </c>
      <c r="M225" s="4" t="s">
        <v>16</v>
      </c>
      <c r="N225" s="4">
        <v>0</v>
      </c>
      <c r="O225" s="4">
        <v>2.4710000000000001E-3</v>
      </c>
      <c r="P225" s="4">
        <v>3.07</v>
      </c>
    </row>
    <row r="226" spans="1:16" hidden="1" outlineLevel="1" collapsed="1" x14ac:dyDescent="0.2">
      <c r="A226" t="s">
        <v>20</v>
      </c>
      <c r="B226" s="4" t="s">
        <v>16</v>
      </c>
      <c r="C226" s="4" t="s">
        <v>211</v>
      </c>
      <c r="D226" s="4" t="s">
        <v>212</v>
      </c>
      <c r="E226" s="4">
        <v>1.78771E-2</v>
      </c>
      <c r="F226" s="4">
        <v>0</v>
      </c>
      <c r="G226" s="4">
        <v>6</v>
      </c>
      <c r="H226" s="4">
        <v>13</v>
      </c>
      <c r="I226" s="4">
        <v>1</v>
      </c>
      <c r="J226" s="4" t="s">
        <v>213</v>
      </c>
      <c r="K226" s="4">
        <v>0</v>
      </c>
      <c r="L226" s="4">
        <v>1005.4669699999999</v>
      </c>
      <c r="M226" s="4" t="s">
        <v>16</v>
      </c>
      <c r="N226" s="4">
        <v>0</v>
      </c>
      <c r="O226" s="4">
        <v>1.1440000000000001E-2</v>
      </c>
      <c r="P226" s="4">
        <v>1.98</v>
      </c>
    </row>
    <row r="227" spans="1:16" hidden="1" outlineLevel="1" collapsed="1" x14ac:dyDescent="0.2">
      <c r="A227" t="s">
        <v>20</v>
      </c>
      <c r="B227" s="4" t="s">
        <v>16</v>
      </c>
      <c r="C227" s="4" t="s">
        <v>261</v>
      </c>
      <c r="D227" s="4" t="s">
        <v>20</v>
      </c>
      <c r="E227" s="4">
        <v>2.51545E-2</v>
      </c>
      <c r="F227" s="4">
        <v>0</v>
      </c>
      <c r="G227" s="4">
        <v>2</v>
      </c>
      <c r="H227" s="4">
        <v>5</v>
      </c>
      <c r="I227" s="4">
        <v>1</v>
      </c>
      <c r="J227" s="4" t="s">
        <v>250</v>
      </c>
      <c r="K227" s="4">
        <v>2</v>
      </c>
      <c r="L227" s="4">
        <v>1224.7058999999999</v>
      </c>
      <c r="M227" s="4" t="s">
        <v>16</v>
      </c>
      <c r="N227" s="4">
        <v>0</v>
      </c>
      <c r="O227" s="4">
        <v>1.6590000000000001E-2</v>
      </c>
      <c r="P227" s="4">
        <v>3.13</v>
      </c>
    </row>
    <row r="228" spans="1:16" hidden="1" outlineLevel="1" collapsed="1" x14ac:dyDescent="0.2">
      <c r="A228" t="s">
        <v>20</v>
      </c>
      <c r="B228" s="4" t="s">
        <v>16</v>
      </c>
      <c r="C228" s="4" t="s">
        <v>262</v>
      </c>
      <c r="D228" s="4" t="s">
        <v>209</v>
      </c>
      <c r="E228" s="4">
        <v>5.2344099999999999E-9</v>
      </c>
      <c r="F228" s="4">
        <v>0</v>
      </c>
      <c r="G228" s="4">
        <v>2</v>
      </c>
      <c r="H228" s="4">
        <v>4</v>
      </c>
      <c r="I228" s="4">
        <v>3</v>
      </c>
      <c r="J228" s="4" t="s">
        <v>250</v>
      </c>
      <c r="K228" s="4">
        <v>0</v>
      </c>
      <c r="L228" s="4">
        <v>1598.7591299999999</v>
      </c>
      <c r="M228" s="4" t="s">
        <v>16</v>
      </c>
      <c r="N228" s="4">
        <v>0</v>
      </c>
      <c r="O228" s="4">
        <v>1.1249999999999999E-9</v>
      </c>
      <c r="P228" s="4">
        <v>4.1500000000000004</v>
      </c>
    </row>
    <row r="229" spans="1:16" hidden="1" outlineLevel="1" collapsed="1" x14ac:dyDescent="0.2">
      <c r="A229" t="s">
        <v>20</v>
      </c>
      <c r="B229" s="4" t="s">
        <v>16</v>
      </c>
      <c r="C229" s="4" t="s">
        <v>263</v>
      </c>
      <c r="D229" s="4" t="s">
        <v>20</v>
      </c>
      <c r="E229" s="4">
        <v>1.6185100000000001E-3</v>
      </c>
      <c r="F229" s="4">
        <v>0</v>
      </c>
      <c r="G229" s="4">
        <v>2</v>
      </c>
      <c r="H229" s="4">
        <v>6</v>
      </c>
      <c r="I229" s="4">
        <v>3</v>
      </c>
      <c r="J229" s="4" t="s">
        <v>250</v>
      </c>
      <c r="K229" s="4">
        <v>0</v>
      </c>
      <c r="L229" s="4">
        <v>1165.5847799999999</v>
      </c>
      <c r="M229" s="4" t="s">
        <v>16</v>
      </c>
      <c r="N229" s="4">
        <v>0</v>
      </c>
      <c r="O229" s="4">
        <v>5.574E-3</v>
      </c>
      <c r="P229" s="4">
        <v>2.68</v>
      </c>
    </row>
    <row r="230" spans="1:16" hidden="1" outlineLevel="1" collapsed="1" x14ac:dyDescent="0.2">
      <c r="A230" t="s">
        <v>20</v>
      </c>
      <c r="B230" s="4" t="s">
        <v>16</v>
      </c>
      <c r="C230" s="4" t="s">
        <v>264</v>
      </c>
      <c r="D230" s="4" t="s">
        <v>20</v>
      </c>
      <c r="E230" s="4">
        <v>8.4701399999999999E-4</v>
      </c>
      <c r="F230" s="4">
        <v>0</v>
      </c>
      <c r="G230" s="4">
        <v>3</v>
      </c>
      <c r="H230" s="4">
        <v>6</v>
      </c>
      <c r="I230" s="4">
        <v>2</v>
      </c>
      <c r="J230" s="4" t="s">
        <v>256</v>
      </c>
      <c r="K230" s="4">
        <v>0</v>
      </c>
      <c r="L230" s="4">
        <v>1203.63681</v>
      </c>
      <c r="M230" s="4" t="s">
        <v>16</v>
      </c>
      <c r="N230" s="4">
        <v>0</v>
      </c>
      <c r="O230" s="4">
        <v>4.348E-4</v>
      </c>
      <c r="P230" s="4">
        <v>3.21</v>
      </c>
    </row>
    <row r="231" spans="1:16" hidden="1" outlineLevel="1" collapsed="1" x14ac:dyDescent="0.2">
      <c r="A231" t="s">
        <v>20</v>
      </c>
      <c r="B231" s="4" t="s">
        <v>16</v>
      </c>
      <c r="C231" s="4" t="s">
        <v>265</v>
      </c>
      <c r="D231" s="4" t="s">
        <v>20</v>
      </c>
      <c r="E231" s="4">
        <v>9.991589999999999E-4</v>
      </c>
      <c r="F231" s="4">
        <v>0</v>
      </c>
      <c r="G231" s="4">
        <v>2</v>
      </c>
      <c r="H231" s="4">
        <v>6</v>
      </c>
      <c r="I231" s="4">
        <v>1</v>
      </c>
      <c r="J231" s="4" t="s">
        <v>250</v>
      </c>
      <c r="K231" s="4">
        <v>1</v>
      </c>
      <c r="L231" s="4">
        <v>1455.6862799999999</v>
      </c>
      <c r="M231" s="4" t="s">
        <v>16</v>
      </c>
      <c r="N231" s="4">
        <v>0</v>
      </c>
      <c r="O231" s="4">
        <v>5.2030000000000002E-4</v>
      </c>
      <c r="P231" s="4">
        <v>3.34</v>
      </c>
    </row>
    <row r="232" spans="1:16" hidden="1" outlineLevel="1" collapsed="1" x14ac:dyDescent="0.2">
      <c r="A232" t="s">
        <v>20</v>
      </c>
      <c r="B232" s="4" t="s">
        <v>16</v>
      </c>
      <c r="C232" s="4" t="s">
        <v>266</v>
      </c>
      <c r="D232" s="4" t="s">
        <v>20</v>
      </c>
      <c r="E232" s="4">
        <v>5.21047E-3</v>
      </c>
      <c r="F232" s="4">
        <v>0</v>
      </c>
      <c r="G232" s="4">
        <v>2</v>
      </c>
      <c r="H232" s="4">
        <v>5</v>
      </c>
      <c r="I232" s="4">
        <v>1</v>
      </c>
      <c r="J232" s="4" t="s">
        <v>250</v>
      </c>
      <c r="K232" s="4">
        <v>1</v>
      </c>
      <c r="L232" s="4">
        <v>1350.7263600000001</v>
      </c>
      <c r="M232" s="4" t="s">
        <v>16</v>
      </c>
      <c r="N232" s="4">
        <v>0</v>
      </c>
      <c r="O232" s="4">
        <v>3.052E-3</v>
      </c>
      <c r="P232" s="4">
        <v>2.5099999999999998</v>
      </c>
    </row>
    <row r="233" spans="1:16" hidden="1" outlineLevel="1" collapsed="1" x14ac:dyDescent="0.2">
      <c r="A233" t="s">
        <v>20</v>
      </c>
      <c r="B233" s="4" t="s">
        <v>16</v>
      </c>
      <c r="C233" s="4" t="s">
        <v>267</v>
      </c>
      <c r="D233" s="4" t="s">
        <v>20</v>
      </c>
      <c r="E233" s="4">
        <v>5.4199900000000003E-5</v>
      </c>
      <c r="F233" s="4">
        <v>0</v>
      </c>
      <c r="G233" s="4">
        <v>2</v>
      </c>
      <c r="H233" s="4">
        <v>5</v>
      </c>
      <c r="I233" s="4">
        <v>1</v>
      </c>
      <c r="J233" s="4" t="s">
        <v>250</v>
      </c>
      <c r="K233" s="4">
        <v>0</v>
      </c>
      <c r="L233" s="4">
        <v>1222.63139</v>
      </c>
      <c r="M233" s="4" t="s">
        <v>16</v>
      </c>
      <c r="N233" s="4">
        <v>0</v>
      </c>
      <c r="O233" s="4">
        <v>2.2759999999999999E-5</v>
      </c>
      <c r="P233" s="4">
        <v>3.18</v>
      </c>
    </row>
    <row r="234" spans="1:16" hidden="1" outlineLevel="1" collapsed="1" x14ac:dyDescent="0.2">
      <c r="A234" t="s">
        <v>20</v>
      </c>
      <c r="B234" s="4" t="s">
        <v>16</v>
      </c>
      <c r="C234" s="4" t="s">
        <v>268</v>
      </c>
      <c r="D234" s="4" t="s">
        <v>120</v>
      </c>
      <c r="E234" s="4">
        <v>4.38851E-3</v>
      </c>
      <c r="F234" s="4">
        <v>0</v>
      </c>
      <c r="G234" s="4">
        <v>3</v>
      </c>
      <c r="H234" s="4">
        <v>8</v>
      </c>
      <c r="I234" s="4">
        <v>5</v>
      </c>
      <c r="J234" s="4" t="s">
        <v>256</v>
      </c>
      <c r="K234" s="4">
        <v>0</v>
      </c>
      <c r="L234" s="4">
        <v>1042.45099</v>
      </c>
      <c r="M234" s="4" t="s">
        <v>16</v>
      </c>
      <c r="N234" s="4">
        <v>0</v>
      </c>
      <c r="O234" s="4">
        <v>2.5430000000000001E-3</v>
      </c>
      <c r="P234" s="4">
        <v>2.61</v>
      </c>
    </row>
    <row r="235" spans="1:16" hidden="1" outlineLevel="1" collapsed="1" x14ac:dyDescent="0.2">
      <c r="A235" t="s">
        <v>20</v>
      </c>
      <c r="B235" s="4" t="s">
        <v>16</v>
      </c>
      <c r="C235" s="4" t="s">
        <v>268</v>
      </c>
      <c r="D235" s="4" t="s">
        <v>20</v>
      </c>
      <c r="E235" s="4">
        <v>1.7290599999999999E-3</v>
      </c>
      <c r="F235" s="4">
        <v>0</v>
      </c>
      <c r="G235" s="4">
        <v>3</v>
      </c>
      <c r="H235" s="4">
        <v>8</v>
      </c>
      <c r="I235" s="4">
        <v>2</v>
      </c>
      <c r="J235" s="4" t="s">
        <v>256</v>
      </c>
      <c r="K235" s="4">
        <v>0</v>
      </c>
      <c r="L235" s="4">
        <v>1026.45607</v>
      </c>
      <c r="M235" s="4" t="s">
        <v>16</v>
      </c>
      <c r="N235" s="4">
        <v>0</v>
      </c>
      <c r="O235" s="4">
        <v>9.3349999999999998E-4</v>
      </c>
      <c r="P235" s="4">
        <v>2.4700000000000002</v>
      </c>
    </row>
    <row r="236" spans="1:16" hidden="1" outlineLevel="1" collapsed="1" x14ac:dyDescent="0.2">
      <c r="A236" t="s">
        <v>20</v>
      </c>
      <c r="B236" s="4" t="s">
        <v>16</v>
      </c>
      <c r="C236" s="4" t="s">
        <v>269</v>
      </c>
      <c r="D236" s="4" t="s">
        <v>122</v>
      </c>
      <c r="E236" s="4">
        <v>1.8349900000000001E-3</v>
      </c>
      <c r="F236" s="4">
        <v>0</v>
      </c>
      <c r="G236" s="4">
        <v>2</v>
      </c>
      <c r="H236" s="4">
        <v>7</v>
      </c>
      <c r="I236" s="4">
        <v>2</v>
      </c>
      <c r="J236" s="4" t="s">
        <v>250</v>
      </c>
      <c r="K236" s="4">
        <v>0</v>
      </c>
      <c r="L236" s="4">
        <v>1169.5507</v>
      </c>
      <c r="M236" s="4" t="s">
        <v>16</v>
      </c>
      <c r="N236" s="4">
        <v>0</v>
      </c>
      <c r="O236" s="4">
        <v>9.992E-4</v>
      </c>
      <c r="P236" s="4">
        <v>3.04</v>
      </c>
    </row>
    <row r="237" spans="1:16" hidden="1" outlineLevel="1" collapsed="1" x14ac:dyDescent="0.2">
      <c r="A237" t="s">
        <v>20</v>
      </c>
      <c r="B237" s="4" t="s">
        <v>16</v>
      </c>
      <c r="C237" s="4" t="s">
        <v>269</v>
      </c>
      <c r="D237" s="4" t="s">
        <v>20</v>
      </c>
      <c r="E237" s="4">
        <v>8.05494E-3</v>
      </c>
      <c r="F237" s="4">
        <v>0</v>
      </c>
      <c r="G237" s="4">
        <v>2</v>
      </c>
      <c r="H237" s="4">
        <v>7</v>
      </c>
      <c r="I237" s="4">
        <v>1</v>
      </c>
      <c r="J237" s="4" t="s">
        <v>250</v>
      </c>
      <c r="K237" s="4">
        <v>0</v>
      </c>
      <c r="L237" s="4">
        <v>1153.5557899999999</v>
      </c>
      <c r="M237" s="4" t="s">
        <v>16</v>
      </c>
      <c r="N237" s="4">
        <v>0</v>
      </c>
      <c r="O237" s="4">
        <v>4.862E-3</v>
      </c>
      <c r="P237" s="4">
        <v>2.5099999999999998</v>
      </c>
    </row>
    <row r="238" spans="1:16" hidden="1" outlineLevel="1" collapsed="1" x14ac:dyDescent="0.2">
      <c r="A238" t="s">
        <v>20</v>
      </c>
      <c r="B238" s="4" t="s">
        <v>16</v>
      </c>
      <c r="C238" s="4" t="s">
        <v>270</v>
      </c>
      <c r="D238" s="4" t="s">
        <v>20</v>
      </c>
      <c r="E238" s="4">
        <v>7.8970700000000008E-3</v>
      </c>
      <c r="F238" s="4">
        <v>0</v>
      </c>
      <c r="G238" s="4">
        <v>2</v>
      </c>
      <c r="H238" s="4">
        <v>5</v>
      </c>
      <c r="I238" s="4">
        <v>4</v>
      </c>
      <c r="J238" s="4" t="s">
        <v>250</v>
      </c>
      <c r="K238" s="4">
        <v>0</v>
      </c>
      <c r="L238" s="4">
        <v>1407.7114300000001</v>
      </c>
      <c r="M238" s="4" t="s">
        <v>16</v>
      </c>
      <c r="N238" s="4">
        <v>0</v>
      </c>
      <c r="O238" s="4">
        <v>2.6329999999999999E-2</v>
      </c>
      <c r="P238" s="4">
        <v>2.66</v>
      </c>
    </row>
    <row r="239" spans="1:16" hidden="1" outlineLevel="1" collapsed="1" x14ac:dyDescent="0.2">
      <c r="A239" t="s">
        <v>20</v>
      </c>
      <c r="B239" s="4" t="s">
        <v>16</v>
      </c>
      <c r="C239" s="4" t="s">
        <v>271</v>
      </c>
      <c r="D239" s="4" t="s">
        <v>20</v>
      </c>
      <c r="E239" s="4">
        <v>1.2022199999999999E-3</v>
      </c>
      <c r="F239" s="4">
        <v>0</v>
      </c>
      <c r="G239" s="4">
        <v>2</v>
      </c>
      <c r="H239" s="4">
        <v>6</v>
      </c>
      <c r="I239" s="4">
        <v>2</v>
      </c>
      <c r="J239" s="4" t="s">
        <v>250</v>
      </c>
      <c r="K239" s="4">
        <v>0</v>
      </c>
      <c r="L239" s="4">
        <v>1212.55314</v>
      </c>
      <c r="M239" s="4" t="s">
        <v>16</v>
      </c>
      <c r="N239" s="4">
        <v>0</v>
      </c>
      <c r="O239" s="4">
        <v>6.3219999999999997E-4</v>
      </c>
      <c r="P239" s="4">
        <v>3.03</v>
      </c>
    </row>
    <row r="240" spans="1:16" hidden="1" outlineLevel="1" collapsed="1" x14ac:dyDescent="0.2">
      <c r="A240" t="s">
        <v>20</v>
      </c>
      <c r="B240" s="4" t="s">
        <v>16</v>
      </c>
      <c r="C240" s="4" t="s">
        <v>272</v>
      </c>
      <c r="D240" s="4" t="s">
        <v>20</v>
      </c>
      <c r="E240" s="4">
        <v>1.28584E-8</v>
      </c>
      <c r="F240" s="4">
        <v>0</v>
      </c>
      <c r="G240" s="4">
        <v>1</v>
      </c>
      <c r="H240" s="4">
        <v>1</v>
      </c>
      <c r="I240" s="4">
        <v>2</v>
      </c>
      <c r="J240" s="4" t="s">
        <v>245</v>
      </c>
      <c r="K240" s="4">
        <v>0</v>
      </c>
      <c r="L240" s="4">
        <v>1435.7387100000001</v>
      </c>
      <c r="M240" s="4" t="s">
        <v>16</v>
      </c>
      <c r="N240" s="4">
        <v>0</v>
      </c>
      <c r="O240" s="4">
        <v>2.9410000000000001E-9</v>
      </c>
      <c r="P240" s="4">
        <v>5.15</v>
      </c>
    </row>
    <row r="241" spans="1:16" hidden="1" outlineLevel="1" collapsed="1" x14ac:dyDescent="0.2">
      <c r="A241" t="s">
        <v>20</v>
      </c>
      <c r="B241" s="4" t="s">
        <v>16</v>
      </c>
      <c r="C241" s="4" t="s">
        <v>273</v>
      </c>
      <c r="D241" s="4" t="s">
        <v>274</v>
      </c>
      <c r="E241" s="4">
        <v>1.26952E-2</v>
      </c>
      <c r="F241" s="4">
        <v>0</v>
      </c>
      <c r="G241" s="4">
        <v>2</v>
      </c>
      <c r="H241" s="4">
        <v>4</v>
      </c>
      <c r="I241" s="4">
        <v>2</v>
      </c>
      <c r="J241" s="4" t="s">
        <v>250</v>
      </c>
      <c r="K241" s="4">
        <v>0</v>
      </c>
      <c r="L241" s="4">
        <v>878.45779000000005</v>
      </c>
      <c r="M241" s="4" t="s">
        <v>16</v>
      </c>
      <c r="N241" s="4">
        <v>4.1770000000000002E-3</v>
      </c>
      <c r="O241" s="4">
        <v>6.3700000000000007E-2</v>
      </c>
      <c r="P241" s="4">
        <v>2.08</v>
      </c>
    </row>
    <row r="242" spans="1:16" hidden="1" outlineLevel="1" collapsed="1" x14ac:dyDescent="0.2">
      <c r="A242" t="s">
        <v>20</v>
      </c>
      <c r="B242" s="4" t="s">
        <v>16</v>
      </c>
      <c r="C242" s="4" t="s">
        <v>232</v>
      </c>
      <c r="D242" s="4" t="s">
        <v>20</v>
      </c>
      <c r="E242" s="4">
        <v>3.6961099999999998E-3</v>
      </c>
      <c r="F242" s="4">
        <v>0</v>
      </c>
      <c r="G242" s="4">
        <v>4</v>
      </c>
      <c r="H242" s="4">
        <v>7</v>
      </c>
      <c r="I242" s="4">
        <v>2</v>
      </c>
      <c r="J242" s="4" t="s">
        <v>233</v>
      </c>
      <c r="K242" s="4">
        <v>0</v>
      </c>
      <c r="L242" s="4">
        <v>1107.5429099999999</v>
      </c>
      <c r="M242" s="4" t="s">
        <v>16</v>
      </c>
      <c r="N242" s="4">
        <v>0</v>
      </c>
      <c r="O242" s="4">
        <v>2.1180000000000001E-3</v>
      </c>
      <c r="P242" s="4">
        <v>2.6</v>
      </c>
    </row>
    <row r="243" spans="1:16" hidden="1" outlineLevel="1" collapsed="1" x14ac:dyDescent="0.2">
      <c r="A243" t="s">
        <v>20</v>
      </c>
      <c r="B243" s="4" t="s">
        <v>16</v>
      </c>
      <c r="C243" s="4" t="s">
        <v>275</v>
      </c>
      <c r="D243" s="4" t="s">
        <v>20</v>
      </c>
      <c r="E243" s="4">
        <v>1.7995000000000001E-2</v>
      </c>
      <c r="F243" s="4">
        <v>0</v>
      </c>
      <c r="G243" s="4">
        <v>2</v>
      </c>
      <c r="H243" s="4">
        <v>5</v>
      </c>
      <c r="I243" s="4">
        <v>1</v>
      </c>
      <c r="J243" s="4" t="s">
        <v>250</v>
      </c>
      <c r="K243" s="4">
        <v>0</v>
      </c>
      <c r="L243" s="4">
        <v>1115.59428</v>
      </c>
      <c r="M243" s="4" t="s">
        <v>16</v>
      </c>
      <c r="N243" s="4">
        <v>0</v>
      </c>
      <c r="O243" s="4">
        <v>1.154E-2</v>
      </c>
      <c r="P243" s="4">
        <v>1.93</v>
      </c>
    </row>
    <row r="244" spans="1:16" hidden="1" outlineLevel="1" collapsed="1" x14ac:dyDescent="0.2">
      <c r="A244" t="s">
        <v>20</v>
      </c>
      <c r="B244" s="4" t="s">
        <v>16</v>
      </c>
      <c r="C244" s="4" t="s">
        <v>235</v>
      </c>
      <c r="D244" s="4" t="s">
        <v>20</v>
      </c>
      <c r="E244" s="4">
        <v>4.8314900000000001E-2</v>
      </c>
      <c r="F244" s="4">
        <v>0</v>
      </c>
      <c r="G244" s="4">
        <v>5</v>
      </c>
      <c r="H244" s="4">
        <v>11</v>
      </c>
      <c r="I244" s="4">
        <v>1</v>
      </c>
      <c r="J244" s="4" t="s">
        <v>236</v>
      </c>
      <c r="K244" s="4">
        <v>1</v>
      </c>
      <c r="L244" s="4">
        <v>1391.7892899999999</v>
      </c>
      <c r="M244" s="4" t="s">
        <v>16</v>
      </c>
      <c r="N244" s="4">
        <v>0</v>
      </c>
      <c r="O244" s="4">
        <v>3.329E-2</v>
      </c>
      <c r="P244" s="4">
        <v>3.12</v>
      </c>
    </row>
    <row r="245" spans="1:16" hidden="1" outlineLevel="1" collapsed="1" x14ac:dyDescent="0.2">
      <c r="A245" t="s">
        <v>20</v>
      </c>
      <c r="B245" s="4" t="s">
        <v>16</v>
      </c>
      <c r="C245" s="4" t="s">
        <v>237</v>
      </c>
      <c r="D245" s="4" t="s">
        <v>20</v>
      </c>
      <c r="E245" s="4">
        <v>1.14369E-4</v>
      </c>
      <c r="F245" s="4">
        <v>0</v>
      </c>
      <c r="G245" s="4">
        <v>5</v>
      </c>
      <c r="H245" s="4">
        <v>11</v>
      </c>
      <c r="I245" s="4">
        <v>3</v>
      </c>
      <c r="J245" s="4" t="s">
        <v>236</v>
      </c>
      <c r="K245" s="4">
        <v>0</v>
      </c>
      <c r="L245" s="4">
        <v>1263.69433</v>
      </c>
      <c r="M245" s="4" t="s">
        <v>16</v>
      </c>
      <c r="N245" s="4">
        <v>0</v>
      </c>
      <c r="O245" s="4">
        <v>5.0590000000000002E-5</v>
      </c>
      <c r="P245" s="4">
        <v>3.31</v>
      </c>
    </row>
    <row r="246" spans="1:16" hidden="1" outlineLevel="1" collapsed="1" x14ac:dyDescent="0.2">
      <c r="A246" t="s">
        <v>20</v>
      </c>
      <c r="B246" s="4" t="s">
        <v>16</v>
      </c>
      <c r="C246" s="4" t="s">
        <v>276</v>
      </c>
      <c r="D246" s="4" t="s">
        <v>136</v>
      </c>
      <c r="E246" s="4">
        <v>6.6520099999999999E-3</v>
      </c>
      <c r="F246" s="4">
        <v>0</v>
      </c>
      <c r="G246" s="4">
        <v>3</v>
      </c>
      <c r="H246" s="4">
        <v>8</v>
      </c>
      <c r="I246" s="4">
        <v>1</v>
      </c>
      <c r="J246" s="4" t="s">
        <v>256</v>
      </c>
      <c r="K246" s="4">
        <v>1</v>
      </c>
      <c r="L246" s="4">
        <v>1170.5459499999999</v>
      </c>
      <c r="M246" s="4" t="s">
        <v>16</v>
      </c>
      <c r="N246" s="4">
        <v>0</v>
      </c>
      <c r="O246" s="4">
        <v>3.9529999999999999E-3</v>
      </c>
      <c r="P246" s="4">
        <v>2.8</v>
      </c>
    </row>
    <row r="247" spans="1:16" hidden="1" outlineLevel="1" collapsed="1" x14ac:dyDescent="0.2">
      <c r="A247" t="s">
        <v>20</v>
      </c>
      <c r="B247" s="4" t="s">
        <v>16</v>
      </c>
      <c r="C247" s="4" t="s">
        <v>277</v>
      </c>
      <c r="D247" s="4" t="s">
        <v>278</v>
      </c>
      <c r="E247" s="4">
        <v>6.2088099999999999E-4</v>
      </c>
      <c r="F247" s="4">
        <v>0</v>
      </c>
      <c r="G247" s="4">
        <v>2</v>
      </c>
      <c r="H247" s="4">
        <v>4</v>
      </c>
      <c r="I247" s="4">
        <v>3</v>
      </c>
      <c r="J247" s="4" t="s">
        <v>250</v>
      </c>
      <c r="K247" s="4">
        <v>0</v>
      </c>
      <c r="L247" s="4">
        <v>1424.63354</v>
      </c>
      <c r="M247" s="4" t="s">
        <v>16</v>
      </c>
      <c r="N247" s="4">
        <v>0</v>
      </c>
      <c r="O247" s="4">
        <v>3.1159999999999998E-4</v>
      </c>
      <c r="P247" s="4">
        <v>2.98</v>
      </c>
    </row>
    <row r="248" spans="1:16" hidden="1" outlineLevel="1" collapsed="1" x14ac:dyDescent="0.2">
      <c r="A248" t="s">
        <v>20</v>
      </c>
      <c r="B248" s="4" t="s">
        <v>16</v>
      </c>
      <c r="C248" s="4" t="s">
        <v>279</v>
      </c>
      <c r="D248" s="4" t="s">
        <v>20</v>
      </c>
      <c r="E248" s="4">
        <v>4.86293E-2</v>
      </c>
      <c r="F248" s="4">
        <v>6.44996E-4</v>
      </c>
      <c r="G248" s="4">
        <v>2</v>
      </c>
      <c r="H248" s="4">
        <v>5</v>
      </c>
      <c r="I248" s="4">
        <v>2</v>
      </c>
      <c r="J248" s="4" t="s">
        <v>250</v>
      </c>
      <c r="K248" s="4">
        <v>0</v>
      </c>
      <c r="L248" s="4">
        <v>827.42575999999997</v>
      </c>
      <c r="M248" s="4" t="s">
        <v>16</v>
      </c>
      <c r="N248" s="4">
        <v>7.9869999999999995E-4</v>
      </c>
      <c r="O248" s="4">
        <v>3.4939999999999999E-2</v>
      </c>
      <c r="P248" s="4">
        <v>2.15</v>
      </c>
    </row>
    <row r="249" spans="1:16" hidden="1" outlineLevel="1" collapsed="1" x14ac:dyDescent="0.2">
      <c r="A249" t="s">
        <v>20</v>
      </c>
      <c r="B249" s="4" t="s">
        <v>16</v>
      </c>
      <c r="C249" s="4" t="s">
        <v>139</v>
      </c>
      <c r="D249" s="4" t="s">
        <v>20</v>
      </c>
      <c r="E249" s="4">
        <v>5.0557900000000003E-2</v>
      </c>
      <c r="F249" s="4">
        <v>1.20145E-3</v>
      </c>
      <c r="G249" s="4">
        <v>7</v>
      </c>
      <c r="H249" s="4">
        <v>16</v>
      </c>
      <c r="I249" s="4">
        <v>1</v>
      </c>
      <c r="J249" s="4" t="s">
        <v>140</v>
      </c>
      <c r="K249" s="4">
        <v>0</v>
      </c>
      <c r="L249" s="4">
        <v>910.41525000000001</v>
      </c>
      <c r="M249" s="4" t="s">
        <v>16</v>
      </c>
      <c r="N249" s="4">
        <v>7.9869999999999995E-4</v>
      </c>
      <c r="O249" s="4">
        <v>3.5159999999999997E-2</v>
      </c>
      <c r="P249" s="4">
        <v>1.59</v>
      </c>
    </row>
    <row r="250" spans="1:16" hidden="1" outlineLevel="1" collapsed="1" x14ac:dyDescent="0.2">
      <c r="A250" t="s">
        <v>20</v>
      </c>
      <c r="B250" s="4" t="s">
        <v>16</v>
      </c>
      <c r="C250" s="4" t="s">
        <v>242</v>
      </c>
      <c r="D250" s="4" t="s">
        <v>20</v>
      </c>
      <c r="E250" s="4">
        <v>5.2901999999999998E-2</v>
      </c>
      <c r="F250" s="4">
        <v>1.20145E-3</v>
      </c>
      <c r="G250" s="4">
        <v>9</v>
      </c>
      <c r="H250" s="4">
        <v>22</v>
      </c>
      <c r="I250" s="4">
        <v>3</v>
      </c>
      <c r="J250" s="4" t="s">
        <v>243</v>
      </c>
      <c r="K250" s="4">
        <v>0</v>
      </c>
      <c r="L250" s="4">
        <v>827.42978000000005</v>
      </c>
      <c r="M250" s="4" t="s">
        <v>16</v>
      </c>
      <c r="N250" s="4">
        <v>3.5460000000000001E-3</v>
      </c>
      <c r="O250" s="4">
        <v>5.8970000000000002E-2</v>
      </c>
      <c r="P250" s="4">
        <v>2.12</v>
      </c>
    </row>
    <row r="251" spans="1:16" hidden="1" outlineLevel="1" collapsed="1" x14ac:dyDescent="0.2">
      <c r="A251" t="s">
        <v>20</v>
      </c>
      <c r="B251" s="4" t="s">
        <v>16</v>
      </c>
      <c r="C251" s="4" t="s">
        <v>143</v>
      </c>
      <c r="D251" s="4" t="s">
        <v>20</v>
      </c>
      <c r="E251" s="4">
        <v>8.7790099999999996E-2</v>
      </c>
      <c r="F251" s="4">
        <v>5.7189399999999996E-3</v>
      </c>
      <c r="G251" s="4">
        <v>7</v>
      </c>
      <c r="H251" s="4">
        <v>15</v>
      </c>
      <c r="I251" s="4">
        <v>1</v>
      </c>
      <c r="J251" s="4" t="s">
        <v>140</v>
      </c>
      <c r="K251" s="4">
        <v>1</v>
      </c>
      <c r="L251" s="4">
        <v>1066.5163600000001</v>
      </c>
      <c r="M251" s="4" t="s">
        <v>16</v>
      </c>
      <c r="N251" s="4">
        <v>4.1770000000000002E-3</v>
      </c>
      <c r="O251" s="4">
        <v>6.3589999999999994E-2</v>
      </c>
      <c r="P251" s="4">
        <v>1.76</v>
      </c>
    </row>
    <row r="252" spans="1:16" hidden="1" outlineLevel="1" collapsed="1" x14ac:dyDescent="0.2">
      <c r="A252" t="s">
        <v>20</v>
      </c>
      <c r="B252" s="4" t="s">
        <v>16</v>
      </c>
      <c r="C252" s="4" t="s">
        <v>280</v>
      </c>
      <c r="D252" s="4" t="s">
        <v>20</v>
      </c>
      <c r="E252" s="4">
        <v>9.6521099999999999E-2</v>
      </c>
      <c r="F252" s="4">
        <v>7.5778800000000004E-3</v>
      </c>
      <c r="G252" s="4">
        <v>2</v>
      </c>
      <c r="H252" s="4">
        <v>4</v>
      </c>
      <c r="I252" s="4">
        <v>1</v>
      </c>
      <c r="J252" s="4" t="s">
        <v>250</v>
      </c>
      <c r="K252" s="4">
        <v>0</v>
      </c>
      <c r="L252" s="4">
        <v>881.47271000000001</v>
      </c>
      <c r="M252" s="4" t="s">
        <v>16</v>
      </c>
      <c r="N252" s="4">
        <v>5.4159999999999998E-3</v>
      </c>
      <c r="O252" s="4">
        <v>7.0629999999999998E-2</v>
      </c>
      <c r="P252" s="4">
        <v>1.5</v>
      </c>
    </row>
    <row r="253" spans="1:16" collapsed="1" x14ac:dyDescent="0.2">
      <c r="A253" s="3" t="s">
        <v>16</v>
      </c>
      <c r="B253" s="3" t="s">
        <v>17</v>
      </c>
      <c r="C253" s="3" t="s">
        <v>281</v>
      </c>
      <c r="D253" s="3" t="s">
        <v>282</v>
      </c>
      <c r="E253" s="3">
        <v>0</v>
      </c>
      <c r="F253" s="3">
        <v>122.962</v>
      </c>
      <c r="G253" s="3">
        <v>52</v>
      </c>
      <c r="H253" s="3">
        <v>28</v>
      </c>
      <c r="I253" s="3">
        <v>74</v>
      </c>
      <c r="J253" s="3">
        <v>27</v>
      </c>
      <c r="K253" s="3">
        <v>1</v>
      </c>
      <c r="L253" s="3">
        <v>623</v>
      </c>
      <c r="M253" s="3">
        <v>62</v>
      </c>
      <c r="N253" s="3">
        <v>5.24</v>
      </c>
      <c r="O253" s="3">
        <v>157.9</v>
      </c>
      <c r="P253" s="3">
        <v>28</v>
      </c>
    </row>
    <row r="254" spans="1:16" hidden="1" outlineLevel="1" collapsed="1" x14ac:dyDescent="0.2">
      <c r="A254" t="s">
        <v>20</v>
      </c>
      <c r="B254" s="2" t="s">
        <v>21</v>
      </c>
      <c r="C254" s="2" t="s">
        <v>22</v>
      </c>
      <c r="D254" s="2" t="s">
        <v>23</v>
      </c>
      <c r="E254" s="2" t="s">
        <v>24</v>
      </c>
      <c r="F254" s="2" t="s">
        <v>25</v>
      </c>
      <c r="G254" s="2" t="s">
        <v>10</v>
      </c>
      <c r="H254" s="2" t="s">
        <v>26</v>
      </c>
      <c r="I254" s="2" t="s">
        <v>8</v>
      </c>
      <c r="J254" s="2" t="s">
        <v>27</v>
      </c>
      <c r="K254" s="2" t="s">
        <v>28</v>
      </c>
      <c r="L254" s="2" t="s">
        <v>29</v>
      </c>
      <c r="M254" s="2" t="s">
        <v>30</v>
      </c>
      <c r="N254" s="2" t="s">
        <v>31</v>
      </c>
      <c r="O254" s="2" t="s">
        <v>32</v>
      </c>
      <c r="P254" s="2" t="s">
        <v>33</v>
      </c>
    </row>
    <row r="255" spans="1:16" hidden="1" outlineLevel="1" collapsed="1" x14ac:dyDescent="0.2">
      <c r="A255" t="s">
        <v>20</v>
      </c>
      <c r="B255" s="4" t="s">
        <v>16</v>
      </c>
      <c r="C255" s="4" t="s">
        <v>283</v>
      </c>
      <c r="D255" s="4" t="s">
        <v>122</v>
      </c>
      <c r="E255" s="4">
        <v>1.5619199999999999E-9</v>
      </c>
      <c r="F255" s="4">
        <v>0</v>
      </c>
      <c r="G255" s="4">
        <v>1</v>
      </c>
      <c r="H255" s="4">
        <v>2</v>
      </c>
      <c r="I255" s="4">
        <v>1</v>
      </c>
      <c r="J255" s="4" t="s">
        <v>281</v>
      </c>
      <c r="K255" s="4">
        <v>1</v>
      </c>
      <c r="L255" s="4">
        <v>2911.3850400000001</v>
      </c>
      <c r="M255" s="4" t="s">
        <v>16</v>
      </c>
      <c r="N255" s="4">
        <v>0</v>
      </c>
      <c r="O255" s="4">
        <v>3.076E-10</v>
      </c>
      <c r="P255" s="4">
        <v>5.99</v>
      </c>
    </row>
    <row r="256" spans="1:16" hidden="1" outlineLevel="1" collapsed="1" x14ac:dyDescent="0.2">
      <c r="A256" t="s">
        <v>20</v>
      </c>
      <c r="B256" s="4" t="s">
        <v>16</v>
      </c>
      <c r="C256" s="4" t="s">
        <v>283</v>
      </c>
      <c r="D256" s="4" t="s">
        <v>20</v>
      </c>
      <c r="E256" s="4">
        <v>1.45918E-6</v>
      </c>
      <c r="F256" s="4">
        <v>0</v>
      </c>
      <c r="G256" s="4">
        <v>1</v>
      </c>
      <c r="H256" s="4">
        <v>2</v>
      </c>
      <c r="I256" s="4">
        <v>1</v>
      </c>
      <c r="J256" s="4" t="s">
        <v>281</v>
      </c>
      <c r="K256" s="4">
        <v>1</v>
      </c>
      <c r="L256" s="4">
        <v>2895.39012</v>
      </c>
      <c r="M256" s="4" t="s">
        <v>16</v>
      </c>
      <c r="N256" s="4">
        <v>0</v>
      </c>
      <c r="O256" s="4">
        <v>4.714E-7</v>
      </c>
      <c r="P256" s="4">
        <v>4.71</v>
      </c>
    </row>
    <row r="257" spans="1:16" hidden="1" outlineLevel="1" collapsed="1" x14ac:dyDescent="0.2">
      <c r="A257" t="s">
        <v>20</v>
      </c>
      <c r="B257" s="4" t="s">
        <v>16</v>
      </c>
      <c r="C257" s="4" t="s">
        <v>284</v>
      </c>
      <c r="D257" s="4" t="s">
        <v>285</v>
      </c>
      <c r="E257" s="4">
        <v>3.94846E-3</v>
      </c>
      <c r="F257" s="4">
        <v>0</v>
      </c>
      <c r="G257" s="4">
        <v>1</v>
      </c>
      <c r="H257" s="4">
        <v>2</v>
      </c>
      <c r="I257" s="4">
        <v>1</v>
      </c>
      <c r="J257" s="4" t="s">
        <v>281</v>
      </c>
      <c r="K257" s="4">
        <v>1</v>
      </c>
      <c r="L257" s="4">
        <v>2331.1094400000002</v>
      </c>
      <c r="M257" s="4" t="s">
        <v>16</v>
      </c>
      <c r="N257" s="4">
        <v>0</v>
      </c>
      <c r="O257" s="4">
        <v>2.2699999999999999E-3</v>
      </c>
      <c r="P257" s="4">
        <v>2.67</v>
      </c>
    </row>
    <row r="258" spans="1:16" hidden="1" outlineLevel="1" collapsed="1" x14ac:dyDescent="0.2">
      <c r="A258" t="s">
        <v>20</v>
      </c>
      <c r="B258" s="4" t="s">
        <v>16</v>
      </c>
      <c r="C258" s="4" t="s">
        <v>286</v>
      </c>
      <c r="D258" s="4" t="s">
        <v>20</v>
      </c>
      <c r="E258" s="4">
        <v>2.9314899999999999E-5</v>
      </c>
      <c r="F258" s="4">
        <v>0</v>
      </c>
      <c r="G258" s="4">
        <v>1</v>
      </c>
      <c r="H258" s="4">
        <v>2</v>
      </c>
      <c r="I258" s="4">
        <v>1</v>
      </c>
      <c r="J258" s="4" t="s">
        <v>281</v>
      </c>
      <c r="K258" s="4">
        <v>0</v>
      </c>
      <c r="L258" s="4">
        <v>1157.5909300000001</v>
      </c>
      <c r="M258" s="4" t="s">
        <v>16</v>
      </c>
      <c r="N258" s="4">
        <v>0</v>
      </c>
      <c r="O258" s="4">
        <v>1.1749999999999999E-5</v>
      </c>
      <c r="P258" s="4">
        <v>3.63</v>
      </c>
    </row>
    <row r="259" spans="1:16" hidden="1" outlineLevel="1" collapsed="1" x14ac:dyDescent="0.2">
      <c r="A259" t="s">
        <v>20</v>
      </c>
      <c r="B259" s="4" t="s">
        <v>16</v>
      </c>
      <c r="C259" s="4" t="s">
        <v>287</v>
      </c>
      <c r="D259" s="4" t="s">
        <v>20</v>
      </c>
      <c r="E259" s="4">
        <v>4.1626800000000002E-3</v>
      </c>
      <c r="F259" s="4">
        <v>0</v>
      </c>
      <c r="G259" s="4">
        <v>1</v>
      </c>
      <c r="H259" s="4">
        <v>2</v>
      </c>
      <c r="I259" s="4">
        <v>1</v>
      </c>
      <c r="J259" s="4" t="s">
        <v>281</v>
      </c>
      <c r="K259" s="4">
        <v>0</v>
      </c>
      <c r="L259" s="4">
        <v>1074.52145</v>
      </c>
      <c r="M259" s="4" t="s">
        <v>16</v>
      </c>
      <c r="N259" s="4">
        <v>0</v>
      </c>
      <c r="O259" s="4">
        <v>2.4020000000000001E-3</v>
      </c>
      <c r="P259" s="4">
        <v>2.0699999999999998</v>
      </c>
    </row>
    <row r="260" spans="1:16" hidden="1" outlineLevel="1" collapsed="1" x14ac:dyDescent="0.2">
      <c r="A260" t="s">
        <v>20</v>
      </c>
      <c r="B260" s="4" t="s">
        <v>16</v>
      </c>
      <c r="C260" s="4" t="s">
        <v>288</v>
      </c>
      <c r="D260" s="4" t="s">
        <v>20</v>
      </c>
      <c r="E260" s="4">
        <v>3.3474799999999999E-3</v>
      </c>
      <c r="F260" s="4">
        <v>0</v>
      </c>
      <c r="G260" s="4">
        <v>1</v>
      </c>
      <c r="H260" s="4">
        <v>2</v>
      </c>
      <c r="I260" s="4">
        <v>1</v>
      </c>
      <c r="J260" s="4" t="s">
        <v>281</v>
      </c>
      <c r="K260" s="4">
        <v>0</v>
      </c>
      <c r="L260" s="4">
        <v>1121.5837200000001</v>
      </c>
      <c r="M260" s="4" t="s">
        <v>16</v>
      </c>
      <c r="N260" s="4">
        <v>0</v>
      </c>
      <c r="O260" s="4">
        <v>1.9040000000000001E-3</v>
      </c>
      <c r="P260" s="4">
        <v>2.91</v>
      </c>
    </row>
    <row r="261" spans="1:16" hidden="1" outlineLevel="1" collapsed="1" x14ac:dyDescent="0.2">
      <c r="A261" t="s">
        <v>20</v>
      </c>
      <c r="B261" s="4" t="s">
        <v>16</v>
      </c>
      <c r="C261" s="4" t="s">
        <v>289</v>
      </c>
      <c r="D261" s="4" t="s">
        <v>136</v>
      </c>
      <c r="E261" s="4">
        <v>6.8106199999999997E-4</v>
      </c>
      <c r="F261" s="4">
        <v>0</v>
      </c>
      <c r="G261" s="4">
        <v>1</v>
      </c>
      <c r="H261" s="4">
        <v>2</v>
      </c>
      <c r="I261" s="4">
        <v>3</v>
      </c>
      <c r="J261" s="4" t="s">
        <v>281</v>
      </c>
      <c r="K261" s="4">
        <v>0</v>
      </c>
      <c r="L261" s="4">
        <v>1206.60346</v>
      </c>
      <c r="M261" s="4" t="s">
        <v>16</v>
      </c>
      <c r="N261" s="4">
        <v>0</v>
      </c>
      <c r="O261" s="4">
        <v>8.6549999999999995E-3</v>
      </c>
      <c r="P261" s="4">
        <v>2.93</v>
      </c>
    </row>
    <row r="262" spans="1:16" hidden="1" outlineLevel="1" collapsed="1" x14ac:dyDescent="0.2">
      <c r="A262" t="s">
        <v>20</v>
      </c>
      <c r="B262" s="4" t="s">
        <v>16</v>
      </c>
      <c r="C262" s="4" t="s">
        <v>289</v>
      </c>
      <c r="D262" s="4" t="s">
        <v>20</v>
      </c>
      <c r="E262" s="4">
        <v>3.31412E-4</v>
      </c>
      <c r="F262" s="4">
        <v>0</v>
      </c>
      <c r="G262" s="4">
        <v>1</v>
      </c>
      <c r="H262" s="4">
        <v>2</v>
      </c>
      <c r="I262" s="4">
        <v>1</v>
      </c>
      <c r="J262" s="4" t="s">
        <v>281</v>
      </c>
      <c r="K262" s="4">
        <v>0</v>
      </c>
      <c r="L262" s="4">
        <v>1190.6085499999999</v>
      </c>
      <c r="M262" s="4" t="s">
        <v>16</v>
      </c>
      <c r="N262" s="4">
        <v>0</v>
      </c>
      <c r="O262" s="4">
        <v>1.5899999999999999E-4</v>
      </c>
      <c r="P262" s="4">
        <v>2.69</v>
      </c>
    </row>
    <row r="263" spans="1:16" hidden="1" outlineLevel="1" collapsed="1" x14ac:dyDescent="0.2">
      <c r="A263" t="s">
        <v>20</v>
      </c>
      <c r="B263" s="4" t="s">
        <v>16</v>
      </c>
      <c r="C263" s="4" t="s">
        <v>290</v>
      </c>
      <c r="D263" s="4" t="s">
        <v>20</v>
      </c>
      <c r="E263" s="4">
        <v>2.1488899999999998E-2</v>
      </c>
      <c r="F263" s="4">
        <v>0</v>
      </c>
      <c r="G263" s="4">
        <v>1</v>
      </c>
      <c r="H263" s="4">
        <v>2</v>
      </c>
      <c r="I263" s="4">
        <v>1</v>
      </c>
      <c r="J263" s="4" t="s">
        <v>281</v>
      </c>
      <c r="K263" s="4">
        <v>1</v>
      </c>
      <c r="L263" s="4">
        <v>1307.6776299999999</v>
      </c>
      <c r="M263" s="4" t="s">
        <v>16</v>
      </c>
      <c r="N263" s="4">
        <v>0</v>
      </c>
      <c r="O263" s="4">
        <v>1.3979999999999999E-2</v>
      </c>
      <c r="P263" s="4">
        <v>2.4</v>
      </c>
    </row>
    <row r="264" spans="1:16" hidden="1" outlineLevel="1" collapsed="1" x14ac:dyDescent="0.2">
      <c r="A264" t="s">
        <v>20</v>
      </c>
      <c r="B264" s="4" t="s">
        <v>16</v>
      </c>
      <c r="C264" s="4" t="s">
        <v>290</v>
      </c>
      <c r="D264" s="4" t="s">
        <v>174</v>
      </c>
      <c r="E264" s="4">
        <v>1.9345899999999999E-3</v>
      </c>
      <c r="F264" s="4">
        <v>0</v>
      </c>
      <c r="G264" s="4">
        <v>1</v>
      </c>
      <c r="H264" s="4">
        <v>2</v>
      </c>
      <c r="I264" s="4">
        <v>4</v>
      </c>
      <c r="J264" s="4" t="s">
        <v>281</v>
      </c>
      <c r="K264" s="4">
        <v>1</v>
      </c>
      <c r="L264" s="4">
        <v>1323.67255</v>
      </c>
      <c r="M264" s="4" t="s">
        <v>16</v>
      </c>
      <c r="N264" s="4">
        <v>0</v>
      </c>
      <c r="O264" s="4">
        <v>1.885E-3</v>
      </c>
      <c r="P264" s="4">
        <v>3.51</v>
      </c>
    </row>
    <row r="265" spans="1:16" hidden="1" outlineLevel="1" collapsed="1" x14ac:dyDescent="0.2">
      <c r="A265" t="s">
        <v>20</v>
      </c>
      <c r="B265" s="4" t="s">
        <v>16</v>
      </c>
      <c r="C265" s="4" t="s">
        <v>291</v>
      </c>
      <c r="D265" s="4" t="s">
        <v>20</v>
      </c>
      <c r="E265" s="4">
        <v>4.2705100000000003E-2</v>
      </c>
      <c r="F265" s="4">
        <v>0</v>
      </c>
      <c r="G265" s="4">
        <v>1</v>
      </c>
      <c r="H265" s="4">
        <v>2</v>
      </c>
      <c r="I265" s="4">
        <v>1</v>
      </c>
      <c r="J265" s="4" t="s">
        <v>281</v>
      </c>
      <c r="K265" s="4">
        <v>1</v>
      </c>
      <c r="L265" s="4">
        <v>1095.5469399999999</v>
      </c>
      <c r="M265" s="4" t="s">
        <v>16</v>
      </c>
      <c r="N265" s="4">
        <v>0</v>
      </c>
      <c r="O265" s="4">
        <v>2.9139999999999999E-2</v>
      </c>
      <c r="P265" s="4">
        <v>2.58</v>
      </c>
    </row>
    <row r="266" spans="1:16" hidden="1" outlineLevel="1" collapsed="1" x14ac:dyDescent="0.2">
      <c r="A266" t="s">
        <v>20</v>
      </c>
      <c r="B266" s="4" t="s">
        <v>16</v>
      </c>
      <c r="C266" s="4" t="s">
        <v>292</v>
      </c>
      <c r="D266" s="4" t="s">
        <v>20</v>
      </c>
      <c r="E266" s="4">
        <v>7.5637699999999999E-6</v>
      </c>
      <c r="F266" s="4">
        <v>0</v>
      </c>
      <c r="G266" s="4">
        <v>1</v>
      </c>
      <c r="H266" s="4">
        <v>2</v>
      </c>
      <c r="I266" s="4">
        <v>2</v>
      </c>
      <c r="J266" s="4" t="s">
        <v>281</v>
      </c>
      <c r="K266" s="4">
        <v>0</v>
      </c>
      <c r="L266" s="4">
        <v>1586.76566</v>
      </c>
      <c r="M266" s="4" t="s">
        <v>16</v>
      </c>
      <c r="N266" s="4">
        <v>0</v>
      </c>
      <c r="O266" s="4">
        <v>2.7539999999999998E-6</v>
      </c>
      <c r="P266" s="4">
        <v>3.94</v>
      </c>
    </row>
    <row r="267" spans="1:16" hidden="1" outlineLevel="1" collapsed="1" x14ac:dyDescent="0.2">
      <c r="A267" t="s">
        <v>20</v>
      </c>
      <c r="B267" s="4" t="s">
        <v>16</v>
      </c>
      <c r="C267" s="4" t="s">
        <v>293</v>
      </c>
      <c r="D267" s="4" t="s">
        <v>167</v>
      </c>
      <c r="E267" s="4">
        <v>1.4561400000000001E-3</v>
      </c>
      <c r="F267" s="4">
        <v>0</v>
      </c>
      <c r="G267" s="4">
        <v>1</v>
      </c>
      <c r="H267" s="4">
        <v>2</v>
      </c>
      <c r="I267" s="4">
        <v>7</v>
      </c>
      <c r="J267" s="4" t="s">
        <v>281</v>
      </c>
      <c r="K267" s="4">
        <v>0</v>
      </c>
      <c r="L267" s="4">
        <v>1081.49425</v>
      </c>
      <c r="M267" s="4" t="s">
        <v>16</v>
      </c>
      <c r="N267" s="4">
        <v>0</v>
      </c>
      <c r="O267" s="4">
        <v>3.375E-3</v>
      </c>
      <c r="P267" s="4">
        <v>2.89</v>
      </c>
    </row>
    <row r="268" spans="1:16" hidden="1" outlineLevel="1" collapsed="1" x14ac:dyDescent="0.2">
      <c r="A268" t="s">
        <v>20</v>
      </c>
      <c r="B268" s="4" t="s">
        <v>16</v>
      </c>
      <c r="C268" s="4" t="s">
        <v>294</v>
      </c>
      <c r="D268" s="4" t="s">
        <v>20</v>
      </c>
      <c r="E268" s="4">
        <v>6.3821600000000002E-9</v>
      </c>
      <c r="F268" s="4">
        <v>0</v>
      </c>
      <c r="G268" s="4">
        <v>1</v>
      </c>
      <c r="H268" s="4">
        <v>2</v>
      </c>
      <c r="I268" s="4">
        <v>4</v>
      </c>
      <c r="J268" s="4" t="s">
        <v>281</v>
      </c>
      <c r="K268" s="4">
        <v>0</v>
      </c>
      <c r="L268" s="4">
        <v>1232.5978</v>
      </c>
      <c r="M268" s="4" t="s">
        <v>16</v>
      </c>
      <c r="N268" s="4">
        <v>0</v>
      </c>
      <c r="O268" s="4">
        <v>1.395E-9</v>
      </c>
      <c r="P268" s="4">
        <v>6</v>
      </c>
    </row>
    <row r="269" spans="1:16" hidden="1" outlineLevel="1" collapsed="1" x14ac:dyDescent="0.2">
      <c r="A269" t="s">
        <v>20</v>
      </c>
      <c r="B269" s="4" t="s">
        <v>16</v>
      </c>
      <c r="C269" s="4" t="s">
        <v>295</v>
      </c>
      <c r="D269" s="4" t="s">
        <v>174</v>
      </c>
      <c r="E269" s="4">
        <v>1.2101900000000001E-3</v>
      </c>
      <c r="F269" s="4">
        <v>0</v>
      </c>
      <c r="G269" s="4">
        <v>1</v>
      </c>
      <c r="H269" s="4">
        <v>2</v>
      </c>
      <c r="I269" s="4">
        <v>1</v>
      </c>
      <c r="J269" s="4" t="s">
        <v>281</v>
      </c>
      <c r="K269" s="4">
        <v>1</v>
      </c>
      <c r="L269" s="4">
        <v>1867.92184</v>
      </c>
      <c r="M269" s="4" t="s">
        <v>16</v>
      </c>
      <c r="N269" s="4">
        <v>0</v>
      </c>
      <c r="O269" s="4">
        <v>6.3579999999999995E-4</v>
      </c>
      <c r="P269" s="4">
        <v>2.9</v>
      </c>
    </row>
    <row r="270" spans="1:16" hidden="1" outlineLevel="1" collapsed="1" x14ac:dyDescent="0.2">
      <c r="A270" t="s">
        <v>20</v>
      </c>
      <c r="B270" s="4" t="s">
        <v>16</v>
      </c>
      <c r="C270" s="4" t="s">
        <v>296</v>
      </c>
      <c r="D270" s="4" t="s">
        <v>20</v>
      </c>
      <c r="E270" s="4">
        <v>1.81091E-3</v>
      </c>
      <c r="F270" s="4">
        <v>0</v>
      </c>
      <c r="G270" s="4">
        <v>1</v>
      </c>
      <c r="H270" s="4">
        <v>2</v>
      </c>
      <c r="I270" s="4">
        <v>1</v>
      </c>
      <c r="J270" s="4" t="s">
        <v>281</v>
      </c>
      <c r="K270" s="4">
        <v>0</v>
      </c>
      <c r="L270" s="4">
        <v>1060.56331</v>
      </c>
      <c r="M270" s="4" t="s">
        <v>16</v>
      </c>
      <c r="N270" s="4">
        <v>0</v>
      </c>
      <c r="O270" s="4">
        <v>9.8020000000000008E-4</v>
      </c>
      <c r="P270" s="4">
        <v>2.66</v>
      </c>
    </row>
    <row r="271" spans="1:16" hidden="1" outlineLevel="1" collapsed="1" x14ac:dyDescent="0.2">
      <c r="A271" t="s">
        <v>20</v>
      </c>
      <c r="B271" s="4" t="s">
        <v>16</v>
      </c>
      <c r="C271" s="4" t="s">
        <v>297</v>
      </c>
      <c r="D271" s="4" t="s">
        <v>20</v>
      </c>
      <c r="E271" s="4">
        <v>6.25688E-9</v>
      </c>
      <c r="F271" s="4">
        <v>0</v>
      </c>
      <c r="G271" s="4">
        <v>1</v>
      </c>
      <c r="H271" s="4">
        <v>2</v>
      </c>
      <c r="I271" s="4">
        <v>2</v>
      </c>
      <c r="J271" s="4" t="s">
        <v>281</v>
      </c>
      <c r="K271" s="4">
        <v>0</v>
      </c>
      <c r="L271" s="4">
        <v>2510.13177</v>
      </c>
      <c r="M271" s="4" t="s">
        <v>16</v>
      </c>
      <c r="N271" s="4">
        <v>0</v>
      </c>
      <c r="O271" s="4">
        <v>1.3629999999999999E-9</v>
      </c>
      <c r="P271" s="4">
        <v>7.43</v>
      </c>
    </row>
    <row r="272" spans="1:16" hidden="1" outlineLevel="1" collapsed="1" x14ac:dyDescent="0.2">
      <c r="A272" t="s">
        <v>20</v>
      </c>
      <c r="B272" s="4" t="s">
        <v>16</v>
      </c>
      <c r="C272" s="4" t="s">
        <v>298</v>
      </c>
      <c r="D272" s="4" t="s">
        <v>20</v>
      </c>
      <c r="E272" s="4">
        <v>5.3853399999999997E-3</v>
      </c>
      <c r="F272" s="4">
        <v>0</v>
      </c>
      <c r="G272" s="4">
        <v>1</v>
      </c>
      <c r="H272" s="4">
        <v>2</v>
      </c>
      <c r="I272" s="4">
        <v>1</v>
      </c>
      <c r="J272" s="4" t="s">
        <v>281</v>
      </c>
      <c r="K272" s="4">
        <v>0</v>
      </c>
      <c r="L272" s="4">
        <v>1315.6852200000001</v>
      </c>
      <c r="M272" s="4" t="s">
        <v>16</v>
      </c>
      <c r="N272" s="4">
        <v>0</v>
      </c>
      <c r="O272" s="4">
        <v>3.1510000000000002E-3</v>
      </c>
      <c r="P272" s="4">
        <v>2.5499999999999998</v>
      </c>
    </row>
    <row r="273" spans="1:16" hidden="1" outlineLevel="1" collapsed="1" x14ac:dyDescent="0.2">
      <c r="A273" t="s">
        <v>20</v>
      </c>
      <c r="B273" s="4" t="s">
        <v>16</v>
      </c>
      <c r="C273" s="4" t="s">
        <v>299</v>
      </c>
      <c r="D273" s="4" t="s">
        <v>20</v>
      </c>
      <c r="E273" s="4">
        <v>2.23573E-5</v>
      </c>
      <c r="F273" s="4">
        <v>0</v>
      </c>
      <c r="G273" s="4">
        <v>1</v>
      </c>
      <c r="H273" s="4">
        <v>2</v>
      </c>
      <c r="I273" s="4">
        <v>4</v>
      </c>
      <c r="J273" s="4" t="s">
        <v>281</v>
      </c>
      <c r="K273" s="4">
        <v>0</v>
      </c>
      <c r="L273" s="4">
        <v>1235.52872</v>
      </c>
      <c r="M273" s="4" t="s">
        <v>16</v>
      </c>
      <c r="N273" s="4">
        <v>0</v>
      </c>
      <c r="O273" s="4">
        <v>8.8109999999999992E-6</v>
      </c>
      <c r="P273" s="4">
        <v>3.35</v>
      </c>
    </row>
    <row r="274" spans="1:16" hidden="1" outlineLevel="1" collapsed="1" x14ac:dyDescent="0.2">
      <c r="A274" t="s">
        <v>20</v>
      </c>
      <c r="B274" s="4" t="s">
        <v>16</v>
      </c>
      <c r="C274" s="4" t="s">
        <v>300</v>
      </c>
      <c r="D274" s="4" t="s">
        <v>20</v>
      </c>
      <c r="E274" s="4">
        <v>7.1803399999999999E-4</v>
      </c>
      <c r="F274" s="4">
        <v>0</v>
      </c>
      <c r="G274" s="4">
        <v>1</v>
      </c>
      <c r="H274" s="4">
        <v>1</v>
      </c>
      <c r="I274" s="4">
        <v>6</v>
      </c>
      <c r="J274" s="4" t="s">
        <v>281</v>
      </c>
      <c r="K274" s="4">
        <v>0</v>
      </c>
      <c r="L274" s="4">
        <v>982.43370000000004</v>
      </c>
      <c r="M274" s="4" t="s">
        <v>16</v>
      </c>
      <c r="N274" s="4">
        <v>0</v>
      </c>
      <c r="O274" s="4">
        <v>1.921E-3</v>
      </c>
      <c r="P274" s="4">
        <v>1.85</v>
      </c>
    </row>
    <row r="275" spans="1:16" hidden="1" outlineLevel="1" collapsed="1" x14ac:dyDescent="0.2">
      <c r="A275" t="s">
        <v>20</v>
      </c>
      <c r="B275" s="4" t="s">
        <v>16</v>
      </c>
      <c r="C275" s="4" t="s">
        <v>301</v>
      </c>
      <c r="D275" s="4" t="s">
        <v>167</v>
      </c>
      <c r="E275" s="4">
        <v>1.2863599999999999E-2</v>
      </c>
      <c r="F275" s="4">
        <v>0</v>
      </c>
      <c r="G275" s="4">
        <v>1</v>
      </c>
      <c r="H275" s="4">
        <v>2</v>
      </c>
      <c r="I275" s="4">
        <v>1</v>
      </c>
      <c r="J275" s="4" t="s">
        <v>281</v>
      </c>
      <c r="K275" s="4">
        <v>0</v>
      </c>
      <c r="L275" s="4">
        <v>1082.49352</v>
      </c>
      <c r="M275" s="4" t="s">
        <v>16</v>
      </c>
      <c r="N275" s="4">
        <v>0</v>
      </c>
      <c r="O275" s="4">
        <v>8.0599999999999995E-3</v>
      </c>
      <c r="P275" s="4">
        <v>2.29</v>
      </c>
    </row>
    <row r="276" spans="1:16" hidden="1" outlineLevel="1" collapsed="1" x14ac:dyDescent="0.2">
      <c r="A276" t="s">
        <v>20</v>
      </c>
      <c r="B276" s="4" t="s">
        <v>16</v>
      </c>
      <c r="C276" s="4" t="s">
        <v>301</v>
      </c>
      <c r="D276" s="4" t="s">
        <v>20</v>
      </c>
      <c r="E276" s="4">
        <v>3.9753999999999998E-2</v>
      </c>
      <c r="F276" s="4">
        <v>0</v>
      </c>
      <c r="G276" s="4">
        <v>1</v>
      </c>
      <c r="H276" s="4">
        <v>2</v>
      </c>
      <c r="I276" s="4">
        <v>1</v>
      </c>
      <c r="J276" s="4" t="s">
        <v>281</v>
      </c>
      <c r="K276" s="4">
        <v>0</v>
      </c>
      <c r="L276" s="4">
        <v>1066.4986100000001</v>
      </c>
      <c r="M276" s="4" t="s">
        <v>16</v>
      </c>
      <c r="N276" s="4">
        <v>0</v>
      </c>
      <c r="O276" s="4">
        <v>2.7050000000000001E-2</v>
      </c>
      <c r="P276" s="4">
        <v>2.19</v>
      </c>
    </row>
    <row r="277" spans="1:16" hidden="1" outlineLevel="1" collapsed="1" x14ac:dyDescent="0.2">
      <c r="A277" t="s">
        <v>20</v>
      </c>
      <c r="B277" s="4" t="s">
        <v>16</v>
      </c>
      <c r="C277" s="4" t="s">
        <v>302</v>
      </c>
      <c r="D277" s="4" t="s">
        <v>20</v>
      </c>
      <c r="E277" s="4">
        <v>5.6553400000000001E-6</v>
      </c>
      <c r="F277" s="4">
        <v>0</v>
      </c>
      <c r="G277" s="4">
        <v>1</v>
      </c>
      <c r="H277" s="4">
        <v>2</v>
      </c>
      <c r="I277" s="4">
        <v>4</v>
      </c>
      <c r="J277" s="4" t="s">
        <v>281</v>
      </c>
      <c r="K277" s="4">
        <v>0</v>
      </c>
      <c r="L277" s="4">
        <v>1837.96542</v>
      </c>
      <c r="M277" s="4" t="s">
        <v>16</v>
      </c>
      <c r="N277" s="4">
        <v>0</v>
      </c>
      <c r="O277" s="4">
        <v>2.0159999999999998E-6</v>
      </c>
      <c r="P277" s="4">
        <v>5.36</v>
      </c>
    </row>
    <row r="278" spans="1:16" hidden="1" outlineLevel="1" collapsed="1" x14ac:dyDescent="0.2">
      <c r="A278" t="s">
        <v>20</v>
      </c>
      <c r="B278" s="4" t="s">
        <v>16</v>
      </c>
      <c r="C278" s="4" t="s">
        <v>303</v>
      </c>
      <c r="D278" s="4" t="s">
        <v>20</v>
      </c>
      <c r="E278" s="4">
        <v>2.8756599999999999E-3</v>
      </c>
      <c r="F278" s="4">
        <v>0</v>
      </c>
      <c r="G278" s="4">
        <v>1</v>
      </c>
      <c r="H278" s="4">
        <v>2</v>
      </c>
      <c r="I278" s="4">
        <v>1</v>
      </c>
      <c r="J278" s="4" t="s">
        <v>281</v>
      </c>
      <c r="K278" s="4">
        <v>1</v>
      </c>
      <c r="L278" s="4">
        <v>1966.0603799999999</v>
      </c>
      <c r="M278" s="4" t="s">
        <v>16</v>
      </c>
      <c r="N278" s="4">
        <v>0</v>
      </c>
      <c r="O278" s="4">
        <v>1.616E-3</v>
      </c>
      <c r="P278" s="4">
        <v>2.75</v>
      </c>
    </row>
    <row r="279" spans="1:16" hidden="1" outlineLevel="1" collapsed="1" x14ac:dyDescent="0.2">
      <c r="A279" t="s">
        <v>20</v>
      </c>
      <c r="B279" s="4" t="s">
        <v>16</v>
      </c>
      <c r="C279" s="4" t="s">
        <v>188</v>
      </c>
      <c r="D279" s="4" t="s">
        <v>20</v>
      </c>
      <c r="E279" s="4">
        <v>2.48268E-2</v>
      </c>
      <c r="F279" s="4">
        <v>0</v>
      </c>
      <c r="G279" s="4">
        <v>5</v>
      </c>
      <c r="H279" s="4">
        <v>14</v>
      </c>
      <c r="I279" s="4">
        <v>5</v>
      </c>
      <c r="J279" s="4" t="s">
        <v>189</v>
      </c>
      <c r="K279" s="4">
        <v>0</v>
      </c>
      <c r="L279" s="4">
        <v>809.44034999999997</v>
      </c>
      <c r="M279" s="4" t="s">
        <v>16</v>
      </c>
      <c r="N279" s="4">
        <v>0</v>
      </c>
      <c r="O279" s="4">
        <v>1.6330000000000001E-2</v>
      </c>
      <c r="P279" s="4">
        <v>2.39</v>
      </c>
    </row>
    <row r="280" spans="1:16" hidden="1" outlineLevel="1" collapsed="1" x14ac:dyDescent="0.2">
      <c r="A280" t="s">
        <v>20</v>
      </c>
      <c r="B280" s="4" t="s">
        <v>16</v>
      </c>
      <c r="C280" s="4" t="s">
        <v>304</v>
      </c>
      <c r="D280" s="4" t="s">
        <v>20</v>
      </c>
      <c r="E280" s="4">
        <v>3.0614599999999998E-4</v>
      </c>
      <c r="F280" s="4">
        <v>0</v>
      </c>
      <c r="G280" s="4">
        <v>1</v>
      </c>
      <c r="H280" s="4">
        <v>2</v>
      </c>
      <c r="I280" s="4">
        <v>1</v>
      </c>
      <c r="J280" s="4" t="s">
        <v>281</v>
      </c>
      <c r="K280" s="4">
        <v>0</v>
      </c>
      <c r="L280" s="4">
        <v>3223.2815700000001</v>
      </c>
      <c r="M280" s="4" t="s">
        <v>16</v>
      </c>
      <c r="N280" s="4">
        <v>0</v>
      </c>
      <c r="O280" s="4">
        <v>1.4579999999999999E-4</v>
      </c>
      <c r="P280" s="4">
        <v>2.9</v>
      </c>
    </row>
    <row r="281" spans="1:16" hidden="1" outlineLevel="1" collapsed="1" x14ac:dyDescent="0.2">
      <c r="A281" t="s">
        <v>20</v>
      </c>
      <c r="B281" s="4" t="s">
        <v>16</v>
      </c>
      <c r="C281" s="4" t="s">
        <v>305</v>
      </c>
      <c r="D281" s="4" t="s">
        <v>20</v>
      </c>
      <c r="E281" s="4">
        <v>6.6520099999999999E-3</v>
      </c>
      <c r="F281" s="4">
        <v>0</v>
      </c>
      <c r="G281" s="4">
        <v>1</v>
      </c>
      <c r="H281" s="4">
        <v>2</v>
      </c>
      <c r="I281" s="4">
        <v>3</v>
      </c>
      <c r="J281" s="4" t="s">
        <v>281</v>
      </c>
      <c r="K281" s="4">
        <v>0</v>
      </c>
      <c r="L281" s="4">
        <v>1791.7277099999999</v>
      </c>
      <c r="M281" s="4" t="s">
        <v>16</v>
      </c>
      <c r="N281" s="4">
        <v>0</v>
      </c>
      <c r="O281" s="4">
        <v>3.9589999999999998E-3</v>
      </c>
      <c r="P281" s="4">
        <v>2.12</v>
      </c>
    </row>
    <row r="282" spans="1:16" hidden="1" outlineLevel="1" collapsed="1" x14ac:dyDescent="0.2">
      <c r="A282" t="s">
        <v>20</v>
      </c>
      <c r="B282" s="4" t="s">
        <v>16</v>
      </c>
      <c r="C282" s="4" t="s">
        <v>306</v>
      </c>
      <c r="D282" s="4" t="s">
        <v>20</v>
      </c>
      <c r="E282" s="4">
        <v>5.1217100000000002E-2</v>
      </c>
      <c r="F282" s="4">
        <v>1.20145E-3</v>
      </c>
      <c r="G282" s="4">
        <v>1</v>
      </c>
      <c r="H282" s="4">
        <v>2</v>
      </c>
      <c r="I282" s="4">
        <v>2</v>
      </c>
      <c r="J282" s="4" t="s">
        <v>281</v>
      </c>
      <c r="K282" s="4">
        <v>0</v>
      </c>
      <c r="L282" s="4">
        <v>684.40390000000002</v>
      </c>
      <c r="M282" s="4" t="s">
        <v>16</v>
      </c>
      <c r="N282" s="4">
        <v>2.2200000000000002E-3</v>
      </c>
      <c r="O282" s="4">
        <v>5.2400000000000002E-2</v>
      </c>
      <c r="P282" s="4">
        <v>2.2799999999999998</v>
      </c>
    </row>
    <row r="283" spans="1:16" hidden="1" outlineLevel="1" collapsed="1" x14ac:dyDescent="0.2">
      <c r="A283" t="s">
        <v>20</v>
      </c>
      <c r="B283" s="4" t="s">
        <v>16</v>
      </c>
      <c r="C283" s="4" t="s">
        <v>307</v>
      </c>
      <c r="D283" s="4" t="s">
        <v>49</v>
      </c>
      <c r="E283" s="4">
        <v>5.0886500000000001E-2</v>
      </c>
      <c r="F283" s="4">
        <v>1.20145E-3</v>
      </c>
      <c r="G283" s="4">
        <v>1</v>
      </c>
      <c r="H283" s="4">
        <v>2</v>
      </c>
      <c r="I283" s="4">
        <v>6</v>
      </c>
      <c r="J283" s="4" t="s">
        <v>281</v>
      </c>
      <c r="K283" s="4">
        <v>0</v>
      </c>
      <c r="L283" s="4">
        <v>913.40839000000005</v>
      </c>
      <c r="M283" s="4" t="s">
        <v>16</v>
      </c>
      <c r="N283" s="4">
        <v>7.5820000000000002E-3</v>
      </c>
      <c r="O283" s="4">
        <v>9.0829999999999994E-2</v>
      </c>
      <c r="P283" s="4">
        <v>2.2200000000000002</v>
      </c>
    </row>
    <row r="284" spans="1:16" hidden="1" outlineLevel="1" collapsed="1" x14ac:dyDescent="0.2">
      <c r="A284" t="s">
        <v>20</v>
      </c>
      <c r="B284" s="4" t="s">
        <v>16</v>
      </c>
      <c r="C284" s="4" t="s">
        <v>308</v>
      </c>
      <c r="D284" s="4" t="s">
        <v>20</v>
      </c>
      <c r="E284" s="4">
        <v>7.1597300000000003E-2</v>
      </c>
      <c r="F284" s="4">
        <v>2.2288999999999998E-3</v>
      </c>
      <c r="G284" s="4">
        <v>1</v>
      </c>
      <c r="H284" s="4">
        <v>2</v>
      </c>
      <c r="I284" s="4">
        <v>1</v>
      </c>
      <c r="J284" s="4" t="s">
        <v>281</v>
      </c>
      <c r="K284" s="4">
        <v>0</v>
      </c>
      <c r="L284" s="4">
        <v>967.45196999999996</v>
      </c>
      <c r="M284" s="4" t="s">
        <v>16</v>
      </c>
      <c r="N284" s="4">
        <v>1.487E-3</v>
      </c>
      <c r="O284" s="4">
        <v>5.108E-2</v>
      </c>
      <c r="P284" s="4">
        <v>1.76</v>
      </c>
    </row>
    <row r="285" spans="1:16" hidden="1" outlineLevel="1" collapsed="1" x14ac:dyDescent="0.2">
      <c r="A285" t="s">
        <v>20</v>
      </c>
      <c r="B285" s="4" t="s">
        <v>16</v>
      </c>
      <c r="C285" s="4" t="s">
        <v>309</v>
      </c>
      <c r="D285" s="4" t="s">
        <v>20</v>
      </c>
      <c r="E285" s="4">
        <v>7.0686200000000005E-2</v>
      </c>
      <c r="F285" s="4">
        <v>2.2288999999999998E-3</v>
      </c>
      <c r="G285" s="4">
        <v>1</v>
      </c>
      <c r="H285" s="4">
        <v>2</v>
      </c>
      <c r="I285" s="4">
        <v>2</v>
      </c>
      <c r="J285" s="4" t="s">
        <v>281</v>
      </c>
      <c r="K285" s="4">
        <v>0</v>
      </c>
      <c r="L285" s="4">
        <v>692.34610999999995</v>
      </c>
      <c r="M285" s="4" t="s">
        <v>16</v>
      </c>
      <c r="N285" s="4">
        <v>1.487E-3</v>
      </c>
      <c r="O285" s="4">
        <v>5.0259999999999999E-2</v>
      </c>
      <c r="P285" s="4">
        <v>1.4</v>
      </c>
    </row>
    <row r="286" spans="1:16" hidden="1" outlineLevel="1" collapsed="1" x14ac:dyDescent="0.2">
      <c r="A286" t="s">
        <v>20</v>
      </c>
      <c r="B286" s="4" t="s">
        <v>16</v>
      </c>
      <c r="C286" s="4" t="s">
        <v>293</v>
      </c>
      <c r="D286" s="4" t="s">
        <v>20</v>
      </c>
      <c r="E286" s="4">
        <v>6.8456600000000006E-2</v>
      </c>
      <c r="F286" s="4">
        <v>2.2288999999999998E-3</v>
      </c>
      <c r="G286" s="4">
        <v>1</v>
      </c>
      <c r="H286" s="4">
        <v>2</v>
      </c>
      <c r="I286" s="4">
        <v>1</v>
      </c>
      <c r="J286" s="4" t="s">
        <v>281</v>
      </c>
      <c r="K286" s="4">
        <v>0</v>
      </c>
      <c r="L286" s="4">
        <v>1065.4993300000001</v>
      </c>
      <c r="M286" s="4" t="s">
        <v>16</v>
      </c>
      <c r="N286" s="4">
        <v>1.487E-3</v>
      </c>
      <c r="O286" s="4">
        <v>4.8439999999999997E-2</v>
      </c>
      <c r="P286" s="4">
        <v>1.35</v>
      </c>
    </row>
    <row r="287" spans="1:16" hidden="1" outlineLevel="1" collapsed="1" x14ac:dyDescent="0.2">
      <c r="A287" t="s">
        <v>20</v>
      </c>
      <c r="B287" s="4" t="s">
        <v>16</v>
      </c>
      <c r="C287" s="4" t="s">
        <v>307</v>
      </c>
      <c r="D287" s="4" t="s">
        <v>20</v>
      </c>
      <c r="E287" s="4">
        <v>6.41983E-2</v>
      </c>
      <c r="F287" s="4">
        <v>2.2288999999999998E-3</v>
      </c>
      <c r="G287" s="4">
        <v>1</v>
      </c>
      <c r="H287" s="4">
        <v>2</v>
      </c>
      <c r="I287" s="4">
        <v>1</v>
      </c>
      <c r="J287" s="4" t="s">
        <v>281</v>
      </c>
      <c r="K287" s="4">
        <v>0</v>
      </c>
      <c r="L287" s="4">
        <v>897.41348000000005</v>
      </c>
      <c r="M287" s="4" t="s">
        <v>16</v>
      </c>
      <c r="N287" s="4">
        <v>1.487E-3</v>
      </c>
      <c r="O287" s="4">
        <v>4.5370000000000001E-2</v>
      </c>
      <c r="P287" s="4">
        <v>1.53</v>
      </c>
    </row>
    <row r="288" spans="1:16" hidden="1" outlineLevel="1" collapsed="1" x14ac:dyDescent="0.2">
      <c r="A288" t="s">
        <v>20</v>
      </c>
      <c r="B288" s="4" t="s">
        <v>16</v>
      </c>
      <c r="C288" s="4" t="s">
        <v>310</v>
      </c>
      <c r="D288" s="4" t="s">
        <v>20</v>
      </c>
      <c r="E288" s="4">
        <v>8.5590799999999995E-2</v>
      </c>
      <c r="F288" s="4">
        <v>5.2294899999999998E-3</v>
      </c>
      <c r="G288" s="4">
        <v>1</v>
      </c>
      <c r="H288" s="4">
        <v>2</v>
      </c>
      <c r="I288" s="4">
        <v>1</v>
      </c>
      <c r="J288" s="4" t="s">
        <v>281</v>
      </c>
      <c r="K288" s="4">
        <v>1</v>
      </c>
      <c r="L288" s="4">
        <v>812.49886000000004</v>
      </c>
      <c r="M288" s="4" t="s">
        <v>16</v>
      </c>
      <c r="N288" s="4">
        <v>3.8549999999999999E-3</v>
      </c>
      <c r="O288" s="4">
        <v>6.1800000000000001E-2</v>
      </c>
      <c r="P288" s="4">
        <v>2.36</v>
      </c>
    </row>
    <row r="289" spans="1:16" collapsed="1" x14ac:dyDescent="0.2">
      <c r="A289" s="3" t="s">
        <v>16</v>
      </c>
      <c r="B289" s="3" t="s">
        <v>17</v>
      </c>
      <c r="C289" s="3" t="s">
        <v>311</v>
      </c>
      <c r="D289" s="3" t="s">
        <v>312</v>
      </c>
      <c r="E289" s="3">
        <v>0</v>
      </c>
      <c r="F289" s="3">
        <v>119.673</v>
      </c>
      <c r="G289" s="3">
        <v>51</v>
      </c>
      <c r="H289" s="3">
        <v>37</v>
      </c>
      <c r="I289" s="3">
        <v>75</v>
      </c>
      <c r="J289" s="3">
        <v>4</v>
      </c>
      <c r="K289" s="3">
        <v>1</v>
      </c>
      <c r="L289" s="3">
        <v>563</v>
      </c>
      <c r="M289" s="3">
        <v>59.9</v>
      </c>
      <c r="N289" s="3">
        <v>8</v>
      </c>
      <c r="O289" s="3">
        <v>171.38</v>
      </c>
      <c r="P289" s="3">
        <v>37</v>
      </c>
    </row>
    <row r="290" spans="1:16" hidden="1" outlineLevel="1" collapsed="1" x14ac:dyDescent="0.2">
      <c r="A290" t="s">
        <v>20</v>
      </c>
      <c r="B290" s="2" t="s">
        <v>21</v>
      </c>
      <c r="C290" s="2" t="s">
        <v>22</v>
      </c>
      <c r="D290" s="2" t="s">
        <v>23</v>
      </c>
      <c r="E290" s="2" t="s">
        <v>24</v>
      </c>
      <c r="F290" s="2" t="s">
        <v>25</v>
      </c>
      <c r="G290" s="2" t="s">
        <v>10</v>
      </c>
      <c r="H290" s="2" t="s">
        <v>26</v>
      </c>
      <c r="I290" s="2" t="s">
        <v>8</v>
      </c>
      <c r="J290" s="2" t="s">
        <v>27</v>
      </c>
      <c r="K290" s="2" t="s">
        <v>28</v>
      </c>
      <c r="L290" s="2" t="s">
        <v>29</v>
      </c>
      <c r="M290" s="2" t="s">
        <v>30</v>
      </c>
      <c r="N290" s="2" t="s">
        <v>31</v>
      </c>
      <c r="O290" s="2" t="s">
        <v>32</v>
      </c>
      <c r="P290" s="2" t="s">
        <v>33</v>
      </c>
    </row>
    <row r="291" spans="1:16" hidden="1" outlineLevel="1" collapsed="1" x14ac:dyDescent="0.2">
      <c r="A291" t="s">
        <v>20</v>
      </c>
      <c r="B291" s="4" t="s">
        <v>16</v>
      </c>
      <c r="C291" s="4" t="s">
        <v>249</v>
      </c>
      <c r="D291" s="4" t="s">
        <v>20</v>
      </c>
      <c r="E291" s="4">
        <v>4.46936E-2</v>
      </c>
      <c r="F291" s="4">
        <v>0</v>
      </c>
      <c r="G291" s="4">
        <v>2</v>
      </c>
      <c r="H291" s="4">
        <v>5</v>
      </c>
      <c r="I291" s="4">
        <v>1</v>
      </c>
      <c r="J291" s="4" t="s">
        <v>250</v>
      </c>
      <c r="K291" s="4">
        <v>1</v>
      </c>
      <c r="L291" s="4">
        <v>1315.6964499999999</v>
      </c>
      <c r="M291" s="4" t="s">
        <v>16</v>
      </c>
      <c r="N291" s="4">
        <v>0</v>
      </c>
      <c r="O291" s="4">
        <v>3.073E-2</v>
      </c>
      <c r="P291" s="4">
        <v>2.65</v>
      </c>
    </row>
    <row r="292" spans="1:16" hidden="1" outlineLevel="1" collapsed="1" x14ac:dyDescent="0.2">
      <c r="A292" t="s">
        <v>20</v>
      </c>
      <c r="B292" s="4" t="s">
        <v>16</v>
      </c>
      <c r="C292" s="4" t="s">
        <v>205</v>
      </c>
      <c r="D292" s="4" t="s">
        <v>20</v>
      </c>
      <c r="E292" s="4">
        <v>3.7823899999999999E-4</v>
      </c>
      <c r="F292" s="4">
        <v>0</v>
      </c>
      <c r="G292" s="4">
        <v>4</v>
      </c>
      <c r="H292" s="4">
        <v>9</v>
      </c>
      <c r="I292" s="4">
        <v>4</v>
      </c>
      <c r="J292" s="4" t="s">
        <v>206</v>
      </c>
      <c r="K292" s="4">
        <v>0</v>
      </c>
      <c r="L292" s="4">
        <v>1329.7260200000001</v>
      </c>
      <c r="M292" s="4" t="s">
        <v>16</v>
      </c>
      <c r="N292" s="4">
        <v>0</v>
      </c>
      <c r="O292" s="4">
        <v>2.9580000000000001E-3</v>
      </c>
      <c r="P292" s="4">
        <v>3.22</v>
      </c>
    </row>
    <row r="293" spans="1:16" hidden="1" outlineLevel="1" collapsed="1" x14ac:dyDescent="0.2">
      <c r="A293" t="s">
        <v>20</v>
      </c>
      <c r="B293" s="4" t="s">
        <v>16</v>
      </c>
      <c r="C293" s="4" t="s">
        <v>97</v>
      </c>
      <c r="D293" s="4" t="s">
        <v>20</v>
      </c>
      <c r="E293" s="4">
        <v>2.5197499999999999E-3</v>
      </c>
      <c r="F293" s="4">
        <v>0</v>
      </c>
      <c r="G293" s="4">
        <v>4</v>
      </c>
      <c r="H293" s="4">
        <v>10</v>
      </c>
      <c r="I293" s="4">
        <v>4</v>
      </c>
      <c r="J293" s="4" t="s">
        <v>98</v>
      </c>
      <c r="K293" s="4">
        <v>2</v>
      </c>
      <c r="L293" s="4">
        <v>1308.65425</v>
      </c>
      <c r="M293" s="4" t="s">
        <v>16</v>
      </c>
      <c r="N293" s="4">
        <v>0</v>
      </c>
      <c r="O293" s="4">
        <v>1.403E-3</v>
      </c>
      <c r="P293" s="4">
        <v>3.68</v>
      </c>
    </row>
    <row r="294" spans="1:16" hidden="1" outlineLevel="1" collapsed="1" x14ac:dyDescent="0.2">
      <c r="A294" t="s">
        <v>20</v>
      </c>
      <c r="B294" s="4" t="s">
        <v>16</v>
      </c>
      <c r="C294" s="4" t="s">
        <v>251</v>
      </c>
      <c r="D294" s="4" t="s">
        <v>20</v>
      </c>
      <c r="E294" s="4">
        <v>2.4990100000000001E-2</v>
      </c>
      <c r="F294" s="4">
        <v>0</v>
      </c>
      <c r="G294" s="4">
        <v>2</v>
      </c>
      <c r="H294" s="4">
        <v>5</v>
      </c>
      <c r="I294" s="4">
        <v>1</v>
      </c>
      <c r="J294" s="4" t="s">
        <v>250</v>
      </c>
      <c r="K294" s="4">
        <v>1</v>
      </c>
      <c r="L294" s="4">
        <v>1357.73217</v>
      </c>
      <c r="M294" s="4" t="s">
        <v>16</v>
      </c>
      <c r="N294" s="4">
        <v>0</v>
      </c>
      <c r="O294" s="4">
        <v>1.6379999999999999E-2</v>
      </c>
      <c r="P294" s="4">
        <v>2.68</v>
      </c>
    </row>
    <row r="295" spans="1:16" hidden="1" outlineLevel="1" collapsed="1" x14ac:dyDescent="0.2">
      <c r="A295" t="s">
        <v>20</v>
      </c>
      <c r="B295" s="4" t="s">
        <v>16</v>
      </c>
      <c r="C295" s="4" t="s">
        <v>252</v>
      </c>
      <c r="D295" s="4" t="s">
        <v>20</v>
      </c>
      <c r="E295" s="4">
        <v>5.8293399999999997E-3</v>
      </c>
      <c r="F295" s="4">
        <v>0</v>
      </c>
      <c r="G295" s="4">
        <v>2</v>
      </c>
      <c r="H295" s="4">
        <v>5</v>
      </c>
      <c r="I295" s="4">
        <v>2</v>
      </c>
      <c r="J295" s="4" t="s">
        <v>250</v>
      </c>
      <c r="K295" s="4">
        <v>0</v>
      </c>
      <c r="L295" s="4">
        <v>972.51088000000004</v>
      </c>
      <c r="M295" s="4" t="s">
        <v>16</v>
      </c>
      <c r="N295" s="4">
        <v>0</v>
      </c>
      <c r="O295" s="4">
        <v>3.444E-3</v>
      </c>
      <c r="P295" s="4">
        <v>2.4900000000000002</v>
      </c>
    </row>
    <row r="296" spans="1:16" hidden="1" outlineLevel="1" collapsed="1" x14ac:dyDescent="0.2">
      <c r="A296" t="s">
        <v>20</v>
      </c>
      <c r="B296" s="4" t="s">
        <v>16</v>
      </c>
      <c r="C296" s="4" t="s">
        <v>254</v>
      </c>
      <c r="D296" s="4" t="s">
        <v>20</v>
      </c>
      <c r="E296" s="4">
        <v>3.1634500000000003E-2</v>
      </c>
      <c r="F296" s="4">
        <v>0</v>
      </c>
      <c r="G296" s="4">
        <v>2</v>
      </c>
      <c r="H296" s="4">
        <v>5</v>
      </c>
      <c r="I296" s="4">
        <v>1</v>
      </c>
      <c r="J296" s="4" t="s">
        <v>250</v>
      </c>
      <c r="K296" s="4">
        <v>1</v>
      </c>
      <c r="L296" s="4">
        <v>955.52071999999998</v>
      </c>
      <c r="M296" s="4" t="s">
        <v>16</v>
      </c>
      <c r="N296" s="4">
        <v>0</v>
      </c>
      <c r="O296" s="4">
        <v>2.1170000000000001E-2</v>
      </c>
      <c r="P296" s="4">
        <v>2.74</v>
      </c>
    </row>
    <row r="297" spans="1:16" hidden="1" outlineLevel="1" collapsed="1" x14ac:dyDescent="0.2">
      <c r="A297" t="s">
        <v>20</v>
      </c>
      <c r="B297" s="4" t="s">
        <v>16</v>
      </c>
      <c r="C297" s="4" t="s">
        <v>255</v>
      </c>
      <c r="D297" s="4" t="s">
        <v>20</v>
      </c>
      <c r="E297" s="4">
        <v>3.7206000000000001E-3</v>
      </c>
      <c r="F297" s="4">
        <v>0</v>
      </c>
      <c r="G297" s="4">
        <v>3</v>
      </c>
      <c r="H297" s="4">
        <v>6</v>
      </c>
      <c r="I297" s="4">
        <v>2</v>
      </c>
      <c r="J297" s="4" t="s">
        <v>256</v>
      </c>
      <c r="K297" s="4">
        <v>0</v>
      </c>
      <c r="L297" s="4">
        <v>1016.5371</v>
      </c>
      <c r="M297" s="4" t="s">
        <v>16</v>
      </c>
      <c r="N297" s="4">
        <v>0</v>
      </c>
      <c r="O297" s="4">
        <v>2.1220000000000002E-3</v>
      </c>
      <c r="P297" s="4">
        <v>2.23</v>
      </c>
    </row>
    <row r="298" spans="1:16" hidden="1" outlineLevel="1" collapsed="1" x14ac:dyDescent="0.2">
      <c r="A298" t="s">
        <v>20</v>
      </c>
      <c r="B298" s="4" t="s">
        <v>16</v>
      </c>
      <c r="C298" s="4" t="s">
        <v>257</v>
      </c>
      <c r="D298" s="4" t="s">
        <v>20</v>
      </c>
      <c r="E298" s="4">
        <v>2.98257E-2</v>
      </c>
      <c r="F298" s="4">
        <v>0</v>
      </c>
      <c r="G298" s="4">
        <v>3</v>
      </c>
      <c r="H298" s="4">
        <v>6</v>
      </c>
      <c r="I298" s="4">
        <v>1</v>
      </c>
      <c r="J298" s="4" t="s">
        <v>256</v>
      </c>
      <c r="K298" s="4">
        <v>0</v>
      </c>
      <c r="L298" s="4">
        <v>1890.97084</v>
      </c>
      <c r="M298" s="4" t="s">
        <v>16</v>
      </c>
      <c r="N298" s="4">
        <v>0</v>
      </c>
      <c r="O298" s="4">
        <v>1.9869999999999999E-2</v>
      </c>
      <c r="P298" s="4">
        <v>2.88</v>
      </c>
    </row>
    <row r="299" spans="1:16" hidden="1" outlineLevel="1" collapsed="1" x14ac:dyDescent="0.2">
      <c r="A299" t="s">
        <v>20</v>
      </c>
      <c r="B299" s="4" t="s">
        <v>16</v>
      </c>
      <c r="C299" s="4" t="s">
        <v>259</v>
      </c>
      <c r="D299" s="4" t="s">
        <v>260</v>
      </c>
      <c r="E299" s="4">
        <v>4.2741000000000003E-3</v>
      </c>
      <c r="F299" s="4">
        <v>0</v>
      </c>
      <c r="G299" s="4">
        <v>2</v>
      </c>
      <c r="H299" s="4">
        <v>5</v>
      </c>
      <c r="I299" s="4">
        <v>2</v>
      </c>
      <c r="J299" s="4" t="s">
        <v>250</v>
      </c>
      <c r="K299" s="4">
        <v>1</v>
      </c>
      <c r="L299" s="4">
        <v>1523.8137899999999</v>
      </c>
      <c r="M299" s="4" t="s">
        <v>16</v>
      </c>
      <c r="N299" s="4">
        <v>0</v>
      </c>
      <c r="O299" s="4">
        <v>2.4710000000000001E-3</v>
      </c>
      <c r="P299" s="4">
        <v>3.07</v>
      </c>
    </row>
    <row r="300" spans="1:16" hidden="1" outlineLevel="1" collapsed="1" x14ac:dyDescent="0.2">
      <c r="A300" t="s">
        <v>20</v>
      </c>
      <c r="B300" s="4" t="s">
        <v>16</v>
      </c>
      <c r="C300" s="4" t="s">
        <v>211</v>
      </c>
      <c r="D300" s="4" t="s">
        <v>212</v>
      </c>
      <c r="E300" s="4">
        <v>1.78771E-2</v>
      </c>
      <c r="F300" s="4">
        <v>0</v>
      </c>
      <c r="G300" s="4">
        <v>6</v>
      </c>
      <c r="H300" s="4">
        <v>13</v>
      </c>
      <c r="I300" s="4">
        <v>1</v>
      </c>
      <c r="J300" s="4" t="s">
        <v>213</v>
      </c>
      <c r="K300" s="4">
        <v>0</v>
      </c>
      <c r="L300" s="4">
        <v>1005.4669699999999</v>
      </c>
      <c r="M300" s="4" t="s">
        <v>16</v>
      </c>
      <c r="N300" s="4">
        <v>0</v>
      </c>
      <c r="O300" s="4">
        <v>1.1440000000000001E-2</v>
      </c>
      <c r="P300" s="4">
        <v>1.98</v>
      </c>
    </row>
    <row r="301" spans="1:16" hidden="1" outlineLevel="1" collapsed="1" x14ac:dyDescent="0.2">
      <c r="A301" t="s">
        <v>20</v>
      </c>
      <c r="B301" s="4" t="s">
        <v>16</v>
      </c>
      <c r="C301" s="4" t="s">
        <v>261</v>
      </c>
      <c r="D301" s="4" t="s">
        <v>20</v>
      </c>
      <c r="E301" s="4">
        <v>2.51545E-2</v>
      </c>
      <c r="F301" s="4">
        <v>0</v>
      </c>
      <c r="G301" s="4">
        <v>2</v>
      </c>
      <c r="H301" s="4">
        <v>5</v>
      </c>
      <c r="I301" s="4">
        <v>1</v>
      </c>
      <c r="J301" s="4" t="s">
        <v>250</v>
      </c>
      <c r="K301" s="4">
        <v>2</v>
      </c>
      <c r="L301" s="4">
        <v>1224.7058999999999</v>
      </c>
      <c r="M301" s="4" t="s">
        <v>16</v>
      </c>
      <c r="N301" s="4">
        <v>0</v>
      </c>
      <c r="O301" s="4">
        <v>1.6590000000000001E-2</v>
      </c>
      <c r="P301" s="4">
        <v>3.13</v>
      </c>
    </row>
    <row r="302" spans="1:16" hidden="1" outlineLevel="1" collapsed="1" x14ac:dyDescent="0.2">
      <c r="A302" t="s">
        <v>20</v>
      </c>
      <c r="B302" s="4" t="s">
        <v>16</v>
      </c>
      <c r="C302" s="4" t="s">
        <v>262</v>
      </c>
      <c r="D302" s="4" t="s">
        <v>209</v>
      </c>
      <c r="E302" s="4">
        <v>5.2344099999999999E-9</v>
      </c>
      <c r="F302" s="4">
        <v>0</v>
      </c>
      <c r="G302" s="4">
        <v>2</v>
      </c>
      <c r="H302" s="4">
        <v>4</v>
      </c>
      <c r="I302" s="4">
        <v>3</v>
      </c>
      <c r="J302" s="4" t="s">
        <v>250</v>
      </c>
      <c r="K302" s="4">
        <v>0</v>
      </c>
      <c r="L302" s="4">
        <v>1598.7591299999999</v>
      </c>
      <c r="M302" s="4" t="s">
        <v>16</v>
      </c>
      <c r="N302" s="4">
        <v>0</v>
      </c>
      <c r="O302" s="4">
        <v>1.1249999999999999E-9</v>
      </c>
      <c r="P302" s="4">
        <v>4.1500000000000004</v>
      </c>
    </row>
    <row r="303" spans="1:16" hidden="1" outlineLevel="1" collapsed="1" x14ac:dyDescent="0.2">
      <c r="A303" t="s">
        <v>20</v>
      </c>
      <c r="B303" s="4" t="s">
        <v>16</v>
      </c>
      <c r="C303" s="4" t="s">
        <v>313</v>
      </c>
      <c r="D303" s="4" t="s">
        <v>20</v>
      </c>
      <c r="E303" s="4">
        <v>2.2520700000000001E-3</v>
      </c>
      <c r="F303" s="4">
        <v>0</v>
      </c>
      <c r="G303" s="4">
        <v>1</v>
      </c>
      <c r="H303" s="4">
        <v>1</v>
      </c>
      <c r="I303" s="4">
        <v>3</v>
      </c>
      <c r="J303" s="4" t="s">
        <v>311</v>
      </c>
      <c r="K303" s="4">
        <v>0</v>
      </c>
      <c r="L303" s="4">
        <v>1012.5058</v>
      </c>
      <c r="M303" s="4" t="s">
        <v>16</v>
      </c>
      <c r="N303" s="4">
        <v>0</v>
      </c>
      <c r="O303" s="4">
        <v>1.2409999999999999E-3</v>
      </c>
      <c r="P303" s="4">
        <v>2.85</v>
      </c>
    </row>
    <row r="304" spans="1:16" hidden="1" outlineLevel="1" collapsed="1" x14ac:dyDescent="0.2">
      <c r="A304" t="s">
        <v>20</v>
      </c>
      <c r="B304" s="4" t="s">
        <v>16</v>
      </c>
      <c r="C304" s="4" t="s">
        <v>263</v>
      </c>
      <c r="D304" s="4" t="s">
        <v>20</v>
      </c>
      <c r="E304" s="4">
        <v>1.6185100000000001E-3</v>
      </c>
      <c r="F304" s="4">
        <v>0</v>
      </c>
      <c r="G304" s="4">
        <v>2</v>
      </c>
      <c r="H304" s="4">
        <v>6</v>
      </c>
      <c r="I304" s="4">
        <v>3</v>
      </c>
      <c r="J304" s="4" t="s">
        <v>250</v>
      </c>
      <c r="K304" s="4">
        <v>0</v>
      </c>
      <c r="L304" s="4">
        <v>1165.5847799999999</v>
      </c>
      <c r="M304" s="4" t="s">
        <v>16</v>
      </c>
      <c r="N304" s="4">
        <v>0</v>
      </c>
      <c r="O304" s="4">
        <v>5.574E-3</v>
      </c>
      <c r="P304" s="4">
        <v>2.68</v>
      </c>
    </row>
    <row r="305" spans="1:16" hidden="1" outlineLevel="1" collapsed="1" x14ac:dyDescent="0.2">
      <c r="A305" t="s">
        <v>20</v>
      </c>
      <c r="B305" s="4" t="s">
        <v>16</v>
      </c>
      <c r="C305" s="4" t="s">
        <v>264</v>
      </c>
      <c r="D305" s="4" t="s">
        <v>20</v>
      </c>
      <c r="E305" s="4">
        <v>8.4701399999999999E-4</v>
      </c>
      <c r="F305" s="4">
        <v>0</v>
      </c>
      <c r="G305" s="4">
        <v>3</v>
      </c>
      <c r="H305" s="4">
        <v>6</v>
      </c>
      <c r="I305" s="4">
        <v>2</v>
      </c>
      <c r="J305" s="4" t="s">
        <v>256</v>
      </c>
      <c r="K305" s="4">
        <v>0</v>
      </c>
      <c r="L305" s="4">
        <v>1203.63681</v>
      </c>
      <c r="M305" s="4" t="s">
        <v>16</v>
      </c>
      <c r="N305" s="4">
        <v>0</v>
      </c>
      <c r="O305" s="4">
        <v>4.348E-4</v>
      </c>
      <c r="P305" s="4">
        <v>3.21</v>
      </c>
    </row>
    <row r="306" spans="1:16" hidden="1" outlineLevel="1" collapsed="1" x14ac:dyDescent="0.2">
      <c r="A306" t="s">
        <v>20</v>
      </c>
      <c r="B306" s="4" t="s">
        <v>16</v>
      </c>
      <c r="C306" s="4" t="s">
        <v>265</v>
      </c>
      <c r="D306" s="4" t="s">
        <v>20</v>
      </c>
      <c r="E306" s="4">
        <v>9.991589999999999E-4</v>
      </c>
      <c r="F306" s="4">
        <v>0</v>
      </c>
      <c r="G306" s="4">
        <v>2</v>
      </c>
      <c r="H306" s="4">
        <v>6</v>
      </c>
      <c r="I306" s="4">
        <v>1</v>
      </c>
      <c r="J306" s="4" t="s">
        <v>250</v>
      </c>
      <c r="K306" s="4">
        <v>1</v>
      </c>
      <c r="L306" s="4">
        <v>1455.6862799999999</v>
      </c>
      <c r="M306" s="4" t="s">
        <v>16</v>
      </c>
      <c r="N306" s="4">
        <v>0</v>
      </c>
      <c r="O306" s="4">
        <v>5.2030000000000002E-4</v>
      </c>
      <c r="P306" s="4">
        <v>3.34</v>
      </c>
    </row>
    <row r="307" spans="1:16" hidden="1" outlineLevel="1" collapsed="1" x14ac:dyDescent="0.2">
      <c r="A307" t="s">
        <v>20</v>
      </c>
      <c r="B307" s="4" t="s">
        <v>16</v>
      </c>
      <c r="C307" s="4" t="s">
        <v>266</v>
      </c>
      <c r="D307" s="4" t="s">
        <v>20</v>
      </c>
      <c r="E307" s="4">
        <v>5.21047E-3</v>
      </c>
      <c r="F307" s="4">
        <v>0</v>
      </c>
      <c r="G307" s="4">
        <v>2</v>
      </c>
      <c r="H307" s="4">
        <v>5</v>
      </c>
      <c r="I307" s="4">
        <v>1</v>
      </c>
      <c r="J307" s="4" t="s">
        <v>250</v>
      </c>
      <c r="K307" s="4">
        <v>1</v>
      </c>
      <c r="L307" s="4">
        <v>1350.7263600000001</v>
      </c>
      <c r="M307" s="4" t="s">
        <v>16</v>
      </c>
      <c r="N307" s="4">
        <v>0</v>
      </c>
      <c r="O307" s="4">
        <v>3.052E-3</v>
      </c>
      <c r="P307" s="4">
        <v>2.5099999999999998</v>
      </c>
    </row>
    <row r="308" spans="1:16" hidden="1" outlineLevel="1" collapsed="1" x14ac:dyDescent="0.2">
      <c r="A308" t="s">
        <v>20</v>
      </c>
      <c r="B308" s="4" t="s">
        <v>16</v>
      </c>
      <c r="C308" s="4" t="s">
        <v>267</v>
      </c>
      <c r="D308" s="4" t="s">
        <v>20</v>
      </c>
      <c r="E308" s="4">
        <v>5.4199900000000003E-5</v>
      </c>
      <c r="F308" s="4">
        <v>0</v>
      </c>
      <c r="G308" s="4">
        <v>2</v>
      </c>
      <c r="H308" s="4">
        <v>5</v>
      </c>
      <c r="I308" s="4">
        <v>1</v>
      </c>
      <c r="J308" s="4" t="s">
        <v>250</v>
      </c>
      <c r="K308" s="4">
        <v>0</v>
      </c>
      <c r="L308" s="4">
        <v>1222.63139</v>
      </c>
      <c r="M308" s="4" t="s">
        <v>16</v>
      </c>
      <c r="N308" s="4">
        <v>0</v>
      </c>
      <c r="O308" s="4">
        <v>2.2759999999999999E-5</v>
      </c>
      <c r="P308" s="4">
        <v>3.18</v>
      </c>
    </row>
    <row r="309" spans="1:16" hidden="1" outlineLevel="1" collapsed="1" x14ac:dyDescent="0.2">
      <c r="A309" t="s">
        <v>20</v>
      </c>
      <c r="B309" s="4" t="s">
        <v>16</v>
      </c>
      <c r="C309" s="4" t="s">
        <v>268</v>
      </c>
      <c r="D309" s="4" t="s">
        <v>120</v>
      </c>
      <c r="E309" s="4">
        <v>4.38851E-3</v>
      </c>
      <c r="F309" s="4">
        <v>0</v>
      </c>
      <c r="G309" s="4">
        <v>3</v>
      </c>
      <c r="H309" s="4">
        <v>8</v>
      </c>
      <c r="I309" s="4">
        <v>5</v>
      </c>
      <c r="J309" s="4" t="s">
        <v>256</v>
      </c>
      <c r="K309" s="4">
        <v>0</v>
      </c>
      <c r="L309" s="4">
        <v>1042.45099</v>
      </c>
      <c r="M309" s="4" t="s">
        <v>16</v>
      </c>
      <c r="N309" s="4">
        <v>0</v>
      </c>
      <c r="O309" s="4">
        <v>2.5430000000000001E-3</v>
      </c>
      <c r="P309" s="4">
        <v>2.61</v>
      </c>
    </row>
    <row r="310" spans="1:16" hidden="1" outlineLevel="1" collapsed="1" x14ac:dyDescent="0.2">
      <c r="A310" t="s">
        <v>20</v>
      </c>
      <c r="B310" s="4" t="s">
        <v>16</v>
      </c>
      <c r="C310" s="4" t="s">
        <v>268</v>
      </c>
      <c r="D310" s="4" t="s">
        <v>20</v>
      </c>
      <c r="E310" s="4">
        <v>1.7290599999999999E-3</v>
      </c>
      <c r="F310" s="4">
        <v>0</v>
      </c>
      <c r="G310" s="4">
        <v>3</v>
      </c>
      <c r="H310" s="4">
        <v>8</v>
      </c>
      <c r="I310" s="4">
        <v>2</v>
      </c>
      <c r="J310" s="4" t="s">
        <v>256</v>
      </c>
      <c r="K310" s="4">
        <v>0</v>
      </c>
      <c r="L310" s="4">
        <v>1026.45607</v>
      </c>
      <c r="M310" s="4" t="s">
        <v>16</v>
      </c>
      <c r="N310" s="4">
        <v>0</v>
      </c>
      <c r="O310" s="4">
        <v>9.3349999999999998E-4</v>
      </c>
      <c r="P310" s="4">
        <v>2.4700000000000002</v>
      </c>
    </row>
    <row r="311" spans="1:16" hidden="1" outlineLevel="1" collapsed="1" x14ac:dyDescent="0.2">
      <c r="A311" t="s">
        <v>20</v>
      </c>
      <c r="B311" s="4" t="s">
        <v>16</v>
      </c>
      <c r="C311" s="4" t="s">
        <v>269</v>
      </c>
      <c r="D311" s="4" t="s">
        <v>122</v>
      </c>
      <c r="E311" s="4">
        <v>1.8349900000000001E-3</v>
      </c>
      <c r="F311" s="4">
        <v>0</v>
      </c>
      <c r="G311" s="4">
        <v>2</v>
      </c>
      <c r="H311" s="4">
        <v>7</v>
      </c>
      <c r="I311" s="4">
        <v>2</v>
      </c>
      <c r="J311" s="4" t="s">
        <v>250</v>
      </c>
      <c r="K311" s="4">
        <v>0</v>
      </c>
      <c r="L311" s="4">
        <v>1169.5507</v>
      </c>
      <c r="M311" s="4" t="s">
        <v>16</v>
      </c>
      <c r="N311" s="4">
        <v>0</v>
      </c>
      <c r="O311" s="4">
        <v>9.992E-4</v>
      </c>
      <c r="P311" s="4">
        <v>3.04</v>
      </c>
    </row>
    <row r="312" spans="1:16" hidden="1" outlineLevel="1" collapsed="1" x14ac:dyDescent="0.2">
      <c r="A312" t="s">
        <v>20</v>
      </c>
      <c r="B312" s="4" t="s">
        <v>16</v>
      </c>
      <c r="C312" s="4" t="s">
        <v>269</v>
      </c>
      <c r="D312" s="4" t="s">
        <v>20</v>
      </c>
      <c r="E312" s="4">
        <v>8.05494E-3</v>
      </c>
      <c r="F312" s="4">
        <v>0</v>
      </c>
      <c r="G312" s="4">
        <v>2</v>
      </c>
      <c r="H312" s="4">
        <v>7</v>
      </c>
      <c r="I312" s="4">
        <v>1</v>
      </c>
      <c r="J312" s="4" t="s">
        <v>250</v>
      </c>
      <c r="K312" s="4">
        <v>0</v>
      </c>
      <c r="L312" s="4">
        <v>1153.5557899999999</v>
      </c>
      <c r="M312" s="4" t="s">
        <v>16</v>
      </c>
      <c r="N312" s="4">
        <v>0</v>
      </c>
      <c r="O312" s="4">
        <v>4.862E-3</v>
      </c>
      <c r="P312" s="4">
        <v>2.5099999999999998</v>
      </c>
    </row>
    <row r="313" spans="1:16" hidden="1" outlineLevel="1" collapsed="1" x14ac:dyDescent="0.2">
      <c r="A313" t="s">
        <v>20</v>
      </c>
      <c r="B313" s="4" t="s">
        <v>16</v>
      </c>
      <c r="C313" s="4" t="s">
        <v>314</v>
      </c>
      <c r="D313" s="4" t="s">
        <v>20</v>
      </c>
      <c r="E313" s="4">
        <v>4.0257699999999999E-5</v>
      </c>
      <c r="F313" s="4">
        <v>0</v>
      </c>
      <c r="G313" s="4">
        <v>1</v>
      </c>
      <c r="H313" s="4">
        <v>4</v>
      </c>
      <c r="I313" s="4">
        <v>1</v>
      </c>
      <c r="J313" s="4" t="s">
        <v>311</v>
      </c>
      <c r="K313" s="4">
        <v>0</v>
      </c>
      <c r="L313" s="4">
        <v>1447.7751000000001</v>
      </c>
      <c r="M313" s="4" t="s">
        <v>16</v>
      </c>
      <c r="N313" s="4">
        <v>0</v>
      </c>
      <c r="O313" s="4">
        <v>1.6549999999999999E-5</v>
      </c>
      <c r="P313" s="4">
        <v>3.81</v>
      </c>
    </row>
    <row r="314" spans="1:16" hidden="1" outlineLevel="1" collapsed="1" x14ac:dyDescent="0.2">
      <c r="A314" t="s">
        <v>20</v>
      </c>
      <c r="B314" s="4" t="s">
        <v>16</v>
      </c>
      <c r="C314" s="4" t="s">
        <v>270</v>
      </c>
      <c r="D314" s="4" t="s">
        <v>20</v>
      </c>
      <c r="E314" s="4">
        <v>7.8970700000000008E-3</v>
      </c>
      <c r="F314" s="4">
        <v>0</v>
      </c>
      <c r="G314" s="4">
        <v>2</v>
      </c>
      <c r="H314" s="4">
        <v>5</v>
      </c>
      <c r="I314" s="4">
        <v>4</v>
      </c>
      <c r="J314" s="4" t="s">
        <v>250</v>
      </c>
      <c r="K314" s="4">
        <v>0</v>
      </c>
      <c r="L314" s="4">
        <v>1407.7114300000001</v>
      </c>
      <c r="M314" s="4" t="s">
        <v>16</v>
      </c>
      <c r="N314" s="4">
        <v>0</v>
      </c>
      <c r="O314" s="4">
        <v>2.6329999999999999E-2</v>
      </c>
      <c r="P314" s="4">
        <v>2.66</v>
      </c>
    </row>
    <row r="315" spans="1:16" hidden="1" outlineLevel="1" collapsed="1" x14ac:dyDescent="0.2">
      <c r="A315" t="s">
        <v>20</v>
      </c>
      <c r="B315" s="4" t="s">
        <v>16</v>
      </c>
      <c r="C315" s="4" t="s">
        <v>271</v>
      </c>
      <c r="D315" s="4" t="s">
        <v>20</v>
      </c>
      <c r="E315" s="4">
        <v>1.2022199999999999E-3</v>
      </c>
      <c r="F315" s="4">
        <v>0</v>
      </c>
      <c r="G315" s="4">
        <v>2</v>
      </c>
      <c r="H315" s="4">
        <v>6</v>
      </c>
      <c r="I315" s="4">
        <v>2</v>
      </c>
      <c r="J315" s="4" t="s">
        <v>250</v>
      </c>
      <c r="K315" s="4">
        <v>0</v>
      </c>
      <c r="L315" s="4">
        <v>1212.55314</v>
      </c>
      <c r="M315" s="4" t="s">
        <v>16</v>
      </c>
      <c r="N315" s="4">
        <v>0</v>
      </c>
      <c r="O315" s="4">
        <v>6.3219999999999997E-4</v>
      </c>
      <c r="P315" s="4">
        <v>3.03</v>
      </c>
    </row>
    <row r="316" spans="1:16" hidden="1" outlineLevel="1" collapsed="1" x14ac:dyDescent="0.2">
      <c r="A316" t="s">
        <v>20</v>
      </c>
      <c r="B316" s="4" t="s">
        <v>16</v>
      </c>
      <c r="C316" s="4" t="s">
        <v>273</v>
      </c>
      <c r="D316" s="4" t="s">
        <v>274</v>
      </c>
      <c r="E316" s="4">
        <v>1.26952E-2</v>
      </c>
      <c r="F316" s="4">
        <v>0</v>
      </c>
      <c r="G316" s="4">
        <v>2</v>
      </c>
      <c r="H316" s="4">
        <v>4</v>
      </c>
      <c r="I316" s="4">
        <v>2</v>
      </c>
      <c r="J316" s="4" t="s">
        <v>250</v>
      </c>
      <c r="K316" s="4">
        <v>0</v>
      </c>
      <c r="L316" s="4">
        <v>878.45779000000005</v>
      </c>
      <c r="M316" s="4" t="s">
        <v>16</v>
      </c>
      <c r="N316" s="4">
        <v>4.1770000000000002E-3</v>
      </c>
      <c r="O316" s="4">
        <v>6.3700000000000007E-2</v>
      </c>
      <c r="P316" s="4">
        <v>2.08</v>
      </c>
    </row>
    <row r="317" spans="1:16" hidden="1" outlineLevel="1" collapsed="1" x14ac:dyDescent="0.2">
      <c r="A317" t="s">
        <v>20</v>
      </c>
      <c r="B317" s="4" t="s">
        <v>16</v>
      </c>
      <c r="C317" s="4" t="s">
        <v>232</v>
      </c>
      <c r="D317" s="4" t="s">
        <v>20</v>
      </c>
      <c r="E317" s="4">
        <v>3.6961099999999998E-3</v>
      </c>
      <c r="F317" s="4">
        <v>0</v>
      </c>
      <c r="G317" s="4">
        <v>4</v>
      </c>
      <c r="H317" s="4">
        <v>7</v>
      </c>
      <c r="I317" s="4">
        <v>2</v>
      </c>
      <c r="J317" s="4" t="s">
        <v>233</v>
      </c>
      <c r="K317" s="4">
        <v>0</v>
      </c>
      <c r="L317" s="4">
        <v>1107.5429099999999</v>
      </c>
      <c r="M317" s="4" t="s">
        <v>16</v>
      </c>
      <c r="N317" s="4">
        <v>0</v>
      </c>
      <c r="O317" s="4">
        <v>2.1180000000000001E-3</v>
      </c>
      <c r="P317" s="4">
        <v>2.6</v>
      </c>
    </row>
    <row r="318" spans="1:16" hidden="1" outlineLevel="1" collapsed="1" x14ac:dyDescent="0.2">
      <c r="A318" t="s">
        <v>20</v>
      </c>
      <c r="B318" s="4" t="s">
        <v>16</v>
      </c>
      <c r="C318" s="4" t="s">
        <v>275</v>
      </c>
      <c r="D318" s="4" t="s">
        <v>20</v>
      </c>
      <c r="E318" s="4">
        <v>1.7995000000000001E-2</v>
      </c>
      <c r="F318" s="4">
        <v>0</v>
      </c>
      <c r="G318" s="4">
        <v>2</v>
      </c>
      <c r="H318" s="4">
        <v>5</v>
      </c>
      <c r="I318" s="4">
        <v>1</v>
      </c>
      <c r="J318" s="4" t="s">
        <v>250</v>
      </c>
      <c r="K318" s="4">
        <v>0</v>
      </c>
      <c r="L318" s="4">
        <v>1115.59428</v>
      </c>
      <c r="M318" s="4" t="s">
        <v>16</v>
      </c>
      <c r="N318" s="4">
        <v>0</v>
      </c>
      <c r="O318" s="4">
        <v>1.154E-2</v>
      </c>
      <c r="P318" s="4">
        <v>1.93</v>
      </c>
    </row>
    <row r="319" spans="1:16" hidden="1" outlineLevel="1" collapsed="1" x14ac:dyDescent="0.2">
      <c r="A319" t="s">
        <v>20</v>
      </c>
      <c r="B319" s="4" t="s">
        <v>16</v>
      </c>
      <c r="C319" s="4" t="s">
        <v>235</v>
      </c>
      <c r="D319" s="4" t="s">
        <v>20</v>
      </c>
      <c r="E319" s="4">
        <v>4.8314900000000001E-2</v>
      </c>
      <c r="F319" s="4">
        <v>0</v>
      </c>
      <c r="G319" s="4">
        <v>5</v>
      </c>
      <c r="H319" s="4">
        <v>11</v>
      </c>
      <c r="I319" s="4">
        <v>1</v>
      </c>
      <c r="J319" s="4" t="s">
        <v>236</v>
      </c>
      <c r="K319" s="4">
        <v>1</v>
      </c>
      <c r="L319" s="4">
        <v>1391.7892899999999</v>
      </c>
      <c r="M319" s="4" t="s">
        <v>16</v>
      </c>
      <c r="N319" s="4">
        <v>0</v>
      </c>
      <c r="O319" s="4">
        <v>3.329E-2</v>
      </c>
      <c r="P319" s="4">
        <v>3.12</v>
      </c>
    </row>
    <row r="320" spans="1:16" hidden="1" outlineLevel="1" collapsed="1" x14ac:dyDescent="0.2">
      <c r="A320" t="s">
        <v>20</v>
      </c>
      <c r="B320" s="4" t="s">
        <v>16</v>
      </c>
      <c r="C320" s="4" t="s">
        <v>237</v>
      </c>
      <c r="D320" s="4" t="s">
        <v>20</v>
      </c>
      <c r="E320" s="4">
        <v>1.14369E-4</v>
      </c>
      <c r="F320" s="4">
        <v>0</v>
      </c>
      <c r="G320" s="4">
        <v>5</v>
      </c>
      <c r="H320" s="4">
        <v>11</v>
      </c>
      <c r="I320" s="4">
        <v>3</v>
      </c>
      <c r="J320" s="4" t="s">
        <v>236</v>
      </c>
      <c r="K320" s="4">
        <v>0</v>
      </c>
      <c r="L320" s="4">
        <v>1263.69433</v>
      </c>
      <c r="M320" s="4" t="s">
        <v>16</v>
      </c>
      <c r="N320" s="4">
        <v>0</v>
      </c>
      <c r="O320" s="4">
        <v>5.0590000000000002E-5</v>
      </c>
      <c r="P320" s="4">
        <v>3.31</v>
      </c>
    </row>
    <row r="321" spans="1:16" hidden="1" outlineLevel="1" collapsed="1" x14ac:dyDescent="0.2">
      <c r="A321" t="s">
        <v>20</v>
      </c>
      <c r="B321" s="4" t="s">
        <v>16</v>
      </c>
      <c r="C321" s="4" t="s">
        <v>276</v>
      </c>
      <c r="D321" s="4" t="s">
        <v>136</v>
      </c>
      <c r="E321" s="4">
        <v>6.6520099999999999E-3</v>
      </c>
      <c r="F321" s="4">
        <v>0</v>
      </c>
      <c r="G321" s="4">
        <v>3</v>
      </c>
      <c r="H321" s="4">
        <v>8</v>
      </c>
      <c r="I321" s="4">
        <v>1</v>
      </c>
      <c r="J321" s="4" t="s">
        <v>256</v>
      </c>
      <c r="K321" s="4">
        <v>1</v>
      </c>
      <c r="L321" s="4">
        <v>1170.5459499999999</v>
      </c>
      <c r="M321" s="4" t="s">
        <v>16</v>
      </c>
      <c r="N321" s="4">
        <v>0</v>
      </c>
      <c r="O321" s="4">
        <v>3.9529999999999999E-3</v>
      </c>
      <c r="P321" s="4">
        <v>2.8</v>
      </c>
    </row>
    <row r="322" spans="1:16" hidden="1" outlineLevel="1" collapsed="1" x14ac:dyDescent="0.2">
      <c r="A322" t="s">
        <v>20</v>
      </c>
      <c r="B322" s="4" t="s">
        <v>16</v>
      </c>
      <c r="C322" s="4" t="s">
        <v>315</v>
      </c>
      <c r="D322" s="4" t="s">
        <v>248</v>
      </c>
      <c r="E322" s="4">
        <v>3.0117500000000001E-3</v>
      </c>
      <c r="F322" s="4">
        <v>0</v>
      </c>
      <c r="G322" s="4">
        <v>1</v>
      </c>
      <c r="H322" s="4">
        <v>2</v>
      </c>
      <c r="I322" s="4">
        <v>1</v>
      </c>
      <c r="J322" s="4" t="s">
        <v>311</v>
      </c>
      <c r="K322" s="4">
        <v>0</v>
      </c>
      <c r="L322" s="4">
        <v>1197.5456200000001</v>
      </c>
      <c r="M322" s="4" t="s">
        <v>16</v>
      </c>
      <c r="N322" s="4">
        <v>0</v>
      </c>
      <c r="O322" s="4">
        <v>1.6900000000000001E-3</v>
      </c>
      <c r="P322" s="4">
        <v>2.8</v>
      </c>
    </row>
    <row r="323" spans="1:16" hidden="1" outlineLevel="1" collapsed="1" x14ac:dyDescent="0.2">
      <c r="A323" t="s">
        <v>20</v>
      </c>
      <c r="B323" s="4" t="s">
        <v>16</v>
      </c>
      <c r="C323" s="4" t="s">
        <v>277</v>
      </c>
      <c r="D323" s="4" t="s">
        <v>278</v>
      </c>
      <c r="E323" s="4">
        <v>6.2088099999999999E-4</v>
      </c>
      <c r="F323" s="4">
        <v>0</v>
      </c>
      <c r="G323" s="4">
        <v>2</v>
      </c>
      <c r="H323" s="4">
        <v>4</v>
      </c>
      <c r="I323" s="4">
        <v>3</v>
      </c>
      <c r="J323" s="4" t="s">
        <v>250</v>
      </c>
      <c r="K323" s="4">
        <v>0</v>
      </c>
      <c r="L323" s="4">
        <v>1424.63354</v>
      </c>
      <c r="M323" s="4" t="s">
        <v>16</v>
      </c>
      <c r="N323" s="4">
        <v>0</v>
      </c>
      <c r="O323" s="4">
        <v>3.1159999999999998E-4</v>
      </c>
      <c r="P323" s="4">
        <v>2.98</v>
      </c>
    </row>
    <row r="324" spans="1:16" hidden="1" outlineLevel="1" collapsed="1" x14ac:dyDescent="0.2">
      <c r="A324" t="s">
        <v>20</v>
      </c>
      <c r="B324" s="4" t="s">
        <v>16</v>
      </c>
      <c r="C324" s="4" t="s">
        <v>316</v>
      </c>
      <c r="D324" s="4" t="s">
        <v>20</v>
      </c>
      <c r="E324" s="4">
        <v>1.8596499999999998E-2</v>
      </c>
      <c r="F324" s="4">
        <v>0</v>
      </c>
      <c r="G324" s="4">
        <v>1</v>
      </c>
      <c r="H324" s="4">
        <v>3</v>
      </c>
      <c r="I324" s="4">
        <v>1</v>
      </c>
      <c r="J324" s="4" t="s">
        <v>311</v>
      </c>
      <c r="K324" s="4">
        <v>0</v>
      </c>
      <c r="L324" s="4">
        <v>809.39004</v>
      </c>
      <c r="M324" s="4" t="s">
        <v>16</v>
      </c>
      <c r="N324" s="4">
        <v>0</v>
      </c>
      <c r="O324" s="4">
        <v>1.197E-2</v>
      </c>
      <c r="P324" s="4">
        <v>1.64</v>
      </c>
    </row>
    <row r="325" spans="1:16" hidden="1" outlineLevel="1" collapsed="1" x14ac:dyDescent="0.2">
      <c r="A325" t="s">
        <v>20</v>
      </c>
      <c r="B325" s="4" t="s">
        <v>16</v>
      </c>
      <c r="C325" s="4" t="s">
        <v>315</v>
      </c>
      <c r="D325" s="4" t="s">
        <v>20</v>
      </c>
      <c r="E325" s="4">
        <v>2.2520700000000001E-3</v>
      </c>
      <c r="F325" s="4">
        <v>0</v>
      </c>
      <c r="G325" s="4">
        <v>1</v>
      </c>
      <c r="H325" s="4">
        <v>2</v>
      </c>
      <c r="I325" s="4">
        <v>1</v>
      </c>
      <c r="J325" s="4" t="s">
        <v>311</v>
      </c>
      <c r="K325" s="4">
        <v>0</v>
      </c>
      <c r="L325" s="4">
        <v>1181.5507</v>
      </c>
      <c r="M325" s="4" t="s">
        <v>16</v>
      </c>
      <c r="N325" s="4">
        <v>0</v>
      </c>
      <c r="O325" s="4">
        <v>1.2440000000000001E-3</v>
      </c>
      <c r="P325" s="4">
        <v>2.83</v>
      </c>
    </row>
    <row r="326" spans="1:16" hidden="1" outlineLevel="1" collapsed="1" x14ac:dyDescent="0.2">
      <c r="A326" t="s">
        <v>20</v>
      </c>
      <c r="B326" s="4" t="s">
        <v>16</v>
      </c>
      <c r="C326" s="4" t="s">
        <v>279</v>
      </c>
      <c r="D326" s="4" t="s">
        <v>20</v>
      </c>
      <c r="E326" s="4">
        <v>4.86293E-2</v>
      </c>
      <c r="F326" s="4">
        <v>6.44996E-4</v>
      </c>
      <c r="G326" s="4">
        <v>2</v>
      </c>
      <c r="H326" s="4">
        <v>5</v>
      </c>
      <c r="I326" s="4">
        <v>2</v>
      </c>
      <c r="J326" s="4" t="s">
        <v>250</v>
      </c>
      <c r="K326" s="4">
        <v>0</v>
      </c>
      <c r="L326" s="4">
        <v>827.42575999999997</v>
      </c>
      <c r="M326" s="4" t="s">
        <v>16</v>
      </c>
      <c r="N326" s="4">
        <v>7.9869999999999995E-4</v>
      </c>
      <c r="O326" s="4">
        <v>3.4939999999999999E-2</v>
      </c>
      <c r="P326" s="4">
        <v>2.15</v>
      </c>
    </row>
    <row r="327" spans="1:16" hidden="1" outlineLevel="1" collapsed="1" x14ac:dyDescent="0.2">
      <c r="A327" t="s">
        <v>20</v>
      </c>
      <c r="B327" s="4" t="s">
        <v>16</v>
      </c>
      <c r="C327" s="4" t="s">
        <v>139</v>
      </c>
      <c r="D327" s="4" t="s">
        <v>20</v>
      </c>
      <c r="E327" s="4">
        <v>5.0557900000000003E-2</v>
      </c>
      <c r="F327" s="4">
        <v>1.20145E-3</v>
      </c>
      <c r="G327" s="4">
        <v>7</v>
      </c>
      <c r="H327" s="4">
        <v>16</v>
      </c>
      <c r="I327" s="4">
        <v>1</v>
      </c>
      <c r="J327" s="4" t="s">
        <v>140</v>
      </c>
      <c r="K327" s="4">
        <v>0</v>
      </c>
      <c r="L327" s="4">
        <v>910.41525000000001</v>
      </c>
      <c r="M327" s="4" t="s">
        <v>16</v>
      </c>
      <c r="N327" s="4">
        <v>7.9869999999999995E-4</v>
      </c>
      <c r="O327" s="4">
        <v>3.5159999999999997E-2</v>
      </c>
      <c r="P327" s="4">
        <v>1.59</v>
      </c>
    </row>
    <row r="328" spans="1:16" hidden="1" outlineLevel="1" collapsed="1" x14ac:dyDescent="0.2">
      <c r="A328" t="s">
        <v>20</v>
      </c>
      <c r="B328" s="4" t="s">
        <v>16</v>
      </c>
      <c r="C328" s="4" t="s">
        <v>242</v>
      </c>
      <c r="D328" s="4" t="s">
        <v>20</v>
      </c>
      <c r="E328" s="4">
        <v>5.2901999999999998E-2</v>
      </c>
      <c r="F328" s="4">
        <v>1.20145E-3</v>
      </c>
      <c r="G328" s="4">
        <v>9</v>
      </c>
      <c r="H328" s="4">
        <v>22</v>
      </c>
      <c r="I328" s="4">
        <v>3</v>
      </c>
      <c r="J328" s="4" t="s">
        <v>243</v>
      </c>
      <c r="K328" s="4">
        <v>0</v>
      </c>
      <c r="L328" s="4">
        <v>827.42978000000005</v>
      </c>
      <c r="M328" s="4" t="s">
        <v>16</v>
      </c>
      <c r="N328" s="4">
        <v>3.5460000000000001E-3</v>
      </c>
      <c r="O328" s="4">
        <v>5.8970000000000002E-2</v>
      </c>
      <c r="P328" s="4">
        <v>2.12</v>
      </c>
    </row>
    <row r="329" spans="1:16" hidden="1" outlineLevel="1" collapsed="1" x14ac:dyDescent="0.2">
      <c r="A329" t="s">
        <v>20</v>
      </c>
      <c r="B329" s="4" t="s">
        <v>16</v>
      </c>
      <c r="C329" s="4" t="s">
        <v>143</v>
      </c>
      <c r="D329" s="4" t="s">
        <v>20</v>
      </c>
      <c r="E329" s="4">
        <v>8.7790099999999996E-2</v>
      </c>
      <c r="F329" s="4">
        <v>5.7189399999999996E-3</v>
      </c>
      <c r="G329" s="4">
        <v>7</v>
      </c>
      <c r="H329" s="4">
        <v>15</v>
      </c>
      <c r="I329" s="4">
        <v>1</v>
      </c>
      <c r="J329" s="4" t="s">
        <v>140</v>
      </c>
      <c r="K329" s="4">
        <v>1</v>
      </c>
      <c r="L329" s="4">
        <v>1066.5163600000001</v>
      </c>
      <c r="M329" s="4" t="s">
        <v>16</v>
      </c>
      <c r="N329" s="4">
        <v>4.1770000000000002E-3</v>
      </c>
      <c r="O329" s="4">
        <v>6.3589999999999994E-2</v>
      </c>
      <c r="P329" s="4">
        <v>1.76</v>
      </c>
    </row>
    <row r="330" spans="1:16" hidden="1" outlineLevel="1" collapsed="1" x14ac:dyDescent="0.2">
      <c r="A330" t="s">
        <v>20</v>
      </c>
      <c r="B330" s="4" t="s">
        <v>16</v>
      </c>
      <c r="C330" s="4" t="s">
        <v>280</v>
      </c>
      <c r="D330" s="4" t="s">
        <v>20</v>
      </c>
      <c r="E330" s="4">
        <v>9.6521099999999999E-2</v>
      </c>
      <c r="F330" s="4">
        <v>7.5778800000000004E-3</v>
      </c>
      <c r="G330" s="4">
        <v>2</v>
      </c>
      <c r="H330" s="4">
        <v>4</v>
      </c>
      <c r="I330" s="4">
        <v>1</v>
      </c>
      <c r="J330" s="4" t="s">
        <v>250</v>
      </c>
      <c r="K330" s="4">
        <v>0</v>
      </c>
      <c r="L330" s="4">
        <v>881.47271000000001</v>
      </c>
      <c r="M330" s="4" t="s">
        <v>16</v>
      </c>
      <c r="N330" s="4">
        <v>5.4159999999999998E-3</v>
      </c>
      <c r="O330" s="4">
        <v>7.0629999999999998E-2</v>
      </c>
      <c r="P330" s="4">
        <v>1.5</v>
      </c>
    </row>
    <row r="331" spans="1:16" collapsed="1" x14ac:dyDescent="0.2">
      <c r="A331" s="3" t="s">
        <v>16</v>
      </c>
      <c r="B331" s="3" t="s">
        <v>17</v>
      </c>
      <c r="C331" s="3" t="s">
        <v>317</v>
      </c>
      <c r="D331" s="3" t="s">
        <v>318</v>
      </c>
      <c r="E331" s="3">
        <v>0</v>
      </c>
      <c r="F331" s="3">
        <v>114.84399999999999</v>
      </c>
      <c r="G331" s="3">
        <v>60</v>
      </c>
      <c r="H331" s="3">
        <v>32</v>
      </c>
      <c r="I331" s="3">
        <v>76</v>
      </c>
      <c r="J331" s="3">
        <v>10</v>
      </c>
      <c r="K331" s="3">
        <v>1</v>
      </c>
      <c r="L331" s="3">
        <v>471</v>
      </c>
      <c r="M331" s="3">
        <v>51.5</v>
      </c>
      <c r="N331" s="3">
        <v>5.16</v>
      </c>
      <c r="O331" s="3">
        <v>181.87</v>
      </c>
      <c r="P331" s="3">
        <v>32</v>
      </c>
    </row>
    <row r="332" spans="1:16" hidden="1" outlineLevel="1" collapsed="1" x14ac:dyDescent="0.2">
      <c r="A332" t="s">
        <v>20</v>
      </c>
      <c r="B332" s="2" t="s">
        <v>21</v>
      </c>
      <c r="C332" s="2" t="s">
        <v>22</v>
      </c>
      <c r="D332" s="2" t="s">
        <v>23</v>
      </c>
      <c r="E332" s="2" t="s">
        <v>24</v>
      </c>
      <c r="F332" s="2" t="s">
        <v>25</v>
      </c>
      <c r="G332" s="2" t="s">
        <v>10</v>
      </c>
      <c r="H332" s="2" t="s">
        <v>26</v>
      </c>
      <c r="I332" s="2" t="s">
        <v>8</v>
      </c>
      <c r="J332" s="2" t="s">
        <v>27</v>
      </c>
      <c r="K332" s="2" t="s">
        <v>28</v>
      </c>
      <c r="L332" s="2" t="s">
        <v>29</v>
      </c>
      <c r="M332" s="2" t="s">
        <v>30</v>
      </c>
      <c r="N332" s="2" t="s">
        <v>31</v>
      </c>
      <c r="O332" s="2" t="s">
        <v>32</v>
      </c>
      <c r="P332" s="2" t="s">
        <v>33</v>
      </c>
    </row>
    <row r="333" spans="1:16" hidden="1" outlineLevel="1" collapsed="1" x14ac:dyDescent="0.2">
      <c r="A333" t="s">
        <v>20</v>
      </c>
      <c r="B333" s="4" t="s">
        <v>16</v>
      </c>
      <c r="C333" s="4" t="s">
        <v>319</v>
      </c>
      <c r="D333" s="4" t="s">
        <v>122</v>
      </c>
      <c r="E333" s="4">
        <v>9.8174400000000002E-3</v>
      </c>
      <c r="F333" s="4">
        <v>0</v>
      </c>
      <c r="G333" s="4">
        <v>2</v>
      </c>
      <c r="H333" s="4">
        <v>2</v>
      </c>
      <c r="I333" s="4">
        <v>1</v>
      </c>
      <c r="J333" s="4" t="s">
        <v>320</v>
      </c>
      <c r="K333" s="4">
        <v>0</v>
      </c>
      <c r="L333" s="4">
        <v>1258.54808</v>
      </c>
      <c r="M333" s="4" t="s">
        <v>16</v>
      </c>
      <c r="N333" s="4">
        <v>0</v>
      </c>
      <c r="O333" s="4">
        <v>6.0229999999999997E-3</v>
      </c>
      <c r="P333" s="4">
        <v>2.2799999999999998</v>
      </c>
    </row>
    <row r="334" spans="1:16" hidden="1" outlineLevel="1" collapsed="1" x14ac:dyDescent="0.2">
      <c r="A334" t="s">
        <v>20</v>
      </c>
      <c r="B334" s="4" t="s">
        <v>16</v>
      </c>
      <c r="C334" s="4" t="s">
        <v>152</v>
      </c>
      <c r="D334" s="4" t="s">
        <v>136</v>
      </c>
      <c r="E334" s="4">
        <v>1.42756E-3</v>
      </c>
      <c r="F334" s="4">
        <v>0</v>
      </c>
      <c r="G334" s="4">
        <v>2</v>
      </c>
      <c r="H334" s="4">
        <v>2</v>
      </c>
      <c r="I334" s="4">
        <v>4</v>
      </c>
      <c r="J334" s="4" t="s">
        <v>153</v>
      </c>
      <c r="K334" s="4">
        <v>0</v>
      </c>
      <c r="L334" s="4">
        <v>1018.45099</v>
      </c>
      <c r="M334" s="4" t="s">
        <v>16</v>
      </c>
      <c r="N334" s="4">
        <v>0</v>
      </c>
      <c r="O334" s="4">
        <v>7.6150000000000002E-4</v>
      </c>
      <c r="P334" s="4">
        <v>2.85</v>
      </c>
    </row>
    <row r="335" spans="1:16" hidden="1" outlineLevel="1" collapsed="1" x14ac:dyDescent="0.2">
      <c r="A335" t="s">
        <v>20</v>
      </c>
      <c r="B335" s="4" t="s">
        <v>16</v>
      </c>
      <c r="C335" s="4" t="s">
        <v>321</v>
      </c>
      <c r="D335" s="4" t="s">
        <v>49</v>
      </c>
      <c r="E335" s="4">
        <v>5.8293399999999997E-3</v>
      </c>
      <c r="F335" s="4">
        <v>0</v>
      </c>
      <c r="G335" s="4">
        <v>1</v>
      </c>
      <c r="H335" s="4">
        <v>4</v>
      </c>
      <c r="I335" s="4">
        <v>1</v>
      </c>
      <c r="J335" s="4" t="s">
        <v>317</v>
      </c>
      <c r="K335" s="4">
        <v>0</v>
      </c>
      <c r="L335" s="4">
        <v>1220.5939599999999</v>
      </c>
      <c r="M335" s="4" t="s">
        <v>16</v>
      </c>
      <c r="N335" s="4">
        <v>0</v>
      </c>
      <c r="O335" s="4">
        <v>3.4510000000000001E-3</v>
      </c>
      <c r="P335" s="4">
        <v>3.23</v>
      </c>
    </row>
    <row r="336" spans="1:16" hidden="1" outlineLevel="1" collapsed="1" x14ac:dyDescent="0.2">
      <c r="A336" t="s">
        <v>20</v>
      </c>
      <c r="B336" s="4" t="s">
        <v>16</v>
      </c>
      <c r="C336" s="4" t="s">
        <v>322</v>
      </c>
      <c r="D336" s="4" t="s">
        <v>20</v>
      </c>
      <c r="E336" s="4">
        <v>4.5813499999999998E-4</v>
      </c>
      <c r="F336" s="4">
        <v>0</v>
      </c>
      <c r="G336" s="4">
        <v>1</v>
      </c>
      <c r="H336" s="4">
        <v>1</v>
      </c>
      <c r="I336" s="4">
        <v>1</v>
      </c>
      <c r="J336" s="4" t="s">
        <v>317</v>
      </c>
      <c r="K336" s="4">
        <v>0</v>
      </c>
      <c r="L336" s="4">
        <v>2054.1240400000002</v>
      </c>
      <c r="M336" s="4" t="s">
        <v>16</v>
      </c>
      <c r="N336" s="4">
        <v>0</v>
      </c>
      <c r="O336" s="4">
        <v>2.251E-4</v>
      </c>
      <c r="P336" s="4">
        <v>4.45</v>
      </c>
    </row>
    <row r="337" spans="1:16" hidden="1" outlineLevel="1" collapsed="1" x14ac:dyDescent="0.2">
      <c r="A337" t="s">
        <v>20</v>
      </c>
      <c r="B337" s="4" t="s">
        <v>16</v>
      </c>
      <c r="C337" s="4" t="s">
        <v>321</v>
      </c>
      <c r="D337" s="4" t="s">
        <v>20</v>
      </c>
      <c r="E337" s="4">
        <v>5.21047E-3</v>
      </c>
      <c r="F337" s="4">
        <v>0</v>
      </c>
      <c r="G337" s="4">
        <v>1</v>
      </c>
      <c r="H337" s="4">
        <v>4</v>
      </c>
      <c r="I337" s="4">
        <v>1</v>
      </c>
      <c r="J337" s="4" t="s">
        <v>317</v>
      </c>
      <c r="K337" s="4">
        <v>0</v>
      </c>
      <c r="L337" s="4">
        <v>1204.59905</v>
      </c>
      <c r="M337" s="4" t="s">
        <v>16</v>
      </c>
      <c r="N337" s="4">
        <v>0</v>
      </c>
      <c r="O337" s="4">
        <v>3.052E-3</v>
      </c>
      <c r="P337" s="4">
        <v>2.59</v>
      </c>
    </row>
    <row r="338" spans="1:16" hidden="1" outlineLevel="1" collapsed="1" x14ac:dyDescent="0.2">
      <c r="A338" t="s">
        <v>20</v>
      </c>
      <c r="B338" s="4" t="s">
        <v>16</v>
      </c>
      <c r="C338" s="4" t="s">
        <v>158</v>
      </c>
      <c r="D338" s="4" t="s">
        <v>159</v>
      </c>
      <c r="E338" s="4">
        <v>7.4153E-6</v>
      </c>
      <c r="F338" s="4">
        <v>0</v>
      </c>
      <c r="G338" s="4">
        <v>2</v>
      </c>
      <c r="H338" s="4">
        <v>2</v>
      </c>
      <c r="I338" s="4">
        <v>2</v>
      </c>
      <c r="J338" s="4" t="s">
        <v>153</v>
      </c>
      <c r="K338" s="4">
        <v>0</v>
      </c>
      <c r="L338" s="4">
        <v>1106.5622699999999</v>
      </c>
      <c r="M338" s="4" t="s">
        <v>16</v>
      </c>
      <c r="N338" s="4">
        <v>0</v>
      </c>
      <c r="O338" s="4">
        <v>2.689E-6</v>
      </c>
      <c r="P338" s="4">
        <v>3.11</v>
      </c>
    </row>
    <row r="339" spans="1:16" hidden="1" outlineLevel="1" collapsed="1" x14ac:dyDescent="0.2">
      <c r="A339" t="s">
        <v>20</v>
      </c>
      <c r="B339" s="4" t="s">
        <v>16</v>
      </c>
      <c r="C339" s="4" t="s">
        <v>160</v>
      </c>
      <c r="D339" s="4" t="s">
        <v>20</v>
      </c>
      <c r="E339" s="4">
        <v>1.18644E-3</v>
      </c>
      <c r="F339" s="4">
        <v>0</v>
      </c>
      <c r="G339" s="4">
        <v>3</v>
      </c>
      <c r="H339" s="4">
        <v>8</v>
      </c>
      <c r="I339" s="4">
        <v>2</v>
      </c>
      <c r="J339" s="4" t="s">
        <v>161</v>
      </c>
      <c r="K339" s="4">
        <v>0</v>
      </c>
      <c r="L339" s="4">
        <v>1029.5938900000001</v>
      </c>
      <c r="M339" s="4" t="s">
        <v>16</v>
      </c>
      <c r="N339" s="4">
        <v>0</v>
      </c>
      <c r="O339" s="4">
        <v>6.2430000000000005E-4</v>
      </c>
      <c r="P339" s="4">
        <v>3.1</v>
      </c>
    </row>
    <row r="340" spans="1:16" hidden="1" outlineLevel="1" collapsed="1" x14ac:dyDescent="0.2">
      <c r="A340" t="s">
        <v>20</v>
      </c>
      <c r="B340" s="4" t="s">
        <v>16</v>
      </c>
      <c r="C340" s="4" t="s">
        <v>166</v>
      </c>
      <c r="D340" s="4" t="s">
        <v>167</v>
      </c>
      <c r="E340" s="4">
        <v>1.8966199999999999E-3</v>
      </c>
      <c r="F340" s="4">
        <v>0</v>
      </c>
      <c r="G340" s="4">
        <v>4</v>
      </c>
      <c r="H340" s="4">
        <v>8</v>
      </c>
      <c r="I340" s="4">
        <v>17</v>
      </c>
      <c r="J340" s="4" t="s">
        <v>168</v>
      </c>
      <c r="K340" s="4">
        <v>0</v>
      </c>
      <c r="L340" s="4">
        <v>1106.5258799999999</v>
      </c>
      <c r="M340" s="4" t="s">
        <v>16</v>
      </c>
      <c r="N340" s="4">
        <v>0</v>
      </c>
      <c r="O340" s="4">
        <v>2.274E-3</v>
      </c>
      <c r="P340" s="4">
        <v>2.78</v>
      </c>
    </row>
    <row r="341" spans="1:16" hidden="1" outlineLevel="1" collapsed="1" x14ac:dyDescent="0.2">
      <c r="A341" t="s">
        <v>20</v>
      </c>
      <c r="B341" s="4" t="s">
        <v>16</v>
      </c>
      <c r="C341" s="4" t="s">
        <v>166</v>
      </c>
      <c r="D341" s="4" t="s">
        <v>20</v>
      </c>
      <c r="E341" s="4">
        <v>4.9751300000000004E-3</v>
      </c>
      <c r="F341" s="4">
        <v>0</v>
      </c>
      <c r="G341" s="4">
        <v>4</v>
      </c>
      <c r="H341" s="4">
        <v>8</v>
      </c>
      <c r="I341" s="4">
        <v>1</v>
      </c>
      <c r="J341" s="4" t="s">
        <v>168</v>
      </c>
      <c r="K341" s="4">
        <v>0</v>
      </c>
      <c r="L341" s="4">
        <v>1090.53097</v>
      </c>
      <c r="M341" s="4" t="s">
        <v>16</v>
      </c>
      <c r="N341" s="4">
        <v>0</v>
      </c>
      <c r="O341" s="4">
        <v>2.8960000000000001E-3</v>
      </c>
      <c r="P341" s="4">
        <v>2.2599999999999998</v>
      </c>
    </row>
    <row r="342" spans="1:16" hidden="1" outlineLevel="1" collapsed="1" x14ac:dyDescent="0.2">
      <c r="A342" t="s">
        <v>20</v>
      </c>
      <c r="B342" s="4" t="s">
        <v>16</v>
      </c>
      <c r="C342" s="4" t="s">
        <v>323</v>
      </c>
      <c r="D342" s="4" t="s">
        <v>20</v>
      </c>
      <c r="E342" s="4">
        <v>8.6397299999999998E-4</v>
      </c>
      <c r="F342" s="4">
        <v>0</v>
      </c>
      <c r="G342" s="4">
        <v>1</v>
      </c>
      <c r="H342" s="4">
        <v>1</v>
      </c>
      <c r="I342" s="4">
        <v>1</v>
      </c>
      <c r="J342" s="4" t="s">
        <v>317</v>
      </c>
      <c r="K342" s="4">
        <v>0</v>
      </c>
      <c r="L342" s="4">
        <v>1167.64805</v>
      </c>
      <c r="M342" s="4" t="s">
        <v>16</v>
      </c>
      <c r="N342" s="4">
        <v>0</v>
      </c>
      <c r="O342" s="4">
        <v>4.4319999999999999E-4</v>
      </c>
      <c r="P342" s="4">
        <v>2.4500000000000002</v>
      </c>
    </row>
    <row r="343" spans="1:16" hidden="1" outlineLevel="1" collapsed="1" x14ac:dyDescent="0.2">
      <c r="A343" t="s">
        <v>20</v>
      </c>
      <c r="B343" s="4" t="s">
        <v>16</v>
      </c>
      <c r="C343" s="4" t="s">
        <v>324</v>
      </c>
      <c r="D343" s="4" t="s">
        <v>163</v>
      </c>
      <c r="E343" s="4">
        <v>1.46579E-3</v>
      </c>
      <c r="F343" s="4">
        <v>0</v>
      </c>
      <c r="G343" s="4">
        <v>1</v>
      </c>
      <c r="H343" s="4">
        <v>1</v>
      </c>
      <c r="I343" s="4">
        <v>1</v>
      </c>
      <c r="J343" s="4" t="s">
        <v>317</v>
      </c>
      <c r="K343" s="4">
        <v>0</v>
      </c>
      <c r="L343" s="4">
        <v>1908.9405200000001</v>
      </c>
      <c r="M343" s="4" t="s">
        <v>16</v>
      </c>
      <c r="N343" s="4">
        <v>0</v>
      </c>
      <c r="O343" s="4">
        <v>7.8249999999999999E-4</v>
      </c>
      <c r="P343" s="4">
        <v>3.24</v>
      </c>
    </row>
    <row r="344" spans="1:16" hidden="1" outlineLevel="1" collapsed="1" x14ac:dyDescent="0.2">
      <c r="A344" t="s">
        <v>20</v>
      </c>
      <c r="B344" s="4" t="s">
        <v>16</v>
      </c>
      <c r="C344" s="4" t="s">
        <v>324</v>
      </c>
      <c r="D344" s="4" t="s">
        <v>325</v>
      </c>
      <c r="E344" s="4">
        <v>4.9693300000000002E-7</v>
      </c>
      <c r="F344" s="4">
        <v>0</v>
      </c>
      <c r="G344" s="4">
        <v>1</v>
      </c>
      <c r="H344" s="4">
        <v>1</v>
      </c>
      <c r="I344" s="4">
        <v>2</v>
      </c>
      <c r="J344" s="4" t="s">
        <v>317</v>
      </c>
      <c r="K344" s="4">
        <v>0</v>
      </c>
      <c r="L344" s="4">
        <v>1924.93544</v>
      </c>
      <c r="M344" s="4" t="s">
        <v>16</v>
      </c>
      <c r="N344" s="4">
        <v>0</v>
      </c>
      <c r="O344" s="4">
        <v>1.4819999999999999E-7</v>
      </c>
      <c r="P344" s="4">
        <v>4.25</v>
      </c>
    </row>
    <row r="345" spans="1:16" hidden="1" outlineLevel="1" collapsed="1" x14ac:dyDescent="0.2">
      <c r="A345" t="s">
        <v>20</v>
      </c>
      <c r="B345" s="4" t="s">
        <v>16</v>
      </c>
      <c r="C345" s="4" t="s">
        <v>169</v>
      </c>
      <c r="D345" s="4" t="s">
        <v>20</v>
      </c>
      <c r="E345" s="4">
        <v>1.00798E-2</v>
      </c>
      <c r="F345" s="4">
        <v>0</v>
      </c>
      <c r="G345" s="4">
        <v>3</v>
      </c>
      <c r="H345" s="4">
        <v>8</v>
      </c>
      <c r="I345" s="4">
        <v>1</v>
      </c>
      <c r="J345" s="4" t="s">
        <v>161</v>
      </c>
      <c r="K345" s="4">
        <v>1</v>
      </c>
      <c r="L345" s="4">
        <v>1379.72775</v>
      </c>
      <c r="M345" s="4" t="s">
        <v>16</v>
      </c>
      <c r="N345" s="4">
        <v>0</v>
      </c>
      <c r="O345" s="4">
        <v>6.2009999999999999E-3</v>
      </c>
      <c r="P345" s="4">
        <v>2.88</v>
      </c>
    </row>
    <row r="346" spans="1:16" hidden="1" outlineLevel="1" collapsed="1" x14ac:dyDescent="0.2">
      <c r="A346" t="s">
        <v>20</v>
      </c>
      <c r="B346" s="4" t="s">
        <v>16</v>
      </c>
      <c r="C346" s="4" t="s">
        <v>326</v>
      </c>
      <c r="D346" s="4" t="s">
        <v>20</v>
      </c>
      <c r="E346" s="4">
        <v>2.5516399999999998E-5</v>
      </c>
      <c r="F346" s="4">
        <v>0</v>
      </c>
      <c r="G346" s="4">
        <v>2</v>
      </c>
      <c r="H346" s="4">
        <v>2</v>
      </c>
      <c r="I346" s="4">
        <v>2</v>
      </c>
      <c r="J346" s="4" t="s">
        <v>320</v>
      </c>
      <c r="K346" s="4">
        <v>0</v>
      </c>
      <c r="L346" s="4">
        <v>1361.6907000000001</v>
      </c>
      <c r="M346" s="4" t="s">
        <v>16</v>
      </c>
      <c r="N346" s="4">
        <v>0</v>
      </c>
      <c r="O346" s="4">
        <v>1.0190000000000001E-5</v>
      </c>
      <c r="P346" s="4">
        <v>3.76</v>
      </c>
    </row>
    <row r="347" spans="1:16" hidden="1" outlineLevel="1" collapsed="1" x14ac:dyDescent="0.2">
      <c r="A347" t="s">
        <v>20</v>
      </c>
      <c r="B347" s="4" t="s">
        <v>16</v>
      </c>
      <c r="C347" s="4" t="s">
        <v>178</v>
      </c>
      <c r="D347" s="4" t="s">
        <v>20</v>
      </c>
      <c r="E347" s="4">
        <v>2.7884899999999998E-6</v>
      </c>
      <c r="F347" s="4">
        <v>0</v>
      </c>
      <c r="G347" s="4">
        <v>3</v>
      </c>
      <c r="H347" s="4">
        <v>7</v>
      </c>
      <c r="I347" s="4">
        <v>2</v>
      </c>
      <c r="J347" s="4" t="s">
        <v>179</v>
      </c>
      <c r="K347" s="4">
        <v>0</v>
      </c>
      <c r="L347" s="4">
        <v>1301.65834</v>
      </c>
      <c r="M347" s="4" t="s">
        <v>16</v>
      </c>
      <c r="N347" s="4">
        <v>0</v>
      </c>
      <c r="O347" s="4">
        <v>9.4750000000000003E-7</v>
      </c>
      <c r="P347" s="4">
        <v>4.43</v>
      </c>
    </row>
    <row r="348" spans="1:16" hidden="1" outlineLevel="1" collapsed="1" x14ac:dyDescent="0.2">
      <c r="A348" t="s">
        <v>20</v>
      </c>
      <c r="B348" s="4" t="s">
        <v>16</v>
      </c>
      <c r="C348" s="4" t="s">
        <v>327</v>
      </c>
      <c r="D348" s="4" t="s">
        <v>174</v>
      </c>
      <c r="E348" s="4">
        <v>2.2796899999999998E-2</v>
      </c>
      <c r="F348" s="4">
        <v>0</v>
      </c>
      <c r="G348" s="4">
        <v>1</v>
      </c>
      <c r="H348" s="4">
        <v>1</v>
      </c>
      <c r="I348" s="4">
        <v>2</v>
      </c>
      <c r="J348" s="4" t="s">
        <v>317</v>
      </c>
      <c r="K348" s="4">
        <v>1</v>
      </c>
      <c r="L348" s="4">
        <v>2139.08896</v>
      </c>
      <c r="M348" s="4" t="s">
        <v>16</v>
      </c>
      <c r="N348" s="4">
        <v>0</v>
      </c>
      <c r="O348" s="4">
        <v>1.491E-2</v>
      </c>
      <c r="P348" s="4">
        <v>2.27</v>
      </c>
    </row>
    <row r="349" spans="1:16" hidden="1" outlineLevel="1" collapsed="1" x14ac:dyDescent="0.2">
      <c r="A349" t="s">
        <v>20</v>
      </c>
      <c r="B349" s="4" t="s">
        <v>16</v>
      </c>
      <c r="C349" s="4" t="s">
        <v>328</v>
      </c>
      <c r="D349" s="4" t="s">
        <v>174</v>
      </c>
      <c r="E349" s="4">
        <v>3.9224699999999999E-3</v>
      </c>
      <c r="F349" s="4">
        <v>0</v>
      </c>
      <c r="G349" s="4">
        <v>1</v>
      </c>
      <c r="H349" s="4">
        <v>1</v>
      </c>
      <c r="I349" s="4">
        <v>1</v>
      </c>
      <c r="J349" s="4" t="s">
        <v>317</v>
      </c>
      <c r="K349" s="4">
        <v>0</v>
      </c>
      <c r="L349" s="4">
        <v>1292.6402399999999</v>
      </c>
      <c r="M349" s="4" t="s">
        <v>16</v>
      </c>
      <c r="N349" s="4">
        <v>0</v>
      </c>
      <c r="O349" s="4">
        <v>2.2490000000000001E-3</v>
      </c>
      <c r="P349" s="4">
        <v>2.1800000000000002</v>
      </c>
    </row>
    <row r="350" spans="1:16" hidden="1" outlineLevel="1" collapsed="1" x14ac:dyDescent="0.2">
      <c r="A350" t="s">
        <v>20</v>
      </c>
      <c r="B350" s="4" t="s">
        <v>16</v>
      </c>
      <c r="C350" s="4" t="s">
        <v>329</v>
      </c>
      <c r="D350" s="4" t="s">
        <v>20</v>
      </c>
      <c r="E350" s="4">
        <v>2.8379099999999999E-3</v>
      </c>
      <c r="F350" s="4">
        <v>0</v>
      </c>
      <c r="G350" s="4">
        <v>1</v>
      </c>
      <c r="H350" s="4">
        <v>1</v>
      </c>
      <c r="I350" s="4">
        <v>3</v>
      </c>
      <c r="J350" s="4" t="s">
        <v>317</v>
      </c>
      <c r="K350" s="4">
        <v>0</v>
      </c>
      <c r="L350" s="4">
        <v>1425.69685</v>
      </c>
      <c r="M350" s="4" t="s">
        <v>16</v>
      </c>
      <c r="N350" s="4">
        <v>0</v>
      </c>
      <c r="O350" s="4">
        <v>1.5870000000000001E-3</v>
      </c>
      <c r="P350" s="4">
        <v>2.58</v>
      </c>
    </row>
    <row r="351" spans="1:16" hidden="1" outlineLevel="1" collapsed="1" x14ac:dyDescent="0.2">
      <c r="A351" t="s">
        <v>20</v>
      </c>
      <c r="B351" s="4" t="s">
        <v>16</v>
      </c>
      <c r="C351" s="4" t="s">
        <v>330</v>
      </c>
      <c r="D351" s="4" t="s">
        <v>201</v>
      </c>
      <c r="E351" s="4">
        <v>5.47622E-4</v>
      </c>
      <c r="F351" s="4">
        <v>0</v>
      </c>
      <c r="G351" s="4">
        <v>2</v>
      </c>
      <c r="H351" s="4">
        <v>2</v>
      </c>
      <c r="I351" s="4">
        <v>2</v>
      </c>
      <c r="J351" s="4" t="s">
        <v>320</v>
      </c>
      <c r="K351" s="4">
        <v>0</v>
      </c>
      <c r="L351" s="4">
        <v>1502.58862</v>
      </c>
      <c r="M351" s="4" t="s">
        <v>16</v>
      </c>
      <c r="N351" s="4">
        <v>0</v>
      </c>
      <c r="O351" s="4">
        <v>2.7129999999999998E-4</v>
      </c>
      <c r="P351" s="4">
        <v>2.5299999999999998</v>
      </c>
    </row>
    <row r="352" spans="1:16" hidden="1" outlineLevel="1" collapsed="1" x14ac:dyDescent="0.2">
      <c r="A352" t="s">
        <v>20</v>
      </c>
      <c r="B352" s="4" t="s">
        <v>16</v>
      </c>
      <c r="C352" s="4" t="s">
        <v>330</v>
      </c>
      <c r="D352" s="4" t="s">
        <v>331</v>
      </c>
      <c r="E352" s="4">
        <v>5.0067800000000002E-5</v>
      </c>
      <c r="F352" s="4">
        <v>0</v>
      </c>
      <c r="G352" s="4">
        <v>2</v>
      </c>
      <c r="H352" s="4">
        <v>2</v>
      </c>
      <c r="I352" s="4">
        <v>1</v>
      </c>
      <c r="J352" s="4" t="s">
        <v>320</v>
      </c>
      <c r="K352" s="4">
        <v>0</v>
      </c>
      <c r="L352" s="4">
        <v>1486.5936999999999</v>
      </c>
      <c r="M352" s="4" t="s">
        <v>16</v>
      </c>
      <c r="N352" s="4">
        <v>0</v>
      </c>
      <c r="O352" s="4">
        <v>2.0910000000000001E-5</v>
      </c>
      <c r="P352" s="4">
        <v>3.24</v>
      </c>
    </row>
    <row r="353" spans="1:16" hidden="1" outlineLevel="1" collapsed="1" x14ac:dyDescent="0.2">
      <c r="A353" t="s">
        <v>20</v>
      </c>
      <c r="B353" s="4" t="s">
        <v>16</v>
      </c>
      <c r="C353" s="4" t="s">
        <v>332</v>
      </c>
      <c r="D353" s="4" t="s">
        <v>20</v>
      </c>
      <c r="E353" s="4">
        <v>2.9139000000000001E-3</v>
      </c>
      <c r="F353" s="4">
        <v>0</v>
      </c>
      <c r="G353" s="4">
        <v>1</v>
      </c>
      <c r="H353" s="4">
        <v>1</v>
      </c>
      <c r="I353" s="4">
        <v>2</v>
      </c>
      <c r="J353" s="4" t="s">
        <v>317</v>
      </c>
      <c r="K353" s="4">
        <v>0</v>
      </c>
      <c r="L353" s="4">
        <v>1172.5258699999999</v>
      </c>
      <c r="M353" s="4" t="s">
        <v>16</v>
      </c>
      <c r="N353" s="4">
        <v>0</v>
      </c>
      <c r="O353" s="4">
        <v>1.64E-3</v>
      </c>
      <c r="P353" s="4">
        <v>2.57</v>
      </c>
    </row>
    <row r="354" spans="1:16" hidden="1" outlineLevel="1" collapsed="1" x14ac:dyDescent="0.2">
      <c r="A354" t="s">
        <v>20</v>
      </c>
      <c r="B354" s="4" t="s">
        <v>16</v>
      </c>
      <c r="C354" s="4" t="s">
        <v>182</v>
      </c>
      <c r="D354" s="4" t="s">
        <v>20</v>
      </c>
      <c r="E354" s="4">
        <v>9.6031999999999997E-4</v>
      </c>
      <c r="F354" s="4">
        <v>0</v>
      </c>
      <c r="G354" s="4">
        <v>2</v>
      </c>
      <c r="H354" s="4">
        <v>2</v>
      </c>
      <c r="I354" s="4">
        <v>1</v>
      </c>
      <c r="J354" s="4" t="s">
        <v>153</v>
      </c>
      <c r="K354" s="4">
        <v>1</v>
      </c>
      <c r="L354" s="4">
        <v>1433.72306</v>
      </c>
      <c r="M354" s="4" t="s">
        <v>16</v>
      </c>
      <c r="N354" s="4">
        <v>0</v>
      </c>
      <c r="O354" s="4">
        <v>4.9839999999999997E-4</v>
      </c>
      <c r="P354" s="4">
        <v>3.96</v>
      </c>
    </row>
    <row r="355" spans="1:16" hidden="1" outlineLevel="1" collapsed="1" x14ac:dyDescent="0.2">
      <c r="A355" t="s">
        <v>20</v>
      </c>
      <c r="B355" s="4" t="s">
        <v>16</v>
      </c>
      <c r="C355" s="4" t="s">
        <v>183</v>
      </c>
      <c r="D355" s="4" t="s">
        <v>20</v>
      </c>
      <c r="E355" s="4">
        <v>1.14369E-4</v>
      </c>
      <c r="F355" s="4">
        <v>0</v>
      </c>
      <c r="G355" s="4">
        <v>2</v>
      </c>
      <c r="H355" s="4">
        <v>2</v>
      </c>
      <c r="I355" s="4">
        <v>2</v>
      </c>
      <c r="J355" s="4" t="s">
        <v>153</v>
      </c>
      <c r="K355" s="4">
        <v>0</v>
      </c>
      <c r="L355" s="4">
        <v>1220.60049</v>
      </c>
      <c r="M355" s="4" t="s">
        <v>16</v>
      </c>
      <c r="N355" s="4">
        <v>0</v>
      </c>
      <c r="O355" s="4">
        <v>5.0899999999999997E-5</v>
      </c>
      <c r="P355" s="4">
        <v>3.37</v>
      </c>
    </row>
    <row r="356" spans="1:16" hidden="1" outlineLevel="1" collapsed="1" x14ac:dyDescent="0.2">
      <c r="A356" t="s">
        <v>20</v>
      </c>
      <c r="B356" s="4" t="s">
        <v>16</v>
      </c>
      <c r="C356" s="4" t="s">
        <v>184</v>
      </c>
      <c r="D356" s="4" t="s">
        <v>20</v>
      </c>
      <c r="E356" s="4">
        <v>1.98599E-2</v>
      </c>
      <c r="F356" s="4">
        <v>0</v>
      </c>
      <c r="G356" s="4">
        <v>3</v>
      </c>
      <c r="H356" s="4">
        <v>10</v>
      </c>
      <c r="I356" s="4">
        <v>1</v>
      </c>
      <c r="J356" s="4" t="s">
        <v>161</v>
      </c>
      <c r="K356" s="4">
        <v>0</v>
      </c>
      <c r="L356" s="4">
        <v>1122.5789600000001</v>
      </c>
      <c r="M356" s="4" t="s">
        <v>16</v>
      </c>
      <c r="N356" s="4">
        <v>0</v>
      </c>
      <c r="O356" s="4">
        <v>1.281E-2</v>
      </c>
      <c r="P356" s="4">
        <v>2.64</v>
      </c>
    </row>
    <row r="357" spans="1:16" hidden="1" outlineLevel="1" collapsed="1" x14ac:dyDescent="0.2">
      <c r="A357" t="s">
        <v>20</v>
      </c>
      <c r="B357" s="4" t="s">
        <v>16</v>
      </c>
      <c r="C357" s="4" t="s">
        <v>185</v>
      </c>
      <c r="D357" s="4" t="s">
        <v>20</v>
      </c>
      <c r="E357" s="4">
        <v>3.46652E-2</v>
      </c>
      <c r="F357" s="4">
        <v>0</v>
      </c>
      <c r="G357" s="4">
        <v>7</v>
      </c>
      <c r="H357" s="4">
        <v>27</v>
      </c>
      <c r="I357" s="4">
        <v>5</v>
      </c>
      <c r="J357" s="4" t="s">
        <v>186</v>
      </c>
      <c r="K357" s="4">
        <v>0</v>
      </c>
      <c r="L357" s="4">
        <v>807.39954</v>
      </c>
      <c r="M357" s="4" t="s">
        <v>16</v>
      </c>
      <c r="N357" s="4">
        <v>2.9329999999999998E-3</v>
      </c>
      <c r="O357" s="4">
        <v>5.3420000000000002E-2</v>
      </c>
      <c r="P357" s="4">
        <v>1.97</v>
      </c>
    </row>
    <row r="358" spans="1:16" hidden="1" outlineLevel="1" collapsed="1" x14ac:dyDescent="0.2">
      <c r="A358" t="s">
        <v>20</v>
      </c>
      <c r="B358" s="4" t="s">
        <v>16</v>
      </c>
      <c r="C358" s="4" t="s">
        <v>333</v>
      </c>
      <c r="D358" s="4" t="s">
        <v>120</v>
      </c>
      <c r="E358" s="4">
        <v>3.8581200000000003E-4</v>
      </c>
      <c r="F358" s="4">
        <v>0</v>
      </c>
      <c r="G358" s="4">
        <v>2</v>
      </c>
      <c r="H358" s="4">
        <v>2</v>
      </c>
      <c r="I358" s="4">
        <v>1</v>
      </c>
      <c r="J358" s="4" t="s">
        <v>320</v>
      </c>
      <c r="K358" s="4">
        <v>1</v>
      </c>
      <c r="L358" s="4">
        <v>1386.6430399999999</v>
      </c>
      <c r="M358" s="4" t="s">
        <v>16</v>
      </c>
      <c r="N358" s="4">
        <v>0</v>
      </c>
      <c r="O358" s="4">
        <v>1.8679999999999999E-4</v>
      </c>
      <c r="P358" s="4">
        <v>4.1500000000000004</v>
      </c>
    </row>
    <row r="359" spans="1:16" hidden="1" outlineLevel="1" collapsed="1" x14ac:dyDescent="0.2">
      <c r="A359" t="s">
        <v>20</v>
      </c>
      <c r="B359" s="4" t="s">
        <v>16</v>
      </c>
      <c r="C359" s="4" t="s">
        <v>334</v>
      </c>
      <c r="D359" s="4" t="s">
        <v>20</v>
      </c>
      <c r="E359" s="4">
        <v>1.7871300000000001E-3</v>
      </c>
      <c r="F359" s="4">
        <v>0</v>
      </c>
      <c r="G359" s="4">
        <v>1</v>
      </c>
      <c r="H359" s="4">
        <v>1</v>
      </c>
      <c r="I359" s="4">
        <v>1</v>
      </c>
      <c r="J359" s="4" t="s">
        <v>317</v>
      </c>
      <c r="K359" s="4">
        <v>1</v>
      </c>
      <c r="L359" s="4">
        <v>1300.6208300000001</v>
      </c>
      <c r="M359" s="4" t="s">
        <v>16</v>
      </c>
      <c r="N359" s="4">
        <v>0</v>
      </c>
      <c r="O359" s="4">
        <v>9.657E-4</v>
      </c>
      <c r="P359" s="4">
        <v>2.6</v>
      </c>
    </row>
    <row r="360" spans="1:16" hidden="1" outlineLevel="1" collapsed="1" x14ac:dyDescent="0.2">
      <c r="A360" t="s">
        <v>20</v>
      </c>
      <c r="B360" s="4" t="s">
        <v>16</v>
      </c>
      <c r="C360" s="4" t="s">
        <v>188</v>
      </c>
      <c r="D360" s="4" t="s">
        <v>20</v>
      </c>
      <c r="E360" s="4">
        <v>2.48268E-2</v>
      </c>
      <c r="F360" s="4">
        <v>0</v>
      </c>
      <c r="G360" s="4">
        <v>5</v>
      </c>
      <c r="H360" s="4">
        <v>14</v>
      </c>
      <c r="I360" s="4">
        <v>5</v>
      </c>
      <c r="J360" s="4" t="s">
        <v>189</v>
      </c>
      <c r="K360" s="4">
        <v>0</v>
      </c>
      <c r="L360" s="4">
        <v>809.44034999999997</v>
      </c>
      <c r="M360" s="4" t="s">
        <v>16</v>
      </c>
      <c r="N360" s="4">
        <v>0</v>
      </c>
      <c r="O360" s="4">
        <v>1.6330000000000001E-2</v>
      </c>
      <c r="P360" s="4">
        <v>2.39</v>
      </c>
    </row>
    <row r="361" spans="1:16" hidden="1" outlineLevel="1" collapsed="1" x14ac:dyDescent="0.2">
      <c r="A361" t="s">
        <v>20</v>
      </c>
      <c r="B361" s="4" t="s">
        <v>16</v>
      </c>
      <c r="C361" s="4" t="s">
        <v>192</v>
      </c>
      <c r="D361" s="4" t="s">
        <v>193</v>
      </c>
      <c r="E361" s="4">
        <v>1.7623799999999999E-5</v>
      </c>
      <c r="F361" s="4">
        <v>0</v>
      </c>
      <c r="G361" s="4">
        <v>2</v>
      </c>
      <c r="H361" s="4">
        <v>2</v>
      </c>
      <c r="I361" s="4">
        <v>2</v>
      </c>
      <c r="J361" s="4" t="s">
        <v>153</v>
      </c>
      <c r="K361" s="4">
        <v>0</v>
      </c>
      <c r="L361" s="4">
        <v>1278.5855200000001</v>
      </c>
      <c r="M361" s="4" t="s">
        <v>16</v>
      </c>
      <c r="N361" s="4">
        <v>0</v>
      </c>
      <c r="O361" s="4">
        <v>6.8410000000000002E-6</v>
      </c>
      <c r="P361" s="4">
        <v>3.19</v>
      </c>
    </row>
    <row r="362" spans="1:16" hidden="1" outlineLevel="1" collapsed="1" x14ac:dyDescent="0.2">
      <c r="A362" t="s">
        <v>20</v>
      </c>
      <c r="B362" s="4" t="s">
        <v>16</v>
      </c>
      <c r="C362" s="4" t="s">
        <v>335</v>
      </c>
      <c r="D362" s="4" t="s">
        <v>191</v>
      </c>
      <c r="E362" s="4">
        <v>8.4143499999999997E-4</v>
      </c>
      <c r="F362" s="4">
        <v>0</v>
      </c>
      <c r="G362" s="4">
        <v>1</v>
      </c>
      <c r="H362" s="4">
        <v>1</v>
      </c>
      <c r="I362" s="4">
        <v>1</v>
      </c>
      <c r="J362" s="4" t="s">
        <v>317</v>
      </c>
      <c r="K362" s="4">
        <v>0</v>
      </c>
      <c r="L362" s="4">
        <v>2101.9818700000001</v>
      </c>
      <c r="M362" s="4" t="s">
        <v>16</v>
      </c>
      <c r="N362" s="4">
        <v>0</v>
      </c>
      <c r="O362" s="4">
        <v>4.3179999999999998E-4</v>
      </c>
      <c r="P362" s="4">
        <v>3.56</v>
      </c>
    </row>
    <row r="363" spans="1:16" hidden="1" outlineLevel="1" collapsed="1" x14ac:dyDescent="0.2">
      <c r="A363" t="s">
        <v>20</v>
      </c>
      <c r="B363" s="4" t="s">
        <v>16</v>
      </c>
      <c r="C363" s="4" t="s">
        <v>194</v>
      </c>
      <c r="D363" s="4" t="s">
        <v>20</v>
      </c>
      <c r="E363" s="4">
        <v>5.8285900000000002E-2</v>
      </c>
      <c r="F363" s="4">
        <v>1.20145E-3</v>
      </c>
      <c r="G363" s="4">
        <v>3</v>
      </c>
      <c r="H363" s="4">
        <v>3</v>
      </c>
      <c r="I363" s="4">
        <v>2</v>
      </c>
      <c r="J363" s="4" t="s">
        <v>179</v>
      </c>
      <c r="K363" s="4">
        <v>0</v>
      </c>
      <c r="L363" s="4">
        <v>919.41961000000003</v>
      </c>
      <c r="M363" s="4" t="s">
        <v>16</v>
      </c>
      <c r="N363" s="4">
        <v>7.9869999999999995E-4</v>
      </c>
      <c r="O363" s="4">
        <v>4.0899999999999999E-2</v>
      </c>
      <c r="P363" s="4">
        <v>1.96</v>
      </c>
    </row>
    <row r="364" spans="1:16" hidden="1" outlineLevel="1" collapsed="1" x14ac:dyDescent="0.2">
      <c r="A364" t="s">
        <v>20</v>
      </c>
      <c r="B364" s="4" t="s">
        <v>16</v>
      </c>
      <c r="C364" s="4" t="s">
        <v>336</v>
      </c>
      <c r="D364" s="4" t="s">
        <v>20</v>
      </c>
      <c r="E364" s="4">
        <v>5.3591E-2</v>
      </c>
      <c r="F364" s="4">
        <v>1.20145E-3</v>
      </c>
      <c r="G364" s="4">
        <v>2</v>
      </c>
      <c r="H364" s="4">
        <v>6</v>
      </c>
      <c r="I364" s="4">
        <v>1</v>
      </c>
      <c r="J364" s="4" t="s">
        <v>320</v>
      </c>
      <c r="K364" s="4">
        <v>0</v>
      </c>
      <c r="L364" s="4">
        <v>865.46655999999996</v>
      </c>
      <c r="M364" s="4" t="s">
        <v>16</v>
      </c>
      <c r="N364" s="4">
        <v>7.9869999999999995E-4</v>
      </c>
      <c r="O364" s="4">
        <v>3.7310000000000003E-2</v>
      </c>
      <c r="P364" s="4">
        <v>2.44</v>
      </c>
    </row>
    <row r="365" spans="1:16" hidden="1" outlineLevel="1" collapsed="1" x14ac:dyDescent="0.2">
      <c r="A365" t="s">
        <v>20</v>
      </c>
      <c r="B365" s="4" t="s">
        <v>16</v>
      </c>
      <c r="C365" s="4" t="s">
        <v>337</v>
      </c>
      <c r="D365" s="4" t="s">
        <v>20</v>
      </c>
      <c r="E365" s="4">
        <v>6.2971299999999994E-2</v>
      </c>
      <c r="F365" s="4">
        <v>2.2288999999999998E-3</v>
      </c>
      <c r="G365" s="4">
        <v>2</v>
      </c>
      <c r="H365" s="4">
        <v>2</v>
      </c>
      <c r="I365" s="4">
        <v>1</v>
      </c>
      <c r="J365" s="4" t="s">
        <v>320</v>
      </c>
      <c r="K365" s="4">
        <v>0</v>
      </c>
      <c r="L365" s="4">
        <v>833.43632000000002</v>
      </c>
      <c r="M365" s="4" t="s">
        <v>16</v>
      </c>
      <c r="N365" s="4">
        <v>1.487E-3</v>
      </c>
      <c r="O365" s="4">
        <v>4.4330000000000001E-2</v>
      </c>
      <c r="P365" s="4">
        <v>2.1800000000000002</v>
      </c>
    </row>
    <row r="366" spans="1:16" hidden="1" outlineLevel="1" collapsed="1" x14ac:dyDescent="0.2">
      <c r="A366" t="s">
        <v>20</v>
      </c>
      <c r="B366" s="4" t="s">
        <v>16</v>
      </c>
      <c r="C366" s="4" t="s">
        <v>197</v>
      </c>
      <c r="D366" s="4" t="s">
        <v>20</v>
      </c>
      <c r="E366" s="4">
        <v>6.3786700000000002E-2</v>
      </c>
      <c r="F366" s="4">
        <v>2.2288999999999998E-3</v>
      </c>
      <c r="G366" s="4">
        <v>4</v>
      </c>
      <c r="H366" s="4">
        <v>11</v>
      </c>
      <c r="I366" s="4">
        <v>1</v>
      </c>
      <c r="J366" s="4" t="s">
        <v>198</v>
      </c>
      <c r="K366" s="4">
        <v>1</v>
      </c>
      <c r="L366" s="4">
        <v>1064.60987</v>
      </c>
      <c r="M366" s="4" t="s">
        <v>16</v>
      </c>
      <c r="N366" s="4">
        <v>1.487E-3</v>
      </c>
      <c r="O366" s="4">
        <v>4.4880000000000003E-2</v>
      </c>
      <c r="P366" s="4">
        <v>2.1800000000000002</v>
      </c>
    </row>
    <row r="367" spans="1:16" hidden="1" outlineLevel="1" collapsed="1" x14ac:dyDescent="0.2">
      <c r="A367" t="s">
        <v>20</v>
      </c>
      <c r="B367" s="4" t="s">
        <v>16</v>
      </c>
      <c r="C367" s="4" t="s">
        <v>199</v>
      </c>
      <c r="D367" s="4" t="s">
        <v>20</v>
      </c>
      <c r="E367" s="4">
        <v>7.7304700000000004E-2</v>
      </c>
      <c r="F367" s="4">
        <v>4.3359999999999996E-3</v>
      </c>
      <c r="G367" s="4">
        <v>3</v>
      </c>
      <c r="H367" s="4">
        <v>8</v>
      </c>
      <c r="I367" s="4">
        <v>1</v>
      </c>
      <c r="J367" s="4" t="s">
        <v>161</v>
      </c>
      <c r="K367" s="4">
        <v>1</v>
      </c>
      <c r="L367" s="4">
        <v>1185.6949999999999</v>
      </c>
      <c r="M367" s="4" t="s">
        <v>16</v>
      </c>
      <c r="N367" s="4">
        <v>3.264E-3</v>
      </c>
      <c r="O367" s="4">
        <v>5.5469999999999998E-2</v>
      </c>
      <c r="P367" s="4">
        <v>2.68</v>
      </c>
    </row>
    <row r="368" spans="1:16" hidden="1" outlineLevel="1" collapsed="1" x14ac:dyDescent="0.2">
      <c r="A368" t="s">
        <v>20</v>
      </c>
      <c r="B368" s="4" t="s">
        <v>16</v>
      </c>
      <c r="C368" s="4" t="s">
        <v>338</v>
      </c>
      <c r="D368" s="4" t="s">
        <v>20</v>
      </c>
      <c r="E368" s="4">
        <v>0.102787</v>
      </c>
      <c r="F368" s="4">
        <v>8.3565400000000008E-3</v>
      </c>
      <c r="G368" s="4">
        <v>2</v>
      </c>
      <c r="H368" s="4">
        <v>4</v>
      </c>
      <c r="I368" s="4">
        <v>1</v>
      </c>
      <c r="J368" s="4" t="s">
        <v>320</v>
      </c>
      <c r="K368" s="4">
        <v>0</v>
      </c>
      <c r="L368" s="4">
        <v>761.37881000000004</v>
      </c>
      <c r="M368" s="4" t="s">
        <v>16</v>
      </c>
      <c r="N368" s="4">
        <v>5.9170000000000004E-3</v>
      </c>
      <c r="O368" s="4">
        <v>7.5639999999999999E-2</v>
      </c>
      <c r="P368" s="4">
        <v>1.53</v>
      </c>
    </row>
    <row r="369" spans="1:16" collapsed="1" x14ac:dyDescent="0.2">
      <c r="A369" s="3" t="s">
        <v>16</v>
      </c>
      <c r="B369" s="3" t="s">
        <v>17</v>
      </c>
      <c r="C369" s="3" t="s">
        <v>339</v>
      </c>
      <c r="D369" s="3" t="s">
        <v>340</v>
      </c>
      <c r="E369" s="3">
        <v>0</v>
      </c>
      <c r="F369" s="3">
        <v>110.83799999999999</v>
      </c>
      <c r="G369" s="3">
        <v>62</v>
      </c>
      <c r="H369" s="3">
        <v>26</v>
      </c>
      <c r="I369" s="3">
        <v>40</v>
      </c>
      <c r="J369" s="3">
        <v>25</v>
      </c>
      <c r="K369" s="3">
        <v>1</v>
      </c>
      <c r="L369" s="3">
        <v>504</v>
      </c>
      <c r="M369" s="3">
        <v>56.8</v>
      </c>
      <c r="N369" s="3">
        <v>8.9</v>
      </c>
      <c r="O369" s="3">
        <v>113.68</v>
      </c>
      <c r="P369" s="3">
        <v>26</v>
      </c>
    </row>
    <row r="370" spans="1:16" hidden="1" outlineLevel="1" collapsed="1" x14ac:dyDescent="0.2">
      <c r="A370" t="s">
        <v>20</v>
      </c>
      <c r="B370" s="2" t="s">
        <v>21</v>
      </c>
      <c r="C370" s="2" t="s">
        <v>22</v>
      </c>
      <c r="D370" s="2" t="s">
        <v>23</v>
      </c>
      <c r="E370" s="2" t="s">
        <v>24</v>
      </c>
      <c r="F370" s="2" t="s">
        <v>25</v>
      </c>
      <c r="G370" s="2" t="s">
        <v>10</v>
      </c>
      <c r="H370" s="2" t="s">
        <v>26</v>
      </c>
      <c r="I370" s="2" t="s">
        <v>8</v>
      </c>
      <c r="J370" s="2" t="s">
        <v>27</v>
      </c>
      <c r="K370" s="2" t="s">
        <v>28</v>
      </c>
      <c r="L370" s="2" t="s">
        <v>29</v>
      </c>
      <c r="M370" s="2" t="s">
        <v>30</v>
      </c>
      <c r="N370" s="2" t="s">
        <v>31</v>
      </c>
      <c r="O370" s="2" t="s">
        <v>32</v>
      </c>
      <c r="P370" s="2" t="s">
        <v>33</v>
      </c>
    </row>
    <row r="371" spans="1:16" hidden="1" outlineLevel="1" collapsed="1" x14ac:dyDescent="0.2">
      <c r="A371" t="s">
        <v>20</v>
      </c>
      <c r="B371" s="4" t="s">
        <v>16</v>
      </c>
      <c r="C371" s="4" t="s">
        <v>341</v>
      </c>
      <c r="D371" s="4" t="s">
        <v>20</v>
      </c>
      <c r="E371" s="4">
        <v>2.6800799999999998E-6</v>
      </c>
      <c r="F371" s="4">
        <v>0</v>
      </c>
      <c r="G371" s="4">
        <v>1</v>
      </c>
      <c r="H371" s="4">
        <v>1</v>
      </c>
      <c r="I371" s="4">
        <v>3</v>
      </c>
      <c r="J371" s="4" t="s">
        <v>339</v>
      </c>
      <c r="K371" s="4">
        <v>0</v>
      </c>
      <c r="L371" s="4">
        <v>1315.7216100000001</v>
      </c>
      <c r="M371" s="4" t="s">
        <v>16</v>
      </c>
      <c r="N371" s="4">
        <v>0</v>
      </c>
      <c r="O371" s="4">
        <v>9.0749999999999999E-7</v>
      </c>
      <c r="P371" s="4">
        <v>4.45</v>
      </c>
    </row>
    <row r="372" spans="1:16" hidden="1" outlineLevel="1" collapsed="1" x14ac:dyDescent="0.2">
      <c r="A372" t="s">
        <v>20</v>
      </c>
      <c r="B372" s="4" t="s">
        <v>16</v>
      </c>
      <c r="C372" s="4" t="s">
        <v>342</v>
      </c>
      <c r="D372" s="4" t="s">
        <v>260</v>
      </c>
      <c r="E372" s="4">
        <v>4.6515499999999999E-7</v>
      </c>
      <c r="F372" s="4">
        <v>0</v>
      </c>
      <c r="G372" s="4">
        <v>1</v>
      </c>
      <c r="H372" s="4">
        <v>1</v>
      </c>
      <c r="I372" s="4">
        <v>3</v>
      </c>
      <c r="J372" s="4" t="s">
        <v>339</v>
      </c>
      <c r="K372" s="4">
        <v>0</v>
      </c>
      <c r="L372" s="4">
        <v>1681.81016</v>
      </c>
      <c r="M372" s="4" t="s">
        <v>16</v>
      </c>
      <c r="N372" s="4">
        <v>0</v>
      </c>
      <c r="O372" s="4">
        <v>1.381E-7</v>
      </c>
      <c r="P372" s="4">
        <v>4.87</v>
      </c>
    </row>
    <row r="373" spans="1:16" hidden="1" outlineLevel="1" collapsed="1" x14ac:dyDescent="0.2">
      <c r="A373" t="s">
        <v>20</v>
      </c>
      <c r="B373" s="4" t="s">
        <v>16</v>
      </c>
      <c r="C373" s="4" t="s">
        <v>342</v>
      </c>
      <c r="D373" s="4" t="s">
        <v>20</v>
      </c>
      <c r="E373" s="4">
        <v>3.1128800000000002E-3</v>
      </c>
      <c r="F373" s="4">
        <v>0</v>
      </c>
      <c r="G373" s="4">
        <v>1</v>
      </c>
      <c r="H373" s="4">
        <v>1</v>
      </c>
      <c r="I373" s="4">
        <v>2</v>
      </c>
      <c r="J373" s="4" t="s">
        <v>339</v>
      </c>
      <c r="K373" s="4">
        <v>0</v>
      </c>
      <c r="L373" s="4">
        <v>1665.8152500000001</v>
      </c>
      <c r="M373" s="4" t="s">
        <v>16</v>
      </c>
      <c r="N373" s="4">
        <v>0</v>
      </c>
      <c r="O373" s="4">
        <v>1.7520000000000001E-3</v>
      </c>
      <c r="P373" s="4">
        <v>2.44</v>
      </c>
    </row>
    <row r="374" spans="1:16" hidden="1" outlineLevel="1" collapsed="1" x14ac:dyDescent="0.2">
      <c r="A374" t="s">
        <v>20</v>
      </c>
      <c r="B374" s="4" t="s">
        <v>16</v>
      </c>
      <c r="C374" s="4" t="s">
        <v>343</v>
      </c>
      <c r="D374" s="4" t="s">
        <v>20</v>
      </c>
      <c r="E374" s="4">
        <v>1.3811699999999999E-3</v>
      </c>
      <c r="F374" s="4">
        <v>0</v>
      </c>
      <c r="G374" s="4">
        <v>1</v>
      </c>
      <c r="H374" s="4">
        <v>1</v>
      </c>
      <c r="I374" s="4">
        <v>1</v>
      </c>
      <c r="J374" s="4" t="s">
        <v>339</v>
      </c>
      <c r="K374" s="4">
        <v>0</v>
      </c>
      <c r="L374" s="4">
        <v>1934.0341699999999</v>
      </c>
      <c r="M374" s="4" t="s">
        <v>16</v>
      </c>
      <c r="N374" s="4">
        <v>0</v>
      </c>
      <c r="O374" s="4">
        <v>7.337E-4</v>
      </c>
      <c r="P374" s="4">
        <v>4.17</v>
      </c>
    </row>
    <row r="375" spans="1:16" hidden="1" outlineLevel="1" collapsed="1" x14ac:dyDescent="0.2">
      <c r="A375" t="s">
        <v>20</v>
      </c>
      <c r="B375" s="4" t="s">
        <v>16</v>
      </c>
      <c r="C375" s="4" t="s">
        <v>344</v>
      </c>
      <c r="D375" s="4" t="s">
        <v>20</v>
      </c>
      <c r="E375" s="4">
        <v>4.70407E-4</v>
      </c>
      <c r="F375" s="4">
        <v>0</v>
      </c>
      <c r="G375" s="4">
        <v>1</v>
      </c>
      <c r="H375" s="4">
        <v>1</v>
      </c>
      <c r="I375" s="4">
        <v>2</v>
      </c>
      <c r="J375" s="4" t="s">
        <v>339</v>
      </c>
      <c r="K375" s="4">
        <v>0</v>
      </c>
      <c r="L375" s="4">
        <v>1340.75324</v>
      </c>
      <c r="M375" s="4" t="s">
        <v>16</v>
      </c>
      <c r="N375" s="4">
        <v>0</v>
      </c>
      <c r="O375" s="4">
        <v>2.3130000000000001E-4</v>
      </c>
      <c r="P375" s="4">
        <v>3.16</v>
      </c>
    </row>
    <row r="376" spans="1:16" hidden="1" outlineLevel="1" collapsed="1" x14ac:dyDescent="0.2">
      <c r="A376" t="s">
        <v>20</v>
      </c>
      <c r="B376" s="4" t="s">
        <v>16</v>
      </c>
      <c r="C376" s="4" t="s">
        <v>345</v>
      </c>
      <c r="D376" s="4" t="s">
        <v>20</v>
      </c>
      <c r="E376" s="4">
        <v>2.1426600000000001E-4</v>
      </c>
      <c r="F376" s="4">
        <v>0</v>
      </c>
      <c r="G376" s="4">
        <v>1</v>
      </c>
      <c r="H376" s="4">
        <v>1</v>
      </c>
      <c r="I376" s="4">
        <v>2</v>
      </c>
      <c r="J376" s="4" t="s">
        <v>339</v>
      </c>
      <c r="K376" s="4">
        <v>0</v>
      </c>
      <c r="L376" s="4">
        <v>1263.7347400000001</v>
      </c>
      <c r="M376" s="4" t="s">
        <v>16</v>
      </c>
      <c r="N376" s="4">
        <v>0</v>
      </c>
      <c r="O376" s="4">
        <v>9.9350000000000003E-5</v>
      </c>
      <c r="P376" s="4">
        <v>3.36</v>
      </c>
    </row>
    <row r="377" spans="1:16" hidden="1" outlineLevel="1" collapsed="1" x14ac:dyDescent="0.2">
      <c r="A377" t="s">
        <v>20</v>
      </c>
      <c r="B377" s="4" t="s">
        <v>16</v>
      </c>
      <c r="C377" s="4" t="s">
        <v>346</v>
      </c>
      <c r="D377" s="4" t="s">
        <v>20</v>
      </c>
      <c r="E377" s="4">
        <v>3.01001E-5</v>
      </c>
      <c r="F377" s="4">
        <v>0</v>
      </c>
      <c r="G377" s="4">
        <v>1</v>
      </c>
      <c r="H377" s="4">
        <v>1</v>
      </c>
      <c r="I377" s="4">
        <v>1</v>
      </c>
      <c r="J377" s="4" t="s">
        <v>339</v>
      </c>
      <c r="K377" s="4">
        <v>1</v>
      </c>
      <c r="L377" s="4">
        <v>1866.9595999999999</v>
      </c>
      <c r="M377" s="4" t="s">
        <v>16</v>
      </c>
      <c r="N377" s="4">
        <v>0</v>
      </c>
      <c r="O377" s="4">
        <v>1.2099999999999999E-5</v>
      </c>
      <c r="P377" s="4">
        <v>5.31</v>
      </c>
    </row>
    <row r="378" spans="1:16" hidden="1" outlineLevel="1" collapsed="1" x14ac:dyDescent="0.2">
      <c r="A378" t="s">
        <v>20</v>
      </c>
      <c r="B378" s="4" t="s">
        <v>16</v>
      </c>
      <c r="C378" s="4" t="s">
        <v>347</v>
      </c>
      <c r="D378" s="4" t="s">
        <v>20</v>
      </c>
      <c r="E378" s="4">
        <v>7.2479099999999998E-3</v>
      </c>
      <c r="F378" s="4">
        <v>0</v>
      </c>
      <c r="G378" s="4">
        <v>1</v>
      </c>
      <c r="H378" s="4">
        <v>1</v>
      </c>
      <c r="I378" s="4">
        <v>1</v>
      </c>
      <c r="J378" s="4" t="s">
        <v>339</v>
      </c>
      <c r="K378" s="4">
        <v>0</v>
      </c>
      <c r="L378" s="4">
        <v>1167.60445</v>
      </c>
      <c r="M378" s="4" t="s">
        <v>16</v>
      </c>
      <c r="N378" s="4">
        <v>0</v>
      </c>
      <c r="O378" s="4">
        <v>4.359E-3</v>
      </c>
      <c r="P378" s="4">
        <v>2.06</v>
      </c>
    </row>
    <row r="379" spans="1:16" hidden="1" outlineLevel="1" collapsed="1" x14ac:dyDescent="0.2">
      <c r="A379" t="s">
        <v>20</v>
      </c>
      <c r="B379" s="4" t="s">
        <v>16</v>
      </c>
      <c r="C379" s="4" t="s">
        <v>348</v>
      </c>
      <c r="D379" s="4" t="s">
        <v>49</v>
      </c>
      <c r="E379" s="4">
        <v>4.0803300000000001E-2</v>
      </c>
      <c r="F379" s="4">
        <v>0</v>
      </c>
      <c r="G379" s="4">
        <v>1</v>
      </c>
      <c r="H379" s="4">
        <v>1</v>
      </c>
      <c r="I379" s="4">
        <v>1</v>
      </c>
      <c r="J379" s="4" t="s">
        <v>339</v>
      </c>
      <c r="K379" s="4">
        <v>0</v>
      </c>
      <c r="L379" s="4">
        <v>2023.0640900000001</v>
      </c>
      <c r="M379" s="4" t="s">
        <v>16</v>
      </c>
      <c r="N379" s="4">
        <v>0</v>
      </c>
      <c r="O379" s="4">
        <v>2.7820000000000001E-2</v>
      </c>
      <c r="P379" s="4">
        <v>2.99</v>
      </c>
    </row>
    <row r="380" spans="1:16" hidden="1" outlineLevel="1" collapsed="1" x14ac:dyDescent="0.2">
      <c r="A380" t="s">
        <v>20</v>
      </c>
      <c r="B380" s="4" t="s">
        <v>16</v>
      </c>
      <c r="C380" s="4" t="s">
        <v>349</v>
      </c>
      <c r="D380" s="4" t="s">
        <v>350</v>
      </c>
      <c r="E380" s="4">
        <v>1.2043399999999999E-2</v>
      </c>
      <c r="F380" s="4">
        <v>0</v>
      </c>
      <c r="G380" s="4">
        <v>1</v>
      </c>
      <c r="H380" s="4">
        <v>1</v>
      </c>
      <c r="I380" s="4">
        <v>1</v>
      </c>
      <c r="J380" s="4" t="s">
        <v>339</v>
      </c>
      <c r="K380" s="4">
        <v>0</v>
      </c>
      <c r="L380" s="4">
        <v>2462.06324</v>
      </c>
      <c r="M380" s="4" t="s">
        <v>16</v>
      </c>
      <c r="N380" s="4">
        <v>0</v>
      </c>
      <c r="O380" s="4">
        <v>7.4939999999999998E-3</v>
      </c>
      <c r="P380" s="4">
        <v>2.4700000000000002</v>
      </c>
    </row>
    <row r="381" spans="1:16" hidden="1" outlineLevel="1" collapsed="1" x14ac:dyDescent="0.2">
      <c r="A381" t="s">
        <v>20</v>
      </c>
      <c r="B381" s="4" t="s">
        <v>16</v>
      </c>
      <c r="C381" s="4" t="s">
        <v>351</v>
      </c>
      <c r="D381" s="4" t="s">
        <v>20</v>
      </c>
      <c r="E381" s="4">
        <v>3.3771200000000001E-2</v>
      </c>
      <c r="F381" s="4">
        <v>0</v>
      </c>
      <c r="G381" s="4">
        <v>1</v>
      </c>
      <c r="H381" s="4">
        <v>1</v>
      </c>
      <c r="I381" s="4">
        <v>1</v>
      </c>
      <c r="J381" s="4" t="s">
        <v>339</v>
      </c>
      <c r="K381" s="4">
        <v>1</v>
      </c>
      <c r="L381" s="4">
        <v>1789.9060500000001</v>
      </c>
      <c r="M381" s="4" t="s">
        <v>16</v>
      </c>
      <c r="N381" s="4">
        <v>0</v>
      </c>
      <c r="O381" s="4">
        <v>2.2749999999999999E-2</v>
      </c>
      <c r="P381" s="4">
        <v>2.64</v>
      </c>
    </row>
    <row r="382" spans="1:16" hidden="1" outlineLevel="1" collapsed="1" x14ac:dyDescent="0.2">
      <c r="A382" t="s">
        <v>20</v>
      </c>
      <c r="B382" s="4" t="s">
        <v>16</v>
      </c>
      <c r="C382" s="4" t="s">
        <v>352</v>
      </c>
      <c r="D382" s="4" t="s">
        <v>20</v>
      </c>
      <c r="E382" s="4">
        <v>9.75292E-3</v>
      </c>
      <c r="F382" s="4">
        <v>0</v>
      </c>
      <c r="G382" s="4">
        <v>1</v>
      </c>
      <c r="H382" s="4">
        <v>1</v>
      </c>
      <c r="I382" s="4">
        <v>1</v>
      </c>
      <c r="J382" s="4" t="s">
        <v>339</v>
      </c>
      <c r="K382" s="4">
        <v>0</v>
      </c>
      <c r="L382" s="4">
        <v>894.46795999999995</v>
      </c>
      <c r="M382" s="4" t="s">
        <v>16</v>
      </c>
      <c r="N382" s="4">
        <v>0</v>
      </c>
      <c r="O382" s="4">
        <v>5.96E-3</v>
      </c>
      <c r="P382" s="4">
        <v>2.2599999999999998</v>
      </c>
    </row>
    <row r="383" spans="1:16" hidden="1" outlineLevel="1" collapsed="1" x14ac:dyDescent="0.2">
      <c r="A383" t="s">
        <v>20</v>
      </c>
      <c r="B383" s="4" t="s">
        <v>16</v>
      </c>
      <c r="C383" s="4" t="s">
        <v>353</v>
      </c>
      <c r="D383" s="4" t="s">
        <v>20</v>
      </c>
      <c r="E383" s="4">
        <v>1.46579E-3</v>
      </c>
      <c r="F383" s="4">
        <v>0</v>
      </c>
      <c r="G383" s="4">
        <v>1</v>
      </c>
      <c r="H383" s="4">
        <v>1</v>
      </c>
      <c r="I383" s="4">
        <v>1</v>
      </c>
      <c r="J383" s="4" t="s">
        <v>339</v>
      </c>
      <c r="K383" s="4">
        <v>0</v>
      </c>
      <c r="L383" s="4">
        <v>1384.72596</v>
      </c>
      <c r="M383" s="4" t="s">
        <v>16</v>
      </c>
      <c r="N383" s="4">
        <v>0</v>
      </c>
      <c r="O383" s="4">
        <v>7.8390000000000003E-4</v>
      </c>
      <c r="P383" s="4">
        <v>2.62</v>
      </c>
    </row>
    <row r="384" spans="1:16" hidden="1" outlineLevel="1" collapsed="1" x14ac:dyDescent="0.2">
      <c r="A384" t="s">
        <v>20</v>
      </c>
      <c r="B384" s="4" t="s">
        <v>16</v>
      </c>
      <c r="C384" s="4" t="s">
        <v>354</v>
      </c>
      <c r="D384" s="4" t="s">
        <v>20</v>
      </c>
      <c r="E384" s="4">
        <v>8.2114199999999996E-7</v>
      </c>
      <c r="F384" s="4">
        <v>0</v>
      </c>
      <c r="G384" s="4">
        <v>1</v>
      </c>
      <c r="H384" s="4">
        <v>1</v>
      </c>
      <c r="I384" s="4">
        <v>1</v>
      </c>
      <c r="J384" s="4" t="s">
        <v>339</v>
      </c>
      <c r="K384" s="4">
        <v>0</v>
      </c>
      <c r="L384" s="4">
        <v>2217.0881100000001</v>
      </c>
      <c r="M384" s="4" t="s">
        <v>16</v>
      </c>
      <c r="N384" s="4">
        <v>0</v>
      </c>
      <c r="O384" s="4">
        <v>2.5390000000000002E-7</v>
      </c>
      <c r="P384" s="4">
        <v>5.16</v>
      </c>
    </row>
    <row r="385" spans="1:16" hidden="1" outlineLevel="1" collapsed="1" x14ac:dyDescent="0.2">
      <c r="A385" t="s">
        <v>20</v>
      </c>
      <c r="B385" s="4" t="s">
        <v>16</v>
      </c>
      <c r="C385" s="4" t="s">
        <v>355</v>
      </c>
      <c r="D385" s="4" t="s">
        <v>20</v>
      </c>
      <c r="E385" s="4">
        <v>6.8757200000000006E-5</v>
      </c>
      <c r="F385" s="4">
        <v>0</v>
      </c>
      <c r="G385" s="4">
        <v>1</v>
      </c>
      <c r="H385" s="4">
        <v>1</v>
      </c>
      <c r="I385" s="4">
        <v>2</v>
      </c>
      <c r="J385" s="4" t="s">
        <v>339</v>
      </c>
      <c r="K385" s="4">
        <v>0</v>
      </c>
      <c r="L385" s="4">
        <v>1625.7805800000001</v>
      </c>
      <c r="M385" s="4" t="s">
        <v>16</v>
      </c>
      <c r="N385" s="4">
        <v>0</v>
      </c>
      <c r="O385" s="4">
        <v>2.9450000000000001E-5</v>
      </c>
      <c r="P385" s="4">
        <v>3.36</v>
      </c>
    </row>
    <row r="386" spans="1:16" hidden="1" outlineLevel="1" collapsed="1" x14ac:dyDescent="0.2">
      <c r="A386" t="s">
        <v>20</v>
      </c>
      <c r="B386" s="4" t="s">
        <v>16</v>
      </c>
      <c r="C386" s="4" t="s">
        <v>356</v>
      </c>
      <c r="D386" s="4" t="s">
        <v>20</v>
      </c>
      <c r="E386" s="4">
        <v>1.8594E-3</v>
      </c>
      <c r="F386" s="4">
        <v>0</v>
      </c>
      <c r="G386" s="4">
        <v>2</v>
      </c>
      <c r="H386" s="4">
        <v>2</v>
      </c>
      <c r="I386" s="4">
        <v>2</v>
      </c>
      <c r="J386" s="4" t="s">
        <v>357</v>
      </c>
      <c r="K386" s="4">
        <v>0</v>
      </c>
      <c r="L386" s="4">
        <v>1562.7426800000001</v>
      </c>
      <c r="M386" s="4" t="s">
        <v>16</v>
      </c>
      <c r="N386" s="4">
        <v>0</v>
      </c>
      <c r="O386" s="4">
        <v>1.013E-3</v>
      </c>
      <c r="P386" s="4">
        <v>2.66</v>
      </c>
    </row>
    <row r="387" spans="1:16" hidden="1" outlineLevel="1" collapsed="1" x14ac:dyDescent="0.2">
      <c r="A387" t="s">
        <v>20</v>
      </c>
      <c r="B387" s="4" t="s">
        <v>16</v>
      </c>
      <c r="C387" s="4" t="s">
        <v>358</v>
      </c>
      <c r="D387" s="4" t="s">
        <v>20</v>
      </c>
      <c r="E387" s="4">
        <v>4.0538400000000002E-2</v>
      </c>
      <c r="F387" s="4">
        <v>0</v>
      </c>
      <c r="G387" s="4">
        <v>1</v>
      </c>
      <c r="H387" s="4">
        <v>1</v>
      </c>
      <c r="I387" s="4">
        <v>1</v>
      </c>
      <c r="J387" s="4" t="s">
        <v>339</v>
      </c>
      <c r="K387" s="4">
        <v>0</v>
      </c>
      <c r="L387" s="4">
        <v>996.60880999999995</v>
      </c>
      <c r="M387" s="4" t="s">
        <v>16</v>
      </c>
      <c r="N387" s="4">
        <v>0</v>
      </c>
      <c r="O387" s="4">
        <v>2.768E-2</v>
      </c>
      <c r="P387" s="4">
        <v>1.72</v>
      </c>
    </row>
    <row r="388" spans="1:16" hidden="1" outlineLevel="1" collapsed="1" x14ac:dyDescent="0.2">
      <c r="A388" t="s">
        <v>20</v>
      </c>
      <c r="B388" s="4" t="s">
        <v>16</v>
      </c>
      <c r="C388" s="4" t="s">
        <v>359</v>
      </c>
      <c r="D388" s="4" t="s">
        <v>20</v>
      </c>
      <c r="E388" s="4">
        <v>6.4786899999999996E-3</v>
      </c>
      <c r="F388" s="4">
        <v>0</v>
      </c>
      <c r="G388" s="4">
        <v>1</v>
      </c>
      <c r="H388" s="4">
        <v>1</v>
      </c>
      <c r="I388" s="4">
        <v>1</v>
      </c>
      <c r="J388" s="4" t="s">
        <v>339</v>
      </c>
      <c r="K388" s="4">
        <v>1</v>
      </c>
      <c r="L388" s="4">
        <v>1473.7431300000001</v>
      </c>
      <c r="M388" s="4" t="s">
        <v>16</v>
      </c>
      <c r="N388" s="4">
        <v>0</v>
      </c>
      <c r="O388" s="4">
        <v>3.8579999999999999E-3</v>
      </c>
      <c r="P388" s="4">
        <v>2.57</v>
      </c>
    </row>
    <row r="389" spans="1:16" hidden="1" outlineLevel="1" collapsed="1" x14ac:dyDescent="0.2">
      <c r="A389" t="s">
        <v>20</v>
      </c>
      <c r="B389" s="4" t="s">
        <v>16</v>
      </c>
      <c r="C389" s="4" t="s">
        <v>360</v>
      </c>
      <c r="D389" s="4" t="s">
        <v>20</v>
      </c>
      <c r="E389" s="4">
        <v>1.8229100000000001E-3</v>
      </c>
      <c r="F389" s="4">
        <v>0</v>
      </c>
      <c r="G389" s="4">
        <v>1</v>
      </c>
      <c r="H389" s="4">
        <v>1</v>
      </c>
      <c r="I389" s="4">
        <v>1</v>
      </c>
      <c r="J389" s="4" t="s">
        <v>339</v>
      </c>
      <c r="K389" s="4">
        <v>0</v>
      </c>
      <c r="L389" s="4">
        <v>1216.6055699999999</v>
      </c>
      <c r="M389" s="4" t="s">
        <v>16</v>
      </c>
      <c r="N389" s="4">
        <v>0</v>
      </c>
      <c r="O389" s="4">
        <v>9.8620000000000001E-4</v>
      </c>
      <c r="P389" s="4">
        <v>3.6</v>
      </c>
    </row>
    <row r="390" spans="1:16" hidden="1" outlineLevel="1" collapsed="1" x14ac:dyDescent="0.2">
      <c r="A390" t="s">
        <v>20</v>
      </c>
      <c r="B390" s="4" t="s">
        <v>16</v>
      </c>
      <c r="C390" s="4" t="s">
        <v>361</v>
      </c>
      <c r="D390" s="4" t="s">
        <v>20</v>
      </c>
      <c r="E390" s="4">
        <v>5.4210200000000004E-3</v>
      </c>
      <c r="F390" s="4">
        <v>0</v>
      </c>
      <c r="G390" s="4">
        <v>1</v>
      </c>
      <c r="H390" s="4">
        <v>1</v>
      </c>
      <c r="I390" s="4">
        <v>1</v>
      </c>
      <c r="J390" s="4" t="s">
        <v>339</v>
      </c>
      <c r="K390" s="4">
        <v>1</v>
      </c>
      <c r="L390" s="4">
        <v>2781.3649500000001</v>
      </c>
      <c r="M390" s="4" t="s">
        <v>16</v>
      </c>
      <c r="N390" s="4">
        <v>0</v>
      </c>
      <c r="O390" s="4">
        <v>3.1749999999999999E-3</v>
      </c>
      <c r="P390" s="4">
        <v>2.91</v>
      </c>
    </row>
    <row r="391" spans="1:16" hidden="1" outlineLevel="1" collapsed="1" x14ac:dyDescent="0.2">
      <c r="A391" t="s">
        <v>20</v>
      </c>
      <c r="B391" s="4" t="s">
        <v>16</v>
      </c>
      <c r="C391" s="4" t="s">
        <v>362</v>
      </c>
      <c r="D391" s="4" t="s">
        <v>20</v>
      </c>
      <c r="E391" s="4">
        <v>2.35035E-4</v>
      </c>
      <c r="F391" s="4">
        <v>0</v>
      </c>
      <c r="G391" s="4">
        <v>1</v>
      </c>
      <c r="H391" s="4">
        <v>1</v>
      </c>
      <c r="I391" s="4">
        <v>2</v>
      </c>
      <c r="J391" s="4" t="s">
        <v>339</v>
      </c>
      <c r="K391" s="4">
        <v>0</v>
      </c>
      <c r="L391" s="4">
        <v>1172.61708</v>
      </c>
      <c r="M391" s="4" t="s">
        <v>16</v>
      </c>
      <c r="N391" s="4">
        <v>0</v>
      </c>
      <c r="O391" s="4">
        <v>1.0959999999999999E-4</v>
      </c>
      <c r="P391" s="4">
        <v>3.07</v>
      </c>
    </row>
    <row r="392" spans="1:16" hidden="1" outlineLevel="1" collapsed="1" x14ac:dyDescent="0.2">
      <c r="A392" t="s">
        <v>20</v>
      </c>
      <c r="B392" s="4" t="s">
        <v>16</v>
      </c>
      <c r="C392" s="4" t="s">
        <v>363</v>
      </c>
      <c r="D392" s="4" t="s">
        <v>20</v>
      </c>
      <c r="E392" s="4">
        <v>1.54536E-3</v>
      </c>
      <c r="F392" s="4">
        <v>0</v>
      </c>
      <c r="G392" s="4">
        <v>1</v>
      </c>
      <c r="H392" s="4">
        <v>1</v>
      </c>
      <c r="I392" s="4">
        <v>3</v>
      </c>
      <c r="J392" s="4" t="s">
        <v>339</v>
      </c>
      <c r="K392" s="4">
        <v>0</v>
      </c>
      <c r="L392" s="4">
        <v>1897.9177999999999</v>
      </c>
      <c r="M392" s="4" t="s">
        <v>16</v>
      </c>
      <c r="N392" s="4">
        <v>0</v>
      </c>
      <c r="O392" s="4">
        <v>8.2720000000000005E-4</v>
      </c>
      <c r="P392" s="4">
        <v>3.48</v>
      </c>
    </row>
    <row r="393" spans="1:16" hidden="1" outlineLevel="1" collapsed="1" x14ac:dyDescent="0.2">
      <c r="A393" t="s">
        <v>20</v>
      </c>
      <c r="B393" s="4" t="s">
        <v>16</v>
      </c>
      <c r="C393" s="4" t="s">
        <v>364</v>
      </c>
      <c r="D393" s="4" t="s">
        <v>20</v>
      </c>
      <c r="E393" s="4">
        <v>2.7622200000000001E-5</v>
      </c>
      <c r="F393" s="4">
        <v>0</v>
      </c>
      <c r="G393" s="4">
        <v>1</v>
      </c>
      <c r="H393" s="4">
        <v>1</v>
      </c>
      <c r="I393" s="4">
        <v>2</v>
      </c>
      <c r="J393" s="4" t="s">
        <v>339</v>
      </c>
      <c r="K393" s="4">
        <v>0</v>
      </c>
      <c r="L393" s="4">
        <v>1410.7627399999999</v>
      </c>
      <c r="M393" s="4" t="s">
        <v>16</v>
      </c>
      <c r="N393" s="4">
        <v>0</v>
      </c>
      <c r="O393" s="4">
        <v>1.1060000000000001E-5</v>
      </c>
      <c r="P393" s="4">
        <v>3.67</v>
      </c>
    </row>
    <row r="394" spans="1:16" hidden="1" outlineLevel="1" collapsed="1" x14ac:dyDescent="0.2">
      <c r="A394" t="s">
        <v>20</v>
      </c>
      <c r="B394" s="4" t="s">
        <v>16</v>
      </c>
      <c r="C394" s="4" t="s">
        <v>365</v>
      </c>
      <c r="D394" s="4" t="s">
        <v>20</v>
      </c>
      <c r="E394" s="4">
        <v>2.8379099999999999E-3</v>
      </c>
      <c r="F394" s="4">
        <v>0</v>
      </c>
      <c r="G394" s="4">
        <v>1</v>
      </c>
      <c r="H394" s="4">
        <v>1</v>
      </c>
      <c r="I394" s="4">
        <v>1</v>
      </c>
      <c r="J394" s="4" t="s">
        <v>339</v>
      </c>
      <c r="K394" s="4">
        <v>1</v>
      </c>
      <c r="L394" s="4">
        <v>1102.6466499999999</v>
      </c>
      <c r="M394" s="4" t="s">
        <v>16</v>
      </c>
      <c r="N394" s="4">
        <v>0</v>
      </c>
      <c r="O394" s="4">
        <v>1.596E-3</v>
      </c>
      <c r="P394" s="4">
        <v>2.5099999999999998</v>
      </c>
    </row>
    <row r="395" spans="1:16" hidden="1" outlineLevel="1" collapsed="1" x14ac:dyDescent="0.2">
      <c r="A395" t="s">
        <v>20</v>
      </c>
      <c r="B395" s="4" t="s">
        <v>16</v>
      </c>
      <c r="C395" s="4" t="s">
        <v>366</v>
      </c>
      <c r="D395" s="4" t="s">
        <v>20</v>
      </c>
      <c r="E395" s="4">
        <v>3.3254399999999998E-3</v>
      </c>
      <c r="F395" s="4">
        <v>0</v>
      </c>
      <c r="G395" s="4">
        <v>1</v>
      </c>
      <c r="H395" s="4">
        <v>1</v>
      </c>
      <c r="I395" s="4">
        <v>1</v>
      </c>
      <c r="J395" s="4" t="s">
        <v>339</v>
      </c>
      <c r="K395" s="4">
        <v>1</v>
      </c>
      <c r="L395" s="4">
        <v>1120.50044</v>
      </c>
      <c r="M395" s="4" t="s">
        <v>16</v>
      </c>
      <c r="N395" s="4">
        <v>0</v>
      </c>
      <c r="O395" s="4">
        <v>1.8810000000000001E-3</v>
      </c>
      <c r="P395" s="4">
        <v>3.08</v>
      </c>
    </row>
    <row r="396" spans="1:16" hidden="1" outlineLevel="1" collapsed="1" x14ac:dyDescent="0.2">
      <c r="A396" t="s">
        <v>20</v>
      </c>
      <c r="B396" s="4" t="s">
        <v>16</v>
      </c>
      <c r="C396" s="4" t="s">
        <v>367</v>
      </c>
      <c r="D396" s="4" t="s">
        <v>20</v>
      </c>
      <c r="E396" s="4">
        <v>5.7538499999999999E-2</v>
      </c>
      <c r="F396" s="4">
        <v>1.20145E-3</v>
      </c>
      <c r="G396" s="4">
        <v>1</v>
      </c>
      <c r="H396" s="4">
        <v>1</v>
      </c>
      <c r="I396" s="4">
        <v>1</v>
      </c>
      <c r="J396" s="4" t="s">
        <v>339</v>
      </c>
      <c r="K396" s="4">
        <v>0</v>
      </c>
      <c r="L396" s="4">
        <v>1031.51161</v>
      </c>
      <c r="M396" s="4" t="s">
        <v>16</v>
      </c>
      <c r="N396" s="4">
        <v>7.9869999999999995E-4</v>
      </c>
      <c r="O396" s="4">
        <v>4.0230000000000002E-2</v>
      </c>
      <c r="P396" s="4">
        <v>1.77</v>
      </c>
    </row>
    <row r="397" spans="1:16" hidden="1" outlineLevel="1" collapsed="1" x14ac:dyDescent="0.2">
      <c r="A397" t="s">
        <v>20</v>
      </c>
      <c r="B397" s="4" t="s">
        <v>16</v>
      </c>
      <c r="C397" s="4" t="s">
        <v>368</v>
      </c>
      <c r="D397" s="4" t="s">
        <v>20</v>
      </c>
      <c r="E397" s="4">
        <v>8.2389299999999999E-2</v>
      </c>
      <c r="F397" s="4">
        <v>4.7623400000000003E-3</v>
      </c>
      <c r="G397" s="4">
        <v>1</v>
      </c>
      <c r="H397" s="4">
        <v>1</v>
      </c>
      <c r="I397" s="4">
        <v>1</v>
      </c>
      <c r="J397" s="4" t="s">
        <v>339</v>
      </c>
      <c r="K397" s="4">
        <v>0</v>
      </c>
      <c r="L397" s="4">
        <v>728.43011999999999</v>
      </c>
      <c r="M397" s="4" t="s">
        <v>16</v>
      </c>
      <c r="N397" s="4">
        <v>3.5460000000000001E-3</v>
      </c>
      <c r="O397" s="4">
        <v>5.926E-2</v>
      </c>
      <c r="P397" s="4">
        <v>1.68</v>
      </c>
    </row>
    <row r="398" spans="1:16" collapsed="1" x14ac:dyDescent="0.2">
      <c r="A398" s="3" t="s">
        <v>16</v>
      </c>
      <c r="B398" s="3" t="s">
        <v>17</v>
      </c>
      <c r="C398" s="3" t="s">
        <v>202</v>
      </c>
      <c r="D398" s="3" t="s">
        <v>369</v>
      </c>
      <c r="E398" s="3">
        <v>0</v>
      </c>
      <c r="F398" s="3">
        <v>97.108000000000004</v>
      </c>
      <c r="G398" s="3">
        <v>49</v>
      </c>
      <c r="H398" s="3">
        <v>29</v>
      </c>
      <c r="I398" s="3">
        <v>78</v>
      </c>
      <c r="J398" s="3">
        <v>21</v>
      </c>
      <c r="K398" s="3">
        <v>1</v>
      </c>
      <c r="L398" s="3">
        <v>593</v>
      </c>
      <c r="M398" s="3">
        <v>59.5</v>
      </c>
      <c r="N398" s="3">
        <v>5.21</v>
      </c>
      <c r="O398" s="3">
        <v>178.9</v>
      </c>
      <c r="P398" s="3">
        <v>29</v>
      </c>
    </row>
    <row r="399" spans="1:16" hidden="1" outlineLevel="1" collapsed="1" x14ac:dyDescent="0.2">
      <c r="A399" t="s">
        <v>20</v>
      </c>
      <c r="B399" s="2" t="s">
        <v>21</v>
      </c>
      <c r="C399" s="2" t="s">
        <v>22</v>
      </c>
      <c r="D399" s="2" t="s">
        <v>23</v>
      </c>
      <c r="E399" s="2" t="s">
        <v>24</v>
      </c>
      <c r="F399" s="2" t="s">
        <v>25</v>
      </c>
      <c r="G399" s="2" t="s">
        <v>10</v>
      </c>
      <c r="H399" s="2" t="s">
        <v>26</v>
      </c>
      <c r="I399" s="2" t="s">
        <v>8</v>
      </c>
      <c r="J399" s="2" t="s">
        <v>27</v>
      </c>
      <c r="K399" s="2" t="s">
        <v>28</v>
      </c>
      <c r="L399" s="2" t="s">
        <v>29</v>
      </c>
      <c r="M399" s="2" t="s">
        <v>30</v>
      </c>
      <c r="N399" s="2" t="s">
        <v>31</v>
      </c>
      <c r="O399" s="2" t="s">
        <v>32</v>
      </c>
      <c r="P399" s="2" t="s">
        <v>33</v>
      </c>
    </row>
    <row r="400" spans="1:16" hidden="1" outlineLevel="1" collapsed="1" x14ac:dyDescent="0.2">
      <c r="A400" t="s">
        <v>20</v>
      </c>
      <c r="B400" s="4" t="s">
        <v>16</v>
      </c>
      <c r="C400" s="4" t="s">
        <v>370</v>
      </c>
      <c r="D400" s="4" t="s">
        <v>20</v>
      </c>
      <c r="E400" s="4">
        <v>1.14788E-3</v>
      </c>
      <c r="F400" s="4">
        <v>0</v>
      </c>
      <c r="G400" s="4">
        <v>1</v>
      </c>
      <c r="H400" s="4">
        <v>3</v>
      </c>
      <c r="I400" s="4">
        <v>1</v>
      </c>
      <c r="J400" s="4" t="s">
        <v>202</v>
      </c>
      <c r="K400" s="4">
        <v>0</v>
      </c>
      <c r="L400" s="4">
        <v>2367.2626599999999</v>
      </c>
      <c r="M400" s="4" t="s">
        <v>16</v>
      </c>
      <c r="N400" s="4">
        <v>0</v>
      </c>
      <c r="O400" s="4">
        <v>6.0019999999999995E-4</v>
      </c>
      <c r="P400" s="4">
        <v>3.85</v>
      </c>
    </row>
    <row r="401" spans="1:16" hidden="1" outlineLevel="1" collapsed="1" x14ac:dyDescent="0.2">
      <c r="A401" t="s">
        <v>20</v>
      </c>
      <c r="B401" s="4" t="s">
        <v>16</v>
      </c>
      <c r="C401" s="4" t="s">
        <v>371</v>
      </c>
      <c r="D401" s="4" t="s">
        <v>20</v>
      </c>
      <c r="E401" s="4">
        <v>8.4389300000000002E-5</v>
      </c>
      <c r="F401" s="4">
        <v>0</v>
      </c>
      <c r="G401" s="4">
        <v>1</v>
      </c>
      <c r="H401" s="4">
        <v>3</v>
      </c>
      <c r="I401" s="4">
        <v>2</v>
      </c>
      <c r="J401" s="4" t="s">
        <v>202</v>
      </c>
      <c r="K401" s="4">
        <v>0</v>
      </c>
      <c r="L401" s="4">
        <v>1797.0116399999999</v>
      </c>
      <c r="M401" s="4" t="s">
        <v>16</v>
      </c>
      <c r="N401" s="4">
        <v>0</v>
      </c>
      <c r="O401" s="4">
        <v>9.3769999999999997E-4</v>
      </c>
      <c r="P401" s="4">
        <v>4.03</v>
      </c>
    </row>
    <row r="402" spans="1:16" hidden="1" outlineLevel="1" collapsed="1" x14ac:dyDescent="0.2">
      <c r="A402" t="s">
        <v>20</v>
      </c>
      <c r="B402" s="4" t="s">
        <v>16</v>
      </c>
      <c r="C402" s="4" t="s">
        <v>372</v>
      </c>
      <c r="D402" s="4" t="s">
        <v>20</v>
      </c>
      <c r="E402" s="4">
        <v>1.92179E-2</v>
      </c>
      <c r="F402" s="4">
        <v>0</v>
      </c>
      <c r="G402" s="4">
        <v>2</v>
      </c>
      <c r="H402" s="4">
        <v>3</v>
      </c>
      <c r="I402" s="4">
        <v>2</v>
      </c>
      <c r="J402" s="4" t="s">
        <v>373</v>
      </c>
      <c r="K402" s="4">
        <v>1</v>
      </c>
      <c r="L402" s="4">
        <v>1187.6994099999999</v>
      </c>
      <c r="M402" s="4" t="s">
        <v>16</v>
      </c>
      <c r="N402" s="4">
        <v>0</v>
      </c>
      <c r="O402" s="4">
        <v>1.235E-2</v>
      </c>
      <c r="P402" s="4">
        <v>3.08</v>
      </c>
    </row>
    <row r="403" spans="1:16" hidden="1" outlineLevel="1" collapsed="1" x14ac:dyDescent="0.2">
      <c r="A403" t="s">
        <v>20</v>
      </c>
      <c r="B403" s="4" t="s">
        <v>16</v>
      </c>
      <c r="C403" s="4" t="s">
        <v>374</v>
      </c>
      <c r="D403" s="4" t="s">
        <v>20</v>
      </c>
      <c r="E403" s="4">
        <v>2.1773000000000001E-2</v>
      </c>
      <c r="F403" s="4">
        <v>0</v>
      </c>
      <c r="G403" s="4">
        <v>1</v>
      </c>
      <c r="H403" s="4">
        <v>3</v>
      </c>
      <c r="I403" s="4">
        <v>1</v>
      </c>
      <c r="J403" s="4" t="s">
        <v>202</v>
      </c>
      <c r="K403" s="4">
        <v>1</v>
      </c>
      <c r="L403" s="4">
        <v>1953.11275</v>
      </c>
      <c r="M403" s="4" t="s">
        <v>16</v>
      </c>
      <c r="N403" s="4">
        <v>0</v>
      </c>
      <c r="O403" s="4">
        <v>1.414E-2</v>
      </c>
      <c r="P403" s="4">
        <v>3.89</v>
      </c>
    </row>
    <row r="404" spans="1:16" hidden="1" outlineLevel="1" collapsed="1" x14ac:dyDescent="0.2">
      <c r="A404" t="s">
        <v>20</v>
      </c>
      <c r="B404" s="4" t="s">
        <v>16</v>
      </c>
      <c r="C404" s="4" t="s">
        <v>375</v>
      </c>
      <c r="D404" s="4" t="s">
        <v>20</v>
      </c>
      <c r="E404" s="4">
        <v>3.79812E-2</v>
      </c>
      <c r="F404" s="4">
        <v>0</v>
      </c>
      <c r="G404" s="4">
        <v>1</v>
      </c>
      <c r="H404" s="4">
        <v>3</v>
      </c>
      <c r="I404" s="4">
        <v>2</v>
      </c>
      <c r="J404" s="4" t="s">
        <v>202</v>
      </c>
      <c r="K404" s="4">
        <v>0</v>
      </c>
      <c r="L404" s="4">
        <v>847.45196999999996</v>
      </c>
      <c r="M404" s="4" t="s">
        <v>16</v>
      </c>
      <c r="N404" s="4">
        <v>0</v>
      </c>
      <c r="O404" s="4">
        <v>2.861E-2</v>
      </c>
      <c r="P404" s="4">
        <v>2.02</v>
      </c>
    </row>
    <row r="405" spans="1:16" hidden="1" outlineLevel="1" collapsed="1" x14ac:dyDescent="0.2">
      <c r="A405" t="s">
        <v>20</v>
      </c>
      <c r="B405" s="4" t="s">
        <v>16</v>
      </c>
      <c r="C405" s="4" t="s">
        <v>376</v>
      </c>
      <c r="D405" s="4" t="s">
        <v>20</v>
      </c>
      <c r="E405" s="4">
        <v>2.0531099999999999E-3</v>
      </c>
      <c r="F405" s="4">
        <v>0</v>
      </c>
      <c r="G405" s="4">
        <v>2</v>
      </c>
      <c r="H405" s="4">
        <v>6</v>
      </c>
      <c r="I405" s="4">
        <v>2</v>
      </c>
      <c r="J405" s="4" t="s">
        <v>373</v>
      </c>
      <c r="K405" s="4">
        <v>0</v>
      </c>
      <c r="L405" s="4">
        <v>1201.6171400000001</v>
      </c>
      <c r="M405" s="4" t="s">
        <v>16</v>
      </c>
      <c r="N405" s="4">
        <v>0</v>
      </c>
      <c r="O405" s="4">
        <v>1.122E-3</v>
      </c>
      <c r="P405" s="4">
        <v>2.98</v>
      </c>
    </row>
    <row r="406" spans="1:16" hidden="1" outlineLevel="1" collapsed="1" x14ac:dyDescent="0.2">
      <c r="A406" t="s">
        <v>20</v>
      </c>
      <c r="B406" s="4" t="s">
        <v>16</v>
      </c>
      <c r="C406" s="4" t="s">
        <v>377</v>
      </c>
      <c r="D406" s="4" t="s">
        <v>20</v>
      </c>
      <c r="E406" s="4">
        <v>3.0587800000000001E-6</v>
      </c>
      <c r="F406" s="4">
        <v>0</v>
      </c>
      <c r="G406" s="4">
        <v>1</v>
      </c>
      <c r="H406" s="4">
        <v>3</v>
      </c>
      <c r="I406" s="4">
        <v>5</v>
      </c>
      <c r="J406" s="4" t="s">
        <v>202</v>
      </c>
      <c r="K406" s="4">
        <v>0</v>
      </c>
      <c r="L406" s="4">
        <v>1390.6808599999999</v>
      </c>
      <c r="M406" s="4" t="s">
        <v>16</v>
      </c>
      <c r="N406" s="4">
        <v>0</v>
      </c>
      <c r="O406" s="4">
        <v>1.0419999999999999E-6</v>
      </c>
      <c r="P406" s="4">
        <v>4.1900000000000004</v>
      </c>
    </row>
    <row r="407" spans="1:16" hidden="1" outlineLevel="1" collapsed="1" x14ac:dyDescent="0.2">
      <c r="A407" t="s">
        <v>20</v>
      </c>
      <c r="B407" s="4" t="s">
        <v>16</v>
      </c>
      <c r="C407" s="4" t="s">
        <v>378</v>
      </c>
      <c r="D407" s="4" t="s">
        <v>20</v>
      </c>
      <c r="E407" s="4">
        <v>7.7422999999999997E-3</v>
      </c>
      <c r="F407" s="4">
        <v>0</v>
      </c>
      <c r="G407" s="4">
        <v>1</v>
      </c>
      <c r="H407" s="4">
        <v>3</v>
      </c>
      <c r="I407" s="4">
        <v>1</v>
      </c>
      <c r="J407" s="4" t="s">
        <v>202</v>
      </c>
      <c r="K407" s="4">
        <v>1</v>
      </c>
      <c r="L407" s="4">
        <v>1234.6790100000001</v>
      </c>
      <c r="M407" s="4" t="s">
        <v>16</v>
      </c>
      <c r="N407" s="4">
        <v>0</v>
      </c>
      <c r="O407" s="4">
        <v>4.679E-3</v>
      </c>
      <c r="P407" s="4">
        <v>2.93</v>
      </c>
    </row>
    <row r="408" spans="1:16" hidden="1" outlineLevel="1" collapsed="1" x14ac:dyDescent="0.2">
      <c r="A408" t="s">
        <v>20</v>
      </c>
      <c r="B408" s="4" t="s">
        <v>16</v>
      </c>
      <c r="C408" s="4" t="s">
        <v>379</v>
      </c>
      <c r="D408" s="4" t="s">
        <v>20</v>
      </c>
      <c r="E408" s="4">
        <v>4.75041E-3</v>
      </c>
      <c r="F408" s="4">
        <v>0</v>
      </c>
      <c r="G408" s="4">
        <v>2</v>
      </c>
      <c r="H408" s="4">
        <v>3</v>
      </c>
      <c r="I408" s="4">
        <v>2</v>
      </c>
      <c r="J408" s="4" t="s">
        <v>373</v>
      </c>
      <c r="K408" s="4">
        <v>0</v>
      </c>
      <c r="L408" s="4">
        <v>1031.5983000000001</v>
      </c>
      <c r="M408" s="4" t="s">
        <v>16</v>
      </c>
      <c r="N408" s="4">
        <v>0</v>
      </c>
      <c r="O408" s="4">
        <v>2.7690000000000002E-3</v>
      </c>
      <c r="P408" s="4">
        <v>2.5099999999999998</v>
      </c>
    </row>
    <row r="409" spans="1:16" hidden="1" outlineLevel="1" collapsed="1" x14ac:dyDescent="0.2">
      <c r="A409" t="s">
        <v>20</v>
      </c>
      <c r="B409" s="4" t="s">
        <v>16</v>
      </c>
      <c r="C409" s="4" t="s">
        <v>166</v>
      </c>
      <c r="D409" s="4" t="s">
        <v>167</v>
      </c>
      <c r="E409" s="4">
        <v>1.8966199999999999E-3</v>
      </c>
      <c r="F409" s="4">
        <v>0</v>
      </c>
      <c r="G409" s="4">
        <v>4</v>
      </c>
      <c r="H409" s="4">
        <v>8</v>
      </c>
      <c r="I409" s="4">
        <v>17</v>
      </c>
      <c r="J409" s="4" t="s">
        <v>168</v>
      </c>
      <c r="K409" s="4">
        <v>0</v>
      </c>
      <c r="L409" s="4">
        <v>1106.5258799999999</v>
      </c>
      <c r="M409" s="4" t="s">
        <v>16</v>
      </c>
      <c r="N409" s="4">
        <v>0</v>
      </c>
      <c r="O409" s="4">
        <v>2.274E-3</v>
      </c>
      <c r="P409" s="4">
        <v>2.78</v>
      </c>
    </row>
    <row r="410" spans="1:16" hidden="1" outlineLevel="1" collapsed="1" x14ac:dyDescent="0.2">
      <c r="A410" t="s">
        <v>20</v>
      </c>
      <c r="B410" s="4" t="s">
        <v>16</v>
      </c>
      <c r="C410" s="4" t="s">
        <v>166</v>
      </c>
      <c r="D410" s="4" t="s">
        <v>20</v>
      </c>
      <c r="E410" s="4">
        <v>4.9751300000000004E-3</v>
      </c>
      <c r="F410" s="4">
        <v>0</v>
      </c>
      <c r="G410" s="4">
        <v>4</v>
      </c>
      <c r="H410" s="4">
        <v>8</v>
      </c>
      <c r="I410" s="4">
        <v>1</v>
      </c>
      <c r="J410" s="4" t="s">
        <v>168</v>
      </c>
      <c r="K410" s="4">
        <v>0</v>
      </c>
      <c r="L410" s="4">
        <v>1090.53097</v>
      </c>
      <c r="M410" s="4" t="s">
        <v>16</v>
      </c>
      <c r="N410" s="4">
        <v>0</v>
      </c>
      <c r="O410" s="4">
        <v>2.8960000000000001E-3</v>
      </c>
      <c r="P410" s="4">
        <v>2.2599999999999998</v>
      </c>
    </row>
    <row r="411" spans="1:16" hidden="1" outlineLevel="1" collapsed="1" x14ac:dyDescent="0.2">
      <c r="A411" t="s">
        <v>20</v>
      </c>
      <c r="B411" s="4" t="s">
        <v>16</v>
      </c>
      <c r="C411" s="4" t="s">
        <v>380</v>
      </c>
      <c r="D411" s="4" t="s">
        <v>20</v>
      </c>
      <c r="E411" s="4">
        <v>2.83038E-2</v>
      </c>
      <c r="F411" s="4">
        <v>0</v>
      </c>
      <c r="G411" s="4">
        <v>1</v>
      </c>
      <c r="H411" s="4">
        <v>2</v>
      </c>
      <c r="I411" s="4">
        <v>1</v>
      </c>
      <c r="J411" s="4" t="s">
        <v>202</v>
      </c>
      <c r="K411" s="4">
        <v>1</v>
      </c>
      <c r="L411" s="4">
        <v>1493.7343000000001</v>
      </c>
      <c r="M411" s="4" t="s">
        <v>16</v>
      </c>
      <c r="N411" s="4">
        <v>0</v>
      </c>
      <c r="O411" s="4">
        <v>1.8710000000000001E-2</v>
      </c>
      <c r="P411" s="4">
        <v>2.56</v>
      </c>
    </row>
    <row r="412" spans="1:16" hidden="1" outlineLevel="1" collapsed="1" x14ac:dyDescent="0.2">
      <c r="A412" t="s">
        <v>20</v>
      </c>
      <c r="B412" s="4" t="s">
        <v>16</v>
      </c>
      <c r="C412" s="4" t="s">
        <v>381</v>
      </c>
      <c r="D412" s="4" t="s">
        <v>20</v>
      </c>
      <c r="E412" s="4">
        <v>3.68372E-4</v>
      </c>
      <c r="F412" s="4">
        <v>0</v>
      </c>
      <c r="G412" s="4">
        <v>1</v>
      </c>
      <c r="H412" s="4">
        <v>2</v>
      </c>
      <c r="I412" s="4">
        <v>3</v>
      </c>
      <c r="J412" s="4" t="s">
        <v>202</v>
      </c>
      <c r="K412" s="4">
        <v>0</v>
      </c>
      <c r="L412" s="4">
        <v>1365.63933</v>
      </c>
      <c r="M412" s="4" t="s">
        <v>16</v>
      </c>
      <c r="N412" s="4">
        <v>0</v>
      </c>
      <c r="O412" s="4">
        <v>1.783E-4</v>
      </c>
      <c r="P412" s="4">
        <v>3.08</v>
      </c>
    </row>
    <row r="413" spans="1:16" hidden="1" outlineLevel="1" collapsed="1" x14ac:dyDescent="0.2">
      <c r="A413" t="s">
        <v>20</v>
      </c>
      <c r="B413" s="4" t="s">
        <v>16</v>
      </c>
      <c r="C413" s="4" t="s">
        <v>382</v>
      </c>
      <c r="D413" s="4" t="s">
        <v>159</v>
      </c>
      <c r="E413" s="4">
        <v>4.4618400000000002E-4</v>
      </c>
      <c r="F413" s="4">
        <v>0</v>
      </c>
      <c r="G413" s="4">
        <v>1</v>
      </c>
      <c r="H413" s="4">
        <v>2</v>
      </c>
      <c r="I413" s="4">
        <v>1</v>
      </c>
      <c r="J413" s="4" t="s">
        <v>202</v>
      </c>
      <c r="K413" s="4">
        <v>0</v>
      </c>
      <c r="L413" s="4">
        <v>1549.6771900000001</v>
      </c>
      <c r="M413" s="4" t="s">
        <v>16</v>
      </c>
      <c r="N413" s="4">
        <v>0</v>
      </c>
      <c r="O413" s="4">
        <v>2.1880000000000001E-4</v>
      </c>
      <c r="P413" s="4">
        <v>2.76</v>
      </c>
    </row>
    <row r="414" spans="1:16" hidden="1" outlineLevel="1" collapsed="1" x14ac:dyDescent="0.2">
      <c r="A414" t="s">
        <v>20</v>
      </c>
      <c r="B414" s="4" t="s">
        <v>16</v>
      </c>
      <c r="C414" s="4" t="s">
        <v>383</v>
      </c>
      <c r="D414" s="4" t="s">
        <v>20</v>
      </c>
      <c r="E414" s="4">
        <v>4.4412799999999999E-7</v>
      </c>
      <c r="F414" s="4">
        <v>0</v>
      </c>
      <c r="G414" s="4">
        <v>1</v>
      </c>
      <c r="H414" s="4">
        <v>3</v>
      </c>
      <c r="I414" s="4">
        <v>2</v>
      </c>
      <c r="J414" s="4" t="s">
        <v>202</v>
      </c>
      <c r="K414" s="4">
        <v>0</v>
      </c>
      <c r="L414" s="4">
        <v>1262.5971300000001</v>
      </c>
      <c r="M414" s="4" t="s">
        <v>16</v>
      </c>
      <c r="N414" s="4">
        <v>0</v>
      </c>
      <c r="O414" s="4">
        <v>1.3129999999999999E-7</v>
      </c>
      <c r="P414" s="4">
        <v>2.48</v>
      </c>
    </row>
    <row r="415" spans="1:16" hidden="1" outlineLevel="1" collapsed="1" x14ac:dyDescent="0.2">
      <c r="A415" t="s">
        <v>20</v>
      </c>
      <c r="B415" s="4" t="s">
        <v>16</v>
      </c>
      <c r="C415" s="4" t="s">
        <v>384</v>
      </c>
      <c r="D415" s="4" t="s">
        <v>20</v>
      </c>
      <c r="E415" s="4">
        <v>8.4701399999999999E-4</v>
      </c>
      <c r="F415" s="4">
        <v>0</v>
      </c>
      <c r="G415" s="4">
        <v>1</v>
      </c>
      <c r="H415" s="4">
        <v>3</v>
      </c>
      <c r="I415" s="4">
        <v>3</v>
      </c>
      <c r="J415" s="4" t="s">
        <v>202</v>
      </c>
      <c r="K415" s="4">
        <v>0</v>
      </c>
      <c r="L415" s="4">
        <v>1996.9709600000001</v>
      </c>
      <c r="M415" s="4" t="s">
        <v>16</v>
      </c>
      <c r="N415" s="4">
        <v>0</v>
      </c>
      <c r="O415" s="4">
        <v>4.3350000000000002E-4</v>
      </c>
      <c r="P415" s="4">
        <v>2.61</v>
      </c>
    </row>
    <row r="416" spans="1:16" hidden="1" outlineLevel="1" collapsed="1" x14ac:dyDescent="0.2">
      <c r="A416" t="s">
        <v>20</v>
      </c>
      <c r="B416" s="4" t="s">
        <v>16</v>
      </c>
      <c r="C416" s="4" t="s">
        <v>385</v>
      </c>
      <c r="D416" s="4" t="s">
        <v>20</v>
      </c>
      <c r="E416" s="4">
        <v>1.4264600000000001E-5</v>
      </c>
      <c r="F416" s="4">
        <v>0</v>
      </c>
      <c r="G416" s="4">
        <v>1</v>
      </c>
      <c r="H416" s="4">
        <v>3</v>
      </c>
      <c r="I416" s="4">
        <v>3</v>
      </c>
      <c r="J416" s="4" t="s">
        <v>202</v>
      </c>
      <c r="K416" s="4">
        <v>0</v>
      </c>
      <c r="L416" s="4">
        <v>1381.6481699999999</v>
      </c>
      <c r="M416" s="4" t="s">
        <v>16</v>
      </c>
      <c r="N416" s="4">
        <v>0</v>
      </c>
      <c r="O416" s="4">
        <v>5.4229999999999996E-6</v>
      </c>
      <c r="P416" s="4">
        <v>3.39</v>
      </c>
    </row>
    <row r="417" spans="1:16" hidden="1" outlineLevel="1" collapsed="1" x14ac:dyDescent="0.2">
      <c r="A417" t="s">
        <v>20</v>
      </c>
      <c r="B417" s="4" t="s">
        <v>16</v>
      </c>
      <c r="C417" s="4" t="s">
        <v>386</v>
      </c>
      <c r="D417" s="4" t="s">
        <v>174</v>
      </c>
      <c r="E417" s="4">
        <v>4.9423799999999997E-3</v>
      </c>
      <c r="F417" s="4">
        <v>0</v>
      </c>
      <c r="G417" s="4">
        <v>1</v>
      </c>
      <c r="H417" s="4">
        <v>2</v>
      </c>
      <c r="I417" s="4">
        <v>1</v>
      </c>
      <c r="J417" s="4" t="s">
        <v>202</v>
      </c>
      <c r="K417" s="4">
        <v>1</v>
      </c>
      <c r="L417" s="4">
        <v>2240.1366400000002</v>
      </c>
      <c r="M417" s="4" t="s">
        <v>16</v>
      </c>
      <c r="N417" s="4">
        <v>0</v>
      </c>
      <c r="O417" s="4">
        <v>2.875E-3</v>
      </c>
      <c r="P417" s="4">
        <v>3.02</v>
      </c>
    </row>
    <row r="418" spans="1:16" hidden="1" outlineLevel="1" collapsed="1" x14ac:dyDescent="0.2">
      <c r="A418" t="s">
        <v>20</v>
      </c>
      <c r="B418" s="4" t="s">
        <v>16</v>
      </c>
      <c r="C418" s="4" t="s">
        <v>387</v>
      </c>
      <c r="D418" s="4" t="s">
        <v>174</v>
      </c>
      <c r="E418" s="4">
        <v>7.2758700000000003E-4</v>
      </c>
      <c r="F418" s="4">
        <v>0</v>
      </c>
      <c r="G418" s="4">
        <v>1</v>
      </c>
      <c r="H418" s="4">
        <v>2</v>
      </c>
      <c r="I418" s="4">
        <v>3</v>
      </c>
      <c r="J418" s="4" t="s">
        <v>202</v>
      </c>
      <c r="K418" s="4">
        <v>0</v>
      </c>
      <c r="L418" s="4">
        <v>2112.0416799999998</v>
      </c>
      <c r="M418" s="4" t="s">
        <v>16</v>
      </c>
      <c r="N418" s="4">
        <v>0</v>
      </c>
      <c r="O418" s="4">
        <v>3.702E-4</v>
      </c>
      <c r="P418" s="4">
        <v>2.99</v>
      </c>
    </row>
    <row r="419" spans="1:16" hidden="1" outlineLevel="1" collapsed="1" x14ac:dyDescent="0.2">
      <c r="A419" t="s">
        <v>20</v>
      </c>
      <c r="B419" s="4" t="s">
        <v>16</v>
      </c>
      <c r="C419" s="4" t="s">
        <v>388</v>
      </c>
      <c r="D419" s="4" t="s">
        <v>105</v>
      </c>
      <c r="E419" s="4">
        <v>3.5058799999999998E-3</v>
      </c>
      <c r="F419" s="4">
        <v>0</v>
      </c>
      <c r="G419" s="4">
        <v>1</v>
      </c>
      <c r="H419" s="4">
        <v>2</v>
      </c>
      <c r="I419" s="4">
        <v>1</v>
      </c>
      <c r="J419" s="4" t="s">
        <v>202</v>
      </c>
      <c r="K419" s="4">
        <v>0</v>
      </c>
      <c r="L419" s="4">
        <v>2082.9648299999999</v>
      </c>
      <c r="M419" s="4" t="s">
        <v>16</v>
      </c>
      <c r="N419" s="4">
        <v>0</v>
      </c>
      <c r="O419" s="4">
        <v>1.9980000000000002E-3</v>
      </c>
      <c r="P419" s="4">
        <v>2.56</v>
      </c>
    </row>
    <row r="420" spans="1:16" hidden="1" outlineLevel="1" collapsed="1" x14ac:dyDescent="0.2">
      <c r="A420" t="s">
        <v>20</v>
      </c>
      <c r="B420" s="4" t="s">
        <v>16</v>
      </c>
      <c r="C420" s="4" t="s">
        <v>389</v>
      </c>
      <c r="D420" s="4" t="s">
        <v>20</v>
      </c>
      <c r="E420" s="4">
        <v>6.3098800000000003E-3</v>
      </c>
      <c r="F420" s="4">
        <v>0</v>
      </c>
      <c r="G420" s="4">
        <v>2</v>
      </c>
      <c r="H420" s="4">
        <v>5</v>
      </c>
      <c r="I420" s="4">
        <v>3</v>
      </c>
      <c r="J420" s="4" t="s">
        <v>390</v>
      </c>
      <c r="K420" s="4">
        <v>0</v>
      </c>
      <c r="L420" s="4">
        <v>1109.48981</v>
      </c>
      <c r="M420" s="4" t="s">
        <v>16</v>
      </c>
      <c r="N420" s="4">
        <v>0</v>
      </c>
      <c r="O420" s="4">
        <v>3.748E-3</v>
      </c>
      <c r="P420" s="4">
        <v>2.72</v>
      </c>
    </row>
    <row r="421" spans="1:16" hidden="1" outlineLevel="1" collapsed="1" x14ac:dyDescent="0.2">
      <c r="A421" t="s">
        <v>20</v>
      </c>
      <c r="B421" s="4" t="s">
        <v>16</v>
      </c>
      <c r="C421" s="4" t="s">
        <v>391</v>
      </c>
      <c r="D421" s="4" t="s">
        <v>20</v>
      </c>
      <c r="E421" s="4">
        <v>1.8717300000000001E-3</v>
      </c>
      <c r="F421" s="4">
        <v>0</v>
      </c>
      <c r="G421" s="4">
        <v>1</v>
      </c>
      <c r="H421" s="4">
        <v>3</v>
      </c>
      <c r="I421" s="4">
        <v>2</v>
      </c>
      <c r="J421" s="4" t="s">
        <v>202</v>
      </c>
      <c r="K421" s="4">
        <v>0</v>
      </c>
      <c r="L421" s="4">
        <v>1165.5847799999999</v>
      </c>
      <c r="M421" s="4" t="s">
        <v>16</v>
      </c>
      <c r="N421" s="4">
        <v>0</v>
      </c>
      <c r="O421" s="4">
        <v>1.181E-3</v>
      </c>
      <c r="P421" s="4">
        <v>3.15</v>
      </c>
    </row>
    <row r="422" spans="1:16" hidden="1" outlineLevel="1" collapsed="1" x14ac:dyDescent="0.2">
      <c r="A422" t="s">
        <v>20</v>
      </c>
      <c r="B422" s="4" t="s">
        <v>16</v>
      </c>
      <c r="C422" s="4" t="s">
        <v>392</v>
      </c>
      <c r="D422" s="4" t="s">
        <v>20</v>
      </c>
      <c r="E422" s="4">
        <v>1.6728699999999999E-3</v>
      </c>
      <c r="F422" s="4">
        <v>0</v>
      </c>
      <c r="G422" s="4">
        <v>1</v>
      </c>
      <c r="H422" s="4">
        <v>3</v>
      </c>
      <c r="I422" s="4">
        <v>3</v>
      </c>
      <c r="J422" s="4" t="s">
        <v>202</v>
      </c>
      <c r="K422" s="4">
        <v>0</v>
      </c>
      <c r="L422" s="4">
        <v>1707.77214</v>
      </c>
      <c r="M422" s="4" t="s">
        <v>16</v>
      </c>
      <c r="N422" s="4">
        <v>0</v>
      </c>
      <c r="O422" s="4">
        <v>1.6509999999999999E-3</v>
      </c>
      <c r="P422" s="4">
        <v>2.34</v>
      </c>
    </row>
    <row r="423" spans="1:16" hidden="1" outlineLevel="1" collapsed="1" x14ac:dyDescent="0.2">
      <c r="A423" t="s">
        <v>20</v>
      </c>
      <c r="B423" s="4" t="s">
        <v>16</v>
      </c>
      <c r="C423" s="4" t="s">
        <v>185</v>
      </c>
      <c r="D423" s="4" t="s">
        <v>20</v>
      </c>
      <c r="E423" s="4">
        <v>3.46652E-2</v>
      </c>
      <c r="F423" s="4">
        <v>0</v>
      </c>
      <c r="G423" s="4">
        <v>7</v>
      </c>
      <c r="H423" s="4">
        <v>27</v>
      </c>
      <c r="I423" s="4">
        <v>5</v>
      </c>
      <c r="J423" s="4" t="s">
        <v>186</v>
      </c>
      <c r="K423" s="4">
        <v>0</v>
      </c>
      <c r="L423" s="4">
        <v>807.39954</v>
      </c>
      <c r="M423" s="4" t="s">
        <v>16</v>
      </c>
      <c r="N423" s="4">
        <v>2.9329999999999998E-3</v>
      </c>
      <c r="O423" s="4">
        <v>5.3420000000000002E-2</v>
      </c>
      <c r="P423" s="4">
        <v>1.97</v>
      </c>
    </row>
    <row r="424" spans="1:16" hidden="1" outlineLevel="1" collapsed="1" x14ac:dyDescent="0.2">
      <c r="A424" t="s">
        <v>20</v>
      </c>
      <c r="B424" s="4" t="s">
        <v>16</v>
      </c>
      <c r="C424" s="4" t="s">
        <v>393</v>
      </c>
      <c r="D424" s="4" t="s">
        <v>20</v>
      </c>
      <c r="E424" s="4">
        <v>1.5763000000000001E-3</v>
      </c>
      <c r="F424" s="4">
        <v>0</v>
      </c>
      <c r="G424" s="4">
        <v>1</v>
      </c>
      <c r="H424" s="4">
        <v>3</v>
      </c>
      <c r="I424" s="4">
        <v>2</v>
      </c>
      <c r="J424" s="4" t="s">
        <v>202</v>
      </c>
      <c r="K424" s="4">
        <v>1</v>
      </c>
      <c r="L424" s="4">
        <v>1237.5847799999999</v>
      </c>
      <c r="M424" s="4" t="s">
        <v>16</v>
      </c>
      <c r="N424" s="4">
        <v>7.3460000000000001E-3</v>
      </c>
      <c r="O424" s="4">
        <v>8.8539999999999994E-2</v>
      </c>
      <c r="P424" s="4">
        <v>2.81</v>
      </c>
    </row>
    <row r="425" spans="1:16" hidden="1" outlineLevel="1" collapsed="1" x14ac:dyDescent="0.2">
      <c r="A425" t="s">
        <v>20</v>
      </c>
      <c r="B425" s="4" t="s">
        <v>16</v>
      </c>
      <c r="C425" s="4" t="s">
        <v>188</v>
      </c>
      <c r="D425" s="4" t="s">
        <v>20</v>
      </c>
      <c r="E425" s="4">
        <v>2.48268E-2</v>
      </c>
      <c r="F425" s="4">
        <v>0</v>
      </c>
      <c r="G425" s="4">
        <v>5</v>
      </c>
      <c r="H425" s="4">
        <v>14</v>
      </c>
      <c r="I425" s="4">
        <v>5</v>
      </c>
      <c r="J425" s="4" t="s">
        <v>189</v>
      </c>
      <c r="K425" s="4">
        <v>0</v>
      </c>
      <c r="L425" s="4">
        <v>809.44034999999997</v>
      </c>
      <c r="M425" s="4" t="s">
        <v>16</v>
      </c>
      <c r="N425" s="4">
        <v>0</v>
      </c>
      <c r="O425" s="4">
        <v>1.6330000000000001E-2</v>
      </c>
      <c r="P425" s="4">
        <v>2.39</v>
      </c>
    </row>
    <row r="426" spans="1:16" hidden="1" outlineLevel="1" collapsed="1" x14ac:dyDescent="0.2">
      <c r="A426" t="s">
        <v>20</v>
      </c>
      <c r="B426" s="4" t="s">
        <v>16</v>
      </c>
      <c r="C426" s="4" t="s">
        <v>394</v>
      </c>
      <c r="D426" s="4" t="s">
        <v>20</v>
      </c>
      <c r="E426" s="4">
        <v>5.4288599999999999E-2</v>
      </c>
      <c r="F426" s="4">
        <v>1.20145E-3</v>
      </c>
      <c r="G426" s="4">
        <v>1</v>
      </c>
      <c r="H426" s="4">
        <v>3</v>
      </c>
      <c r="I426" s="4">
        <v>1</v>
      </c>
      <c r="J426" s="4" t="s">
        <v>202</v>
      </c>
      <c r="K426" s="4">
        <v>0</v>
      </c>
      <c r="L426" s="4">
        <v>993.49999000000003</v>
      </c>
      <c r="M426" s="4" t="s">
        <v>16</v>
      </c>
      <c r="N426" s="4">
        <v>7.9869999999999995E-4</v>
      </c>
      <c r="O426" s="4">
        <v>3.7719999999999997E-2</v>
      </c>
      <c r="P426" s="4">
        <v>2.4500000000000002</v>
      </c>
    </row>
    <row r="427" spans="1:16" hidden="1" outlineLevel="1" collapsed="1" x14ac:dyDescent="0.2">
      <c r="A427" t="s">
        <v>20</v>
      </c>
      <c r="B427" s="4" t="s">
        <v>16</v>
      </c>
      <c r="C427" s="4" t="s">
        <v>395</v>
      </c>
      <c r="D427" s="4" t="s">
        <v>191</v>
      </c>
      <c r="E427" s="4">
        <v>6.17669E-2</v>
      </c>
      <c r="F427" s="4">
        <v>2.2288999999999998E-3</v>
      </c>
      <c r="G427" s="4">
        <v>1</v>
      </c>
      <c r="H427" s="4">
        <v>3</v>
      </c>
      <c r="I427" s="4">
        <v>1</v>
      </c>
      <c r="J427" s="4" t="s">
        <v>202</v>
      </c>
      <c r="K427" s="4">
        <v>0</v>
      </c>
      <c r="L427" s="4">
        <v>2888.3876799999998</v>
      </c>
      <c r="M427" s="4" t="s">
        <v>16</v>
      </c>
      <c r="N427" s="4">
        <v>1.487E-3</v>
      </c>
      <c r="O427" s="4">
        <v>4.3589999999999997E-2</v>
      </c>
      <c r="P427" s="4">
        <v>1.9</v>
      </c>
    </row>
    <row r="428" spans="1:16" hidden="1" outlineLevel="1" collapsed="1" x14ac:dyDescent="0.2">
      <c r="A428" t="s">
        <v>20</v>
      </c>
      <c r="B428" s="4" t="s">
        <v>16</v>
      </c>
      <c r="C428" s="4" t="s">
        <v>197</v>
      </c>
      <c r="D428" s="4" t="s">
        <v>20</v>
      </c>
      <c r="E428" s="4">
        <v>6.3786700000000002E-2</v>
      </c>
      <c r="F428" s="4">
        <v>2.2288999999999998E-3</v>
      </c>
      <c r="G428" s="4">
        <v>4</v>
      </c>
      <c r="H428" s="4">
        <v>11</v>
      </c>
      <c r="I428" s="4">
        <v>1</v>
      </c>
      <c r="J428" s="4" t="s">
        <v>198</v>
      </c>
      <c r="K428" s="4">
        <v>1</v>
      </c>
      <c r="L428" s="4">
        <v>1064.60987</v>
      </c>
      <c r="M428" s="4" t="s">
        <v>16</v>
      </c>
      <c r="N428" s="4">
        <v>1.487E-3</v>
      </c>
      <c r="O428" s="4">
        <v>4.4880000000000003E-2</v>
      </c>
      <c r="P428" s="4">
        <v>2.1800000000000002</v>
      </c>
    </row>
    <row r="429" spans="1:16" hidden="1" outlineLevel="1" collapsed="1" x14ac:dyDescent="0.2">
      <c r="A429" t="s">
        <v>20</v>
      </c>
      <c r="B429" s="4" t="s">
        <v>16</v>
      </c>
      <c r="C429" s="4" t="s">
        <v>396</v>
      </c>
      <c r="D429" s="4" t="s">
        <v>20</v>
      </c>
      <c r="E429" s="4">
        <v>8.3443699999999996E-2</v>
      </c>
      <c r="F429" s="4">
        <v>4.7623400000000003E-3</v>
      </c>
      <c r="G429" s="4">
        <v>1</v>
      </c>
      <c r="H429" s="4">
        <v>3</v>
      </c>
      <c r="I429" s="4">
        <v>1</v>
      </c>
      <c r="J429" s="4" t="s">
        <v>202</v>
      </c>
      <c r="K429" s="4">
        <v>1</v>
      </c>
      <c r="L429" s="4">
        <v>1434.7699500000001</v>
      </c>
      <c r="M429" s="4" t="s">
        <v>16</v>
      </c>
      <c r="N429" s="4">
        <v>3.5460000000000001E-3</v>
      </c>
      <c r="O429" s="4">
        <v>6.0249999999999998E-2</v>
      </c>
      <c r="P429" s="4">
        <v>3.22</v>
      </c>
    </row>
    <row r="430" spans="1:16" collapsed="1" x14ac:dyDescent="0.2">
      <c r="A430" s="3" t="s">
        <v>16</v>
      </c>
      <c r="B430" s="3" t="s">
        <v>17</v>
      </c>
      <c r="C430" s="3" t="s">
        <v>397</v>
      </c>
      <c r="D430" s="3" t="s">
        <v>398</v>
      </c>
      <c r="E430" s="3">
        <v>0</v>
      </c>
      <c r="F430" s="3">
        <v>95.015000000000001</v>
      </c>
      <c r="G430" s="3">
        <v>43</v>
      </c>
      <c r="H430" s="3">
        <v>17</v>
      </c>
      <c r="I430" s="3">
        <v>40</v>
      </c>
      <c r="J430" s="3">
        <v>17</v>
      </c>
      <c r="K430" s="3">
        <v>1</v>
      </c>
      <c r="L430" s="3">
        <v>458</v>
      </c>
      <c r="M430" s="3">
        <v>50</v>
      </c>
      <c r="N430" s="3">
        <v>9.0399999999999991</v>
      </c>
      <c r="O430" s="3">
        <v>108.15</v>
      </c>
      <c r="P430" s="3">
        <v>17</v>
      </c>
    </row>
    <row r="431" spans="1:16" hidden="1" outlineLevel="1" collapsed="1" x14ac:dyDescent="0.2">
      <c r="A431" t="s">
        <v>20</v>
      </c>
      <c r="B431" s="2" t="s">
        <v>21</v>
      </c>
      <c r="C431" s="2" t="s">
        <v>22</v>
      </c>
      <c r="D431" s="2" t="s">
        <v>23</v>
      </c>
      <c r="E431" s="2" t="s">
        <v>24</v>
      </c>
      <c r="F431" s="2" t="s">
        <v>25</v>
      </c>
      <c r="G431" s="2" t="s">
        <v>10</v>
      </c>
      <c r="H431" s="2" t="s">
        <v>26</v>
      </c>
      <c r="I431" s="2" t="s">
        <v>8</v>
      </c>
      <c r="J431" s="2" t="s">
        <v>27</v>
      </c>
      <c r="K431" s="2" t="s">
        <v>28</v>
      </c>
      <c r="L431" s="2" t="s">
        <v>29</v>
      </c>
      <c r="M431" s="2" t="s">
        <v>30</v>
      </c>
      <c r="N431" s="2" t="s">
        <v>31</v>
      </c>
      <c r="O431" s="2" t="s">
        <v>32</v>
      </c>
      <c r="P431" s="2" t="s">
        <v>33</v>
      </c>
    </row>
    <row r="432" spans="1:16" hidden="1" outlineLevel="1" collapsed="1" x14ac:dyDescent="0.2">
      <c r="A432" t="s">
        <v>20</v>
      </c>
      <c r="B432" s="4" t="s">
        <v>16</v>
      </c>
      <c r="C432" s="4" t="s">
        <v>399</v>
      </c>
      <c r="D432" s="4" t="s">
        <v>20</v>
      </c>
      <c r="E432" s="4">
        <v>8.0019700000000006E-3</v>
      </c>
      <c r="F432" s="4">
        <v>0</v>
      </c>
      <c r="G432" s="4">
        <v>1</v>
      </c>
      <c r="H432" s="4">
        <v>1</v>
      </c>
      <c r="I432" s="4">
        <v>2</v>
      </c>
      <c r="J432" s="4" t="s">
        <v>397</v>
      </c>
      <c r="K432" s="4">
        <v>0</v>
      </c>
      <c r="L432" s="4">
        <v>760.41994</v>
      </c>
      <c r="M432" s="4" t="s">
        <v>16</v>
      </c>
      <c r="N432" s="4">
        <v>0</v>
      </c>
      <c r="O432" s="4">
        <v>4.8279999999999998E-3</v>
      </c>
      <c r="P432" s="4">
        <v>2.77</v>
      </c>
    </row>
    <row r="433" spans="1:16" hidden="1" outlineLevel="1" collapsed="1" x14ac:dyDescent="0.2">
      <c r="A433" t="s">
        <v>20</v>
      </c>
      <c r="B433" s="4" t="s">
        <v>16</v>
      </c>
      <c r="C433" s="4" t="s">
        <v>400</v>
      </c>
      <c r="D433" s="4" t="s">
        <v>20</v>
      </c>
      <c r="E433" s="4">
        <v>9.4990200000000004E-3</v>
      </c>
      <c r="F433" s="4">
        <v>0</v>
      </c>
      <c r="G433" s="4">
        <v>1</v>
      </c>
      <c r="H433" s="4">
        <v>1</v>
      </c>
      <c r="I433" s="4">
        <v>1</v>
      </c>
      <c r="J433" s="4" t="s">
        <v>397</v>
      </c>
      <c r="K433" s="4">
        <v>0</v>
      </c>
      <c r="L433" s="4">
        <v>884.55637999999999</v>
      </c>
      <c r="M433" s="4" t="s">
        <v>16</v>
      </c>
      <c r="N433" s="4">
        <v>0</v>
      </c>
      <c r="O433" s="4">
        <v>5.8230000000000001E-3</v>
      </c>
      <c r="P433" s="4">
        <v>2.83</v>
      </c>
    </row>
    <row r="434" spans="1:16" hidden="1" outlineLevel="1" collapsed="1" x14ac:dyDescent="0.2">
      <c r="A434" t="s">
        <v>20</v>
      </c>
      <c r="B434" s="4" t="s">
        <v>16</v>
      </c>
      <c r="C434" s="4" t="s">
        <v>401</v>
      </c>
      <c r="D434" s="4" t="s">
        <v>20</v>
      </c>
      <c r="E434" s="4">
        <v>2.7909400000000002E-4</v>
      </c>
      <c r="F434" s="4">
        <v>0</v>
      </c>
      <c r="G434" s="4">
        <v>1</v>
      </c>
      <c r="H434" s="4">
        <v>1</v>
      </c>
      <c r="I434" s="4">
        <v>2</v>
      </c>
      <c r="J434" s="4" t="s">
        <v>397</v>
      </c>
      <c r="K434" s="4">
        <v>0</v>
      </c>
      <c r="L434" s="4">
        <v>1025.6102000000001</v>
      </c>
      <c r="M434" s="4" t="s">
        <v>16</v>
      </c>
      <c r="N434" s="4">
        <v>0</v>
      </c>
      <c r="O434" s="4">
        <v>1.326E-4</v>
      </c>
      <c r="P434" s="4">
        <v>3.23</v>
      </c>
    </row>
    <row r="435" spans="1:16" hidden="1" outlineLevel="1" collapsed="1" x14ac:dyDescent="0.2">
      <c r="A435" t="s">
        <v>20</v>
      </c>
      <c r="B435" s="4" t="s">
        <v>16</v>
      </c>
      <c r="C435" s="4" t="s">
        <v>402</v>
      </c>
      <c r="D435" s="4" t="s">
        <v>20</v>
      </c>
      <c r="E435" s="4">
        <v>9.5618700000000001E-3</v>
      </c>
      <c r="F435" s="4">
        <v>0</v>
      </c>
      <c r="G435" s="4">
        <v>1</v>
      </c>
      <c r="H435" s="4">
        <v>1</v>
      </c>
      <c r="I435" s="4">
        <v>3</v>
      </c>
      <c r="J435" s="4" t="s">
        <v>397</v>
      </c>
      <c r="K435" s="4">
        <v>0</v>
      </c>
      <c r="L435" s="4">
        <v>975.55096000000003</v>
      </c>
      <c r="M435" s="4" t="s">
        <v>16</v>
      </c>
      <c r="N435" s="4">
        <v>0</v>
      </c>
      <c r="O435" s="4">
        <v>1.753E-2</v>
      </c>
      <c r="P435" s="4">
        <v>2.5099999999999998</v>
      </c>
    </row>
    <row r="436" spans="1:16" hidden="1" outlineLevel="1" collapsed="1" x14ac:dyDescent="0.2">
      <c r="A436" t="s">
        <v>20</v>
      </c>
      <c r="B436" s="4" t="s">
        <v>16</v>
      </c>
      <c r="C436" s="4" t="s">
        <v>403</v>
      </c>
      <c r="D436" s="4" t="s">
        <v>63</v>
      </c>
      <c r="E436" s="4">
        <v>2.8443200000000002E-6</v>
      </c>
      <c r="F436" s="4">
        <v>0</v>
      </c>
      <c r="G436" s="4">
        <v>1</v>
      </c>
      <c r="H436" s="4">
        <v>1</v>
      </c>
      <c r="I436" s="4">
        <v>2</v>
      </c>
      <c r="J436" s="4" t="s">
        <v>397</v>
      </c>
      <c r="K436" s="4">
        <v>0</v>
      </c>
      <c r="L436" s="4">
        <v>2446.3261699999998</v>
      </c>
      <c r="M436" s="4" t="s">
        <v>16</v>
      </c>
      <c r="N436" s="4">
        <v>0</v>
      </c>
      <c r="O436" s="4">
        <v>9.6269999999999991E-7</v>
      </c>
      <c r="P436" s="4">
        <v>5.35</v>
      </c>
    </row>
    <row r="437" spans="1:16" hidden="1" outlineLevel="1" collapsed="1" x14ac:dyDescent="0.2">
      <c r="A437" t="s">
        <v>20</v>
      </c>
      <c r="B437" s="4" t="s">
        <v>16</v>
      </c>
      <c r="C437" s="4" t="s">
        <v>403</v>
      </c>
      <c r="D437" s="4" t="s">
        <v>20</v>
      </c>
      <c r="E437" s="4">
        <v>1.3187400000000001E-3</v>
      </c>
      <c r="F437" s="4">
        <v>0</v>
      </c>
      <c r="G437" s="4">
        <v>1</v>
      </c>
      <c r="H437" s="4">
        <v>1</v>
      </c>
      <c r="I437" s="4">
        <v>1</v>
      </c>
      <c r="J437" s="4" t="s">
        <v>397</v>
      </c>
      <c r="K437" s="4">
        <v>0</v>
      </c>
      <c r="L437" s="4">
        <v>2430.3312599999999</v>
      </c>
      <c r="M437" s="4" t="s">
        <v>16</v>
      </c>
      <c r="N437" s="4">
        <v>0</v>
      </c>
      <c r="O437" s="4">
        <v>6.9689999999999997E-4</v>
      </c>
      <c r="P437" s="4">
        <v>3.71</v>
      </c>
    </row>
    <row r="438" spans="1:16" hidden="1" outlineLevel="1" collapsed="1" x14ac:dyDescent="0.2">
      <c r="A438" t="s">
        <v>20</v>
      </c>
      <c r="B438" s="4" t="s">
        <v>16</v>
      </c>
      <c r="C438" s="4" t="s">
        <v>404</v>
      </c>
      <c r="D438" s="4" t="s">
        <v>20</v>
      </c>
      <c r="E438" s="4">
        <v>5.9281500000000001E-4</v>
      </c>
      <c r="F438" s="4">
        <v>0</v>
      </c>
      <c r="G438" s="4">
        <v>1</v>
      </c>
      <c r="H438" s="4">
        <v>1</v>
      </c>
      <c r="I438" s="4">
        <v>3</v>
      </c>
      <c r="J438" s="4" t="s">
        <v>397</v>
      </c>
      <c r="K438" s="4">
        <v>0</v>
      </c>
      <c r="L438" s="4">
        <v>1355.7066199999999</v>
      </c>
      <c r="M438" s="4" t="s">
        <v>16</v>
      </c>
      <c r="N438" s="4">
        <v>0</v>
      </c>
      <c r="O438" s="4">
        <v>3.6079999999999999E-4</v>
      </c>
      <c r="P438" s="4">
        <v>3.24</v>
      </c>
    </row>
    <row r="439" spans="1:16" hidden="1" outlineLevel="1" collapsed="1" x14ac:dyDescent="0.2">
      <c r="A439" t="s">
        <v>20</v>
      </c>
      <c r="B439" s="4" t="s">
        <v>16</v>
      </c>
      <c r="C439" s="4" t="s">
        <v>405</v>
      </c>
      <c r="D439" s="4" t="s">
        <v>20</v>
      </c>
      <c r="E439" s="4">
        <v>1.06959E-6</v>
      </c>
      <c r="F439" s="4">
        <v>0</v>
      </c>
      <c r="G439" s="4">
        <v>1</v>
      </c>
      <c r="H439" s="4">
        <v>1</v>
      </c>
      <c r="I439" s="4">
        <v>4</v>
      </c>
      <c r="J439" s="4" t="s">
        <v>397</v>
      </c>
      <c r="K439" s="4">
        <v>0</v>
      </c>
      <c r="L439" s="4">
        <v>1560.8492699999999</v>
      </c>
      <c r="M439" s="4" t="s">
        <v>16</v>
      </c>
      <c r="N439" s="4">
        <v>0</v>
      </c>
      <c r="O439" s="4">
        <v>3.3920000000000002E-7</v>
      </c>
      <c r="P439" s="4">
        <v>5.26</v>
      </c>
    </row>
    <row r="440" spans="1:16" hidden="1" outlineLevel="1" collapsed="1" x14ac:dyDescent="0.2">
      <c r="A440" t="s">
        <v>20</v>
      </c>
      <c r="B440" s="4" t="s">
        <v>16</v>
      </c>
      <c r="C440" s="4" t="s">
        <v>406</v>
      </c>
      <c r="D440" s="4" t="s">
        <v>20</v>
      </c>
      <c r="E440" s="4">
        <v>3.0186199999999999E-6</v>
      </c>
      <c r="F440" s="4">
        <v>0</v>
      </c>
      <c r="G440" s="4">
        <v>1</v>
      </c>
      <c r="H440" s="4">
        <v>1</v>
      </c>
      <c r="I440" s="4">
        <v>2</v>
      </c>
      <c r="J440" s="4" t="s">
        <v>397</v>
      </c>
      <c r="K440" s="4">
        <v>0</v>
      </c>
      <c r="L440" s="4">
        <v>2550.2041599999998</v>
      </c>
      <c r="M440" s="4" t="s">
        <v>16</v>
      </c>
      <c r="N440" s="4">
        <v>0</v>
      </c>
      <c r="O440" s="4">
        <v>1.0270000000000001E-6</v>
      </c>
      <c r="P440" s="4">
        <v>3.99</v>
      </c>
    </row>
    <row r="441" spans="1:16" hidden="1" outlineLevel="1" collapsed="1" x14ac:dyDescent="0.2">
      <c r="A441" t="s">
        <v>20</v>
      </c>
      <c r="B441" s="4" t="s">
        <v>16</v>
      </c>
      <c r="C441" s="4" t="s">
        <v>406</v>
      </c>
      <c r="D441" s="4" t="s">
        <v>407</v>
      </c>
      <c r="E441" s="4">
        <v>5.1124300000000001E-10</v>
      </c>
      <c r="F441" s="4">
        <v>0</v>
      </c>
      <c r="G441" s="4">
        <v>1</v>
      </c>
      <c r="H441" s="4">
        <v>1</v>
      </c>
      <c r="I441" s="4">
        <v>2</v>
      </c>
      <c r="J441" s="4" t="s">
        <v>397</v>
      </c>
      <c r="K441" s="4">
        <v>0</v>
      </c>
      <c r="L441" s="4">
        <v>2566.1990799999999</v>
      </c>
      <c r="M441" s="4" t="s">
        <v>16</v>
      </c>
      <c r="N441" s="4">
        <v>0</v>
      </c>
      <c r="O441" s="4">
        <v>9.2979999999999998E-11</v>
      </c>
      <c r="P441" s="4">
        <v>5.39</v>
      </c>
    </row>
    <row r="442" spans="1:16" hidden="1" outlineLevel="1" collapsed="1" x14ac:dyDescent="0.2">
      <c r="A442" t="s">
        <v>20</v>
      </c>
      <c r="B442" s="4" t="s">
        <v>16</v>
      </c>
      <c r="C442" s="4" t="s">
        <v>408</v>
      </c>
      <c r="D442" s="4" t="s">
        <v>20</v>
      </c>
      <c r="E442" s="4">
        <v>8.0872699999999997E-4</v>
      </c>
      <c r="F442" s="4">
        <v>0</v>
      </c>
      <c r="G442" s="4">
        <v>1</v>
      </c>
      <c r="H442" s="4">
        <v>1</v>
      </c>
      <c r="I442" s="4">
        <v>4</v>
      </c>
      <c r="J442" s="4" t="s">
        <v>397</v>
      </c>
      <c r="K442" s="4">
        <v>0</v>
      </c>
      <c r="L442" s="4">
        <v>2363.2928999999999</v>
      </c>
      <c r="M442" s="4" t="s">
        <v>16</v>
      </c>
      <c r="N442" s="4">
        <v>0</v>
      </c>
      <c r="O442" s="4">
        <v>5.3790000000000001E-4</v>
      </c>
      <c r="P442" s="4">
        <v>3.44</v>
      </c>
    </row>
    <row r="443" spans="1:16" hidden="1" outlineLevel="1" collapsed="1" x14ac:dyDescent="0.2">
      <c r="A443" t="s">
        <v>20</v>
      </c>
      <c r="B443" s="4" t="s">
        <v>16</v>
      </c>
      <c r="C443" s="4" t="s">
        <v>409</v>
      </c>
      <c r="D443" s="4" t="s">
        <v>20</v>
      </c>
      <c r="E443" s="4">
        <v>3.87312E-2</v>
      </c>
      <c r="F443" s="4">
        <v>0</v>
      </c>
      <c r="G443" s="4">
        <v>1</v>
      </c>
      <c r="H443" s="4">
        <v>1</v>
      </c>
      <c r="I443" s="4">
        <v>1</v>
      </c>
      <c r="J443" s="4" t="s">
        <v>397</v>
      </c>
      <c r="K443" s="4">
        <v>0</v>
      </c>
      <c r="L443" s="4">
        <v>1326.7528500000001</v>
      </c>
      <c r="M443" s="4" t="s">
        <v>16</v>
      </c>
      <c r="N443" s="4">
        <v>0</v>
      </c>
      <c r="O443" s="4">
        <v>2.6329999999999999E-2</v>
      </c>
      <c r="P443" s="4">
        <v>3.28</v>
      </c>
    </row>
    <row r="444" spans="1:16" hidden="1" outlineLevel="1" collapsed="1" x14ac:dyDescent="0.2">
      <c r="A444" t="s">
        <v>20</v>
      </c>
      <c r="B444" s="4" t="s">
        <v>16</v>
      </c>
      <c r="C444" s="4" t="s">
        <v>410</v>
      </c>
      <c r="D444" s="4" t="s">
        <v>411</v>
      </c>
      <c r="E444" s="4">
        <v>4.1535300000000002E-9</v>
      </c>
      <c r="F444" s="4">
        <v>0</v>
      </c>
      <c r="G444" s="4">
        <v>1</v>
      </c>
      <c r="H444" s="4">
        <v>1</v>
      </c>
      <c r="I444" s="4">
        <v>1</v>
      </c>
      <c r="J444" s="4" t="s">
        <v>397</v>
      </c>
      <c r="K444" s="4">
        <v>0</v>
      </c>
      <c r="L444" s="4">
        <v>2327.1198899999999</v>
      </c>
      <c r="M444" s="4" t="s">
        <v>16</v>
      </c>
      <c r="N444" s="4">
        <v>0</v>
      </c>
      <c r="O444" s="4">
        <v>8.7559999999999995E-10</v>
      </c>
      <c r="P444" s="4">
        <v>4.1500000000000004</v>
      </c>
    </row>
    <row r="445" spans="1:16" hidden="1" outlineLevel="1" collapsed="1" x14ac:dyDescent="0.2">
      <c r="A445" t="s">
        <v>20</v>
      </c>
      <c r="B445" s="4" t="s">
        <v>16</v>
      </c>
      <c r="C445" s="4" t="s">
        <v>410</v>
      </c>
      <c r="D445" s="4" t="s">
        <v>209</v>
      </c>
      <c r="E445" s="4">
        <v>2.8947199999999999E-3</v>
      </c>
      <c r="F445" s="4">
        <v>0</v>
      </c>
      <c r="G445" s="4">
        <v>1</v>
      </c>
      <c r="H445" s="4">
        <v>1</v>
      </c>
      <c r="I445" s="4">
        <v>1</v>
      </c>
      <c r="J445" s="4" t="s">
        <v>397</v>
      </c>
      <c r="K445" s="4">
        <v>0</v>
      </c>
      <c r="L445" s="4">
        <v>2311.1249699999998</v>
      </c>
      <c r="M445" s="4" t="s">
        <v>16</v>
      </c>
      <c r="N445" s="4">
        <v>0</v>
      </c>
      <c r="O445" s="4">
        <v>1.6199999999999999E-3</v>
      </c>
      <c r="P445" s="4">
        <v>2.41</v>
      </c>
    </row>
    <row r="446" spans="1:16" hidden="1" outlineLevel="1" collapsed="1" x14ac:dyDescent="0.2">
      <c r="A446" t="s">
        <v>20</v>
      </c>
      <c r="B446" s="4" t="s">
        <v>16</v>
      </c>
      <c r="C446" s="4" t="s">
        <v>412</v>
      </c>
      <c r="D446" s="4" t="s">
        <v>20</v>
      </c>
      <c r="E446" s="4">
        <v>4.1069799999999997E-2</v>
      </c>
      <c r="F446" s="4">
        <v>0</v>
      </c>
      <c r="G446" s="4">
        <v>1</v>
      </c>
      <c r="H446" s="4">
        <v>1</v>
      </c>
      <c r="I446" s="4">
        <v>3</v>
      </c>
      <c r="J446" s="4" t="s">
        <v>397</v>
      </c>
      <c r="K446" s="4">
        <v>0</v>
      </c>
      <c r="L446" s="4">
        <v>893.46146999999996</v>
      </c>
      <c r="M446" s="4" t="s">
        <v>16</v>
      </c>
      <c r="N446" s="4">
        <v>1.487E-3</v>
      </c>
      <c r="O446" s="4">
        <v>4.215E-2</v>
      </c>
      <c r="P446" s="4">
        <v>2.77</v>
      </c>
    </row>
    <row r="447" spans="1:16" hidden="1" outlineLevel="1" collapsed="1" x14ac:dyDescent="0.2">
      <c r="A447" t="s">
        <v>20</v>
      </c>
      <c r="B447" s="4" t="s">
        <v>16</v>
      </c>
      <c r="C447" s="4" t="s">
        <v>413</v>
      </c>
      <c r="D447" s="4" t="s">
        <v>20</v>
      </c>
      <c r="E447" s="4">
        <v>4.9906899999999997E-2</v>
      </c>
      <c r="F447" s="4">
        <v>1.20145E-3</v>
      </c>
      <c r="G447" s="4">
        <v>1</v>
      </c>
      <c r="H447" s="4">
        <v>1</v>
      </c>
      <c r="I447" s="4">
        <v>1</v>
      </c>
      <c r="J447" s="4" t="s">
        <v>397</v>
      </c>
      <c r="K447" s="4">
        <v>1</v>
      </c>
      <c r="L447" s="4">
        <v>805.45666000000006</v>
      </c>
      <c r="M447" s="4" t="s">
        <v>16</v>
      </c>
      <c r="N447" s="4">
        <v>7.9869999999999995E-4</v>
      </c>
      <c r="O447" s="4">
        <v>3.4549999999999997E-2</v>
      </c>
      <c r="P447" s="4">
        <v>2.1800000000000002</v>
      </c>
    </row>
    <row r="448" spans="1:16" hidden="1" outlineLevel="1" collapsed="1" x14ac:dyDescent="0.2">
      <c r="A448" t="s">
        <v>20</v>
      </c>
      <c r="B448" s="4" t="s">
        <v>16</v>
      </c>
      <c r="C448" s="4" t="s">
        <v>414</v>
      </c>
      <c r="D448" s="4" t="s">
        <v>20</v>
      </c>
      <c r="E448" s="4">
        <v>5.4995099999999998E-2</v>
      </c>
      <c r="F448" s="4">
        <v>1.20145E-3</v>
      </c>
      <c r="G448" s="4">
        <v>1</v>
      </c>
      <c r="H448" s="4">
        <v>1</v>
      </c>
      <c r="I448" s="4">
        <v>3</v>
      </c>
      <c r="J448" s="4" t="s">
        <v>397</v>
      </c>
      <c r="K448" s="4">
        <v>0</v>
      </c>
      <c r="L448" s="4">
        <v>894.47198000000003</v>
      </c>
      <c r="M448" s="4" t="s">
        <v>16</v>
      </c>
      <c r="N448" s="4">
        <v>7.9869999999999995E-4</v>
      </c>
      <c r="O448" s="4">
        <v>3.832E-2</v>
      </c>
      <c r="P448" s="4">
        <v>1.95</v>
      </c>
    </row>
    <row r="449" spans="1:16" hidden="1" outlineLevel="1" collapsed="1" x14ac:dyDescent="0.2">
      <c r="A449" t="s">
        <v>20</v>
      </c>
      <c r="B449" s="4" t="s">
        <v>16</v>
      </c>
      <c r="C449" s="4" t="s">
        <v>415</v>
      </c>
      <c r="D449" s="4" t="s">
        <v>20</v>
      </c>
      <c r="E449" s="4">
        <v>6.9340200000000005E-2</v>
      </c>
      <c r="F449" s="4">
        <v>2.2288999999999998E-3</v>
      </c>
      <c r="G449" s="4">
        <v>1</v>
      </c>
      <c r="H449" s="4">
        <v>1</v>
      </c>
      <c r="I449" s="4">
        <v>2</v>
      </c>
      <c r="J449" s="4" t="s">
        <v>397</v>
      </c>
      <c r="K449" s="4">
        <v>0</v>
      </c>
      <c r="L449" s="4">
        <v>838.43051000000003</v>
      </c>
      <c r="M449" s="4" t="s">
        <v>16</v>
      </c>
      <c r="N449" s="4">
        <v>1.487E-3</v>
      </c>
      <c r="O449" s="4">
        <v>4.9340000000000002E-2</v>
      </c>
      <c r="P449" s="4">
        <v>2.14</v>
      </c>
    </row>
    <row r="450" spans="1:16" hidden="1" outlineLevel="1" collapsed="1" x14ac:dyDescent="0.2">
      <c r="A450" t="s">
        <v>20</v>
      </c>
      <c r="B450" s="4" t="s">
        <v>16</v>
      </c>
      <c r="C450" s="4" t="s">
        <v>416</v>
      </c>
      <c r="D450" s="4" t="s">
        <v>20</v>
      </c>
      <c r="E450" s="4">
        <v>6.8018800000000004E-2</v>
      </c>
      <c r="F450" s="4">
        <v>2.2288999999999998E-3</v>
      </c>
      <c r="G450" s="4">
        <v>1</v>
      </c>
      <c r="H450" s="4">
        <v>1</v>
      </c>
      <c r="I450" s="4">
        <v>1</v>
      </c>
      <c r="J450" s="4" t="s">
        <v>397</v>
      </c>
      <c r="K450" s="4">
        <v>0</v>
      </c>
      <c r="L450" s="4">
        <v>914.56694000000005</v>
      </c>
      <c r="M450" s="4" t="s">
        <v>16</v>
      </c>
      <c r="N450" s="4">
        <v>1.487E-3</v>
      </c>
      <c r="O450" s="4">
        <v>4.8340000000000001E-2</v>
      </c>
      <c r="P450" s="4">
        <v>2.02</v>
      </c>
    </row>
    <row r="451" spans="1:16" hidden="1" outlineLevel="1" collapsed="1" x14ac:dyDescent="0.2">
      <c r="A451" t="s">
        <v>20</v>
      </c>
      <c r="B451" s="4" t="s">
        <v>16</v>
      </c>
      <c r="C451" s="4" t="s">
        <v>417</v>
      </c>
      <c r="D451" s="4" t="s">
        <v>20</v>
      </c>
      <c r="E451" s="4">
        <v>0.106727</v>
      </c>
      <c r="F451" s="4">
        <v>8.3565400000000008E-3</v>
      </c>
      <c r="G451" s="4">
        <v>1</v>
      </c>
      <c r="H451" s="4">
        <v>1</v>
      </c>
      <c r="I451" s="4">
        <v>1</v>
      </c>
      <c r="J451" s="4" t="s">
        <v>397</v>
      </c>
      <c r="K451" s="4">
        <v>0</v>
      </c>
      <c r="L451" s="4">
        <v>677.36170000000004</v>
      </c>
      <c r="M451" s="4" t="s">
        <v>16</v>
      </c>
      <c r="N451" s="4">
        <v>5.9170000000000004E-3</v>
      </c>
      <c r="O451" s="4">
        <v>7.8450000000000006E-2</v>
      </c>
      <c r="P451" s="4">
        <v>1.45</v>
      </c>
    </row>
    <row r="452" spans="1:16" collapsed="1" x14ac:dyDescent="0.2">
      <c r="A452" s="3" t="s">
        <v>16</v>
      </c>
      <c r="B452" s="3" t="s">
        <v>17</v>
      </c>
      <c r="C452" s="3" t="s">
        <v>418</v>
      </c>
      <c r="D452" s="3" t="s">
        <v>419</v>
      </c>
      <c r="E452" s="3">
        <v>0</v>
      </c>
      <c r="F452" s="3">
        <v>94.58</v>
      </c>
      <c r="G452" s="3">
        <v>45</v>
      </c>
      <c r="H452" s="3">
        <v>32</v>
      </c>
      <c r="I452" s="3">
        <v>63</v>
      </c>
      <c r="J452" s="3">
        <v>19</v>
      </c>
      <c r="K452" s="3">
        <v>1</v>
      </c>
      <c r="L452" s="3">
        <v>590</v>
      </c>
      <c r="M452" s="3">
        <v>62.4</v>
      </c>
      <c r="N452" s="3">
        <v>8.06</v>
      </c>
      <c r="O452" s="3">
        <v>144.19</v>
      </c>
      <c r="P452" s="3">
        <v>32</v>
      </c>
    </row>
    <row r="453" spans="1:16" hidden="1" outlineLevel="1" collapsed="1" x14ac:dyDescent="0.2">
      <c r="A453" t="s">
        <v>20</v>
      </c>
      <c r="B453" s="2" t="s">
        <v>21</v>
      </c>
      <c r="C453" s="2" t="s">
        <v>22</v>
      </c>
      <c r="D453" s="2" t="s">
        <v>23</v>
      </c>
      <c r="E453" s="2" t="s">
        <v>24</v>
      </c>
      <c r="F453" s="2" t="s">
        <v>25</v>
      </c>
      <c r="G453" s="2" t="s">
        <v>10</v>
      </c>
      <c r="H453" s="2" t="s">
        <v>26</v>
      </c>
      <c r="I453" s="2" t="s">
        <v>8</v>
      </c>
      <c r="J453" s="2" t="s">
        <v>27</v>
      </c>
      <c r="K453" s="2" t="s">
        <v>28</v>
      </c>
      <c r="L453" s="2" t="s">
        <v>29</v>
      </c>
      <c r="M453" s="2" t="s">
        <v>30</v>
      </c>
      <c r="N453" s="2" t="s">
        <v>31</v>
      </c>
      <c r="O453" s="2" t="s">
        <v>32</v>
      </c>
      <c r="P453" s="2" t="s">
        <v>33</v>
      </c>
    </row>
    <row r="454" spans="1:16" hidden="1" outlineLevel="1" collapsed="1" x14ac:dyDescent="0.2">
      <c r="A454" t="s">
        <v>20</v>
      </c>
      <c r="B454" s="4" t="s">
        <v>16</v>
      </c>
      <c r="C454" s="4" t="s">
        <v>420</v>
      </c>
      <c r="D454" s="4" t="s">
        <v>248</v>
      </c>
      <c r="E454" s="4">
        <v>2.8379099999999999E-3</v>
      </c>
      <c r="F454" s="4">
        <v>0</v>
      </c>
      <c r="G454" s="4">
        <v>1</v>
      </c>
      <c r="H454" s="4">
        <v>1</v>
      </c>
      <c r="I454" s="4">
        <v>2</v>
      </c>
      <c r="J454" s="4" t="s">
        <v>418</v>
      </c>
      <c r="K454" s="4">
        <v>0</v>
      </c>
      <c r="L454" s="4">
        <v>1254.56708</v>
      </c>
      <c r="M454" s="4" t="s">
        <v>16</v>
      </c>
      <c r="N454" s="4">
        <v>0</v>
      </c>
      <c r="O454" s="4">
        <v>1.593E-3</v>
      </c>
      <c r="P454" s="4">
        <v>2.77</v>
      </c>
    </row>
    <row r="455" spans="1:16" hidden="1" outlineLevel="1" collapsed="1" x14ac:dyDescent="0.2">
      <c r="A455" t="s">
        <v>20</v>
      </c>
      <c r="B455" s="4" t="s">
        <v>16</v>
      </c>
      <c r="C455" s="4" t="s">
        <v>420</v>
      </c>
      <c r="D455" s="4" t="s">
        <v>20</v>
      </c>
      <c r="E455" s="4">
        <v>1.07668E-2</v>
      </c>
      <c r="F455" s="4">
        <v>0</v>
      </c>
      <c r="G455" s="4">
        <v>1</v>
      </c>
      <c r="H455" s="4">
        <v>1</v>
      </c>
      <c r="I455" s="4">
        <v>1</v>
      </c>
      <c r="J455" s="4" t="s">
        <v>418</v>
      </c>
      <c r="K455" s="4">
        <v>0</v>
      </c>
      <c r="L455" s="4">
        <v>1238.5721599999999</v>
      </c>
      <c r="M455" s="4" t="s">
        <v>16</v>
      </c>
      <c r="N455" s="4">
        <v>0</v>
      </c>
      <c r="O455" s="4">
        <v>6.6429999999999996E-3</v>
      </c>
      <c r="P455" s="4">
        <v>2.2000000000000002</v>
      </c>
    </row>
    <row r="456" spans="1:16" hidden="1" outlineLevel="1" collapsed="1" x14ac:dyDescent="0.2">
      <c r="A456" t="s">
        <v>20</v>
      </c>
      <c r="B456" s="4" t="s">
        <v>16</v>
      </c>
      <c r="C456" s="4" t="s">
        <v>205</v>
      </c>
      <c r="D456" s="4" t="s">
        <v>20</v>
      </c>
      <c r="E456" s="4">
        <v>3.7823899999999999E-4</v>
      </c>
      <c r="F456" s="4">
        <v>0</v>
      </c>
      <c r="G456" s="4">
        <v>4</v>
      </c>
      <c r="H456" s="4">
        <v>9</v>
      </c>
      <c r="I456" s="4">
        <v>4</v>
      </c>
      <c r="J456" s="4" t="s">
        <v>206</v>
      </c>
      <c r="K456" s="4">
        <v>0</v>
      </c>
      <c r="L456" s="4">
        <v>1329.7260200000001</v>
      </c>
      <c r="M456" s="4" t="s">
        <v>16</v>
      </c>
      <c r="N456" s="4">
        <v>0</v>
      </c>
      <c r="O456" s="4">
        <v>2.9580000000000001E-3</v>
      </c>
      <c r="P456" s="4">
        <v>3.22</v>
      </c>
    </row>
    <row r="457" spans="1:16" hidden="1" outlineLevel="1" collapsed="1" x14ac:dyDescent="0.2">
      <c r="A457" t="s">
        <v>20</v>
      </c>
      <c r="B457" s="4" t="s">
        <v>16</v>
      </c>
      <c r="C457" s="4" t="s">
        <v>97</v>
      </c>
      <c r="D457" s="4" t="s">
        <v>20</v>
      </c>
      <c r="E457" s="4">
        <v>2.5197499999999999E-3</v>
      </c>
      <c r="F457" s="4">
        <v>0</v>
      </c>
      <c r="G457" s="4">
        <v>4</v>
      </c>
      <c r="H457" s="4">
        <v>10</v>
      </c>
      <c r="I457" s="4">
        <v>4</v>
      </c>
      <c r="J457" s="4" t="s">
        <v>98</v>
      </c>
      <c r="K457" s="4">
        <v>2</v>
      </c>
      <c r="L457" s="4">
        <v>1308.65425</v>
      </c>
      <c r="M457" s="4" t="s">
        <v>16</v>
      </c>
      <c r="N457" s="4">
        <v>0</v>
      </c>
      <c r="O457" s="4">
        <v>1.403E-3</v>
      </c>
      <c r="P457" s="4">
        <v>3.68</v>
      </c>
    </row>
    <row r="458" spans="1:16" hidden="1" outlineLevel="1" collapsed="1" x14ac:dyDescent="0.2">
      <c r="A458" t="s">
        <v>20</v>
      </c>
      <c r="B458" s="4" t="s">
        <v>16</v>
      </c>
      <c r="C458" s="4" t="s">
        <v>421</v>
      </c>
      <c r="D458" s="4" t="s">
        <v>20</v>
      </c>
      <c r="E458" s="4">
        <v>1.71149E-4</v>
      </c>
      <c r="F458" s="4">
        <v>0</v>
      </c>
      <c r="G458" s="4">
        <v>1</v>
      </c>
      <c r="H458" s="4">
        <v>1</v>
      </c>
      <c r="I458" s="4">
        <v>1</v>
      </c>
      <c r="J458" s="4" t="s">
        <v>418</v>
      </c>
      <c r="K458" s="4">
        <v>0</v>
      </c>
      <c r="L458" s="4">
        <v>1410.7223300000001</v>
      </c>
      <c r="M458" s="4" t="s">
        <v>16</v>
      </c>
      <c r="N458" s="4">
        <v>0</v>
      </c>
      <c r="O458" s="4">
        <v>7.8139999999999994E-5</v>
      </c>
      <c r="P458" s="4">
        <v>3.73</v>
      </c>
    </row>
    <row r="459" spans="1:16" hidden="1" outlineLevel="1" collapsed="1" x14ac:dyDescent="0.2">
      <c r="A459" t="s">
        <v>20</v>
      </c>
      <c r="B459" s="4" t="s">
        <v>16</v>
      </c>
      <c r="C459" s="4" t="s">
        <v>255</v>
      </c>
      <c r="D459" s="4" t="s">
        <v>20</v>
      </c>
      <c r="E459" s="4">
        <v>3.7206000000000001E-3</v>
      </c>
      <c r="F459" s="4">
        <v>0</v>
      </c>
      <c r="G459" s="4">
        <v>3</v>
      </c>
      <c r="H459" s="4">
        <v>6</v>
      </c>
      <c r="I459" s="4">
        <v>2</v>
      </c>
      <c r="J459" s="4" t="s">
        <v>256</v>
      </c>
      <c r="K459" s="4">
        <v>0</v>
      </c>
      <c r="L459" s="4">
        <v>1016.5371</v>
      </c>
      <c r="M459" s="4" t="s">
        <v>16</v>
      </c>
      <c r="N459" s="4">
        <v>0</v>
      </c>
      <c r="O459" s="4">
        <v>2.1220000000000002E-3</v>
      </c>
      <c r="P459" s="4">
        <v>2.23</v>
      </c>
    </row>
    <row r="460" spans="1:16" hidden="1" outlineLevel="1" collapsed="1" x14ac:dyDescent="0.2">
      <c r="A460" t="s">
        <v>20</v>
      </c>
      <c r="B460" s="4" t="s">
        <v>16</v>
      </c>
      <c r="C460" s="4" t="s">
        <v>257</v>
      </c>
      <c r="D460" s="4" t="s">
        <v>20</v>
      </c>
      <c r="E460" s="4">
        <v>2.98257E-2</v>
      </c>
      <c r="F460" s="4">
        <v>0</v>
      </c>
      <c r="G460" s="4">
        <v>3</v>
      </c>
      <c r="H460" s="4">
        <v>6</v>
      </c>
      <c r="I460" s="4">
        <v>1</v>
      </c>
      <c r="J460" s="4" t="s">
        <v>256</v>
      </c>
      <c r="K460" s="4">
        <v>0</v>
      </c>
      <c r="L460" s="4">
        <v>1890.97084</v>
      </c>
      <c r="M460" s="4" t="s">
        <v>16</v>
      </c>
      <c r="N460" s="4">
        <v>0</v>
      </c>
      <c r="O460" s="4">
        <v>1.9869999999999999E-2</v>
      </c>
      <c r="P460" s="4">
        <v>2.88</v>
      </c>
    </row>
    <row r="461" spans="1:16" hidden="1" outlineLevel="1" collapsed="1" x14ac:dyDescent="0.2">
      <c r="A461" t="s">
        <v>20</v>
      </c>
      <c r="B461" s="4" t="s">
        <v>16</v>
      </c>
      <c r="C461" s="4" t="s">
        <v>211</v>
      </c>
      <c r="D461" s="4" t="s">
        <v>212</v>
      </c>
      <c r="E461" s="4">
        <v>1.78771E-2</v>
      </c>
      <c r="F461" s="4">
        <v>0</v>
      </c>
      <c r="G461" s="4">
        <v>6</v>
      </c>
      <c r="H461" s="4">
        <v>13</v>
      </c>
      <c r="I461" s="4">
        <v>1</v>
      </c>
      <c r="J461" s="4" t="s">
        <v>213</v>
      </c>
      <c r="K461" s="4">
        <v>0</v>
      </c>
      <c r="L461" s="4">
        <v>1005.4669699999999</v>
      </c>
      <c r="M461" s="4" t="s">
        <v>16</v>
      </c>
      <c r="N461" s="4">
        <v>0</v>
      </c>
      <c r="O461" s="4">
        <v>1.1440000000000001E-2</v>
      </c>
      <c r="P461" s="4">
        <v>1.98</v>
      </c>
    </row>
    <row r="462" spans="1:16" hidden="1" outlineLevel="1" collapsed="1" x14ac:dyDescent="0.2">
      <c r="A462" t="s">
        <v>20</v>
      </c>
      <c r="B462" s="4" t="s">
        <v>16</v>
      </c>
      <c r="C462" s="4" t="s">
        <v>422</v>
      </c>
      <c r="D462" s="4" t="s">
        <v>20</v>
      </c>
      <c r="E462" s="4">
        <v>4.0803300000000001E-2</v>
      </c>
      <c r="F462" s="4">
        <v>0</v>
      </c>
      <c r="G462" s="4">
        <v>1</v>
      </c>
      <c r="H462" s="4">
        <v>1</v>
      </c>
      <c r="I462" s="4">
        <v>1</v>
      </c>
      <c r="J462" s="4" t="s">
        <v>418</v>
      </c>
      <c r="K462" s="4">
        <v>2</v>
      </c>
      <c r="L462" s="4">
        <v>1185.6949999999999</v>
      </c>
      <c r="M462" s="4" t="s">
        <v>16</v>
      </c>
      <c r="N462" s="4">
        <v>0</v>
      </c>
      <c r="O462" s="4">
        <v>2.785E-2</v>
      </c>
      <c r="P462" s="4">
        <v>2.86</v>
      </c>
    </row>
    <row r="463" spans="1:16" hidden="1" outlineLevel="1" collapsed="1" x14ac:dyDescent="0.2">
      <c r="A463" t="s">
        <v>20</v>
      </c>
      <c r="B463" s="4" t="s">
        <v>16</v>
      </c>
      <c r="C463" s="4" t="s">
        <v>423</v>
      </c>
      <c r="D463" s="4" t="s">
        <v>20</v>
      </c>
      <c r="E463" s="4">
        <v>5.0733899999999999E-5</v>
      </c>
      <c r="F463" s="4">
        <v>0</v>
      </c>
      <c r="G463" s="4">
        <v>1</v>
      </c>
      <c r="H463" s="4">
        <v>1</v>
      </c>
      <c r="I463" s="4">
        <v>3</v>
      </c>
      <c r="J463" s="4" t="s">
        <v>418</v>
      </c>
      <c r="K463" s="4">
        <v>0</v>
      </c>
      <c r="L463" s="4">
        <v>865.39110000000005</v>
      </c>
      <c r="M463" s="4" t="s">
        <v>16</v>
      </c>
      <c r="N463" s="4">
        <v>0</v>
      </c>
      <c r="O463" s="4">
        <v>3.5729999999999998E-5</v>
      </c>
      <c r="P463" s="4">
        <v>3.46</v>
      </c>
    </row>
    <row r="464" spans="1:16" hidden="1" outlineLevel="1" collapsed="1" x14ac:dyDescent="0.2">
      <c r="A464" t="s">
        <v>20</v>
      </c>
      <c r="B464" s="4" t="s">
        <v>16</v>
      </c>
      <c r="C464" s="4" t="s">
        <v>424</v>
      </c>
      <c r="D464" s="4" t="s">
        <v>260</v>
      </c>
      <c r="E464" s="4">
        <v>2.0804199999999999E-3</v>
      </c>
      <c r="F464" s="4">
        <v>0</v>
      </c>
      <c r="G464" s="4">
        <v>1</v>
      </c>
      <c r="H464" s="4">
        <v>1</v>
      </c>
      <c r="I464" s="4">
        <v>2</v>
      </c>
      <c r="J464" s="4" t="s">
        <v>418</v>
      </c>
      <c r="K464" s="4">
        <v>0</v>
      </c>
      <c r="L464" s="4">
        <v>1298.62968</v>
      </c>
      <c r="M464" s="4" t="s">
        <v>16</v>
      </c>
      <c r="N464" s="4">
        <v>0</v>
      </c>
      <c r="O464" s="4">
        <v>3.107E-3</v>
      </c>
      <c r="P464" s="4">
        <v>2.4700000000000002</v>
      </c>
    </row>
    <row r="465" spans="1:16" hidden="1" outlineLevel="1" collapsed="1" x14ac:dyDescent="0.2">
      <c r="A465" t="s">
        <v>20</v>
      </c>
      <c r="B465" s="4" t="s">
        <v>16</v>
      </c>
      <c r="C465" s="4" t="s">
        <v>424</v>
      </c>
      <c r="D465" s="4" t="s">
        <v>20</v>
      </c>
      <c r="E465" s="4">
        <v>7.8244299999999996E-4</v>
      </c>
      <c r="F465" s="4">
        <v>0</v>
      </c>
      <c r="G465" s="4">
        <v>1</v>
      </c>
      <c r="H465" s="4">
        <v>1</v>
      </c>
      <c r="I465" s="4">
        <v>2</v>
      </c>
      <c r="J465" s="4" t="s">
        <v>418</v>
      </c>
      <c r="K465" s="4">
        <v>0</v>
      </c>
      <c r="L465" s="4">
        <v>1282.6347599999999</v>
      </c>
      <c r="M465" s="4" t="s">
        <v>16</v>
      </c>
      <c r="N465" s="4">
        <v>0</v>
      </c>
      <c r="O465" s="4">
        <v>4.0010000000000002E-4</v>
      </c>
      <c r="P465" s="4">
        <v>2.5499999999999998</v>
      </c>
    </row>
    <row r="466" spans="1:16" hidden="1" outlineLevel="1" collapsed="1" x14ac:dyDescent="0.2">
      <c r="A466" t="s">
        <v>20</v>
      </c>
      <c r="B466" s="4" t="s">
        <v>16</v>
      </c>
      <c r="C466" s="4" t="s">
        <v>425</v>
      </c>
      <c r="D466" s="4" t="s">
        <v>426</v>
      </c>
      <c r="E466" s="4">
        <v>8.2187800000000006E-5</v>
      </c>
      <c r="F466" s="4">
        <v>0</v>
      </c>
      <c r="G466" s="4">
        <v>1</v>
      </c>
      <c r="H466" s="4">
        <v>1</v>
      </c>
      <c r="I466" s="4">
        <v>2</v>
      </c>
      <c r="J466" s="4" t="s">
        <v>418</v>
      </c>
      <c r="K466" s="4">
        <v>0</v>
      </c>
      <c r="L466" s="4">
        <v>1457.66508</v>
      </c>
      <c r="M466" s="4" t="s">
        <v>16</v>
      </c>
      <c r="N466" s="4">
        <v>0</v>
      </c>
      <c r="O466" s="4">
        <v>3.5689999999999999E-5</v>
      </c>
      <c r="P466" s="4">
        <v>3.64</v>
      </c>
    </row>
    <row r="467" spans="1:16" hidden="1" outlineLevel="1" collapsed="1" x14ac:dyDescent="0.2">
      <c r="A467" t="s">
        <v>20</v>
      </c>
      <c r="B467" s="4" t="s">
        <v>16</v>
      </c>
      <c r="C467" s="4" t="s">
        <v>425</v>
      </c>
      <c r="D467" s="4" t="s">
        <v>51</v>
      </c>
      <c r="E467" s="4">
        <v>3.2899999999999999E-2</v>
      </c>
      <c r="F467" s="4">
        <v>0</v>
      </c>
      <c r="G467" s="4">
        <v>1</v>
      </c>
      <c r="H467" s="4">
        <v>1</v>
      </c>
      <c r="I467" s="4">
        <v>2</v>
      </c>
      <c r="J467" s="4" t="s">
        <v>418</v>
      </c>
      <c r="K467" s="4">
        <v>0</v>
      </c>
      <c r="L467" s="4">
        <v>1441.6701599999999</v>
      </c>
      <c r="M467" s="4" t="s">
        <v>16</v>
      </c>
      <c r="N467" s="4">
        <v>0</v>
      </c>
      <c r="O467" s="4">
        <v>2.2939999999999999E-2</v>
      </c>
      <c r="P467" s="4">
        <v>2.0499999999999998</v>
      </c>
    </row>
    <row r="468" spans="1:16" hidden="1" outlineLevel="1" collapsed="1" x14ac:dyDescent="0.2">
      <c r="A468" t="s">
        <v>20</v>
      </c>
      <c r="B468" s="4" t="s">
        <v>16</v>
      </c>
      <c r="C468" s="4" t="s">
        <v>427</v>
      </c>
      <c r="D468" s="4" t="s">
        <v>20</v>
      </c>
      <c r="E468" s="4">
        <v>1.52658E-2</v>
      </c>
      <c r="F468" s="4">
        <v>0</v>
      </c>
      <c r="G468" s="4">
        <v>1</v>
      </c>
      <c r="H468" s="4">
        <v>1</v>
      </c>
      <c r="I468" s="4">
        <v>1</v>
      </c>
      <c r="J468" s="4" t="s">
        <v>418</v>
      </c>
      <c r="K468" s="4">
        <v>0</v>
      </c>
      <c r="L468" s="4">
        <v>1194.57494</v>
      </c>
      <c r="M468" s="4" t="s">
        <v>16</v>
      </c>
      <c r="N468" s="4">
        <v>0</v>
      </c>
      <c r="O468" s="4">
        <v>9.6880000000000004E-3</v>
      </c>
      <c r="P468" s="4">
        <v>2.33</v>
      </c>
    </row>
    <row r="469" spans="1:16" hidden="1" outlineLevel="1" collapsed="1" x14ac:dyDescent="0.2">
      <c r="A469" t="s">
        <v>20</v>
      </c>
      <c r="B469" s="4" t="s">
        <v>16</v>
      </c>
      <c r="C469" s="4" t="s">
        <v>428</v>
      </c>
      <c r="D469" s="4" t="s">
        <v>212</v>
      </c>
      <c r="E469" s="4">
        <v>6.2860599999999996E-6</v>
      </c>
      <c r="F469" s="4">
        <v>0</v>
      </c>
      <c r="G469" s="4">
        <v>1</v>
      </c>
      <c r="H469" s="4">
        <v>1</v>
      </c>
      <c r="I469" s="4">
        <v>1</v>
      </c>
      <c r="J469" s="4" t="s">
        <v>418</v>
      </c>
      <c r="K469" s="4">
        <v>0</v>
      </c>
      <c r="L469" s="4">
        <v>1410.6794199999999</v>
      </c>
      <c r="M469" s="4" t="s">
        <v>16</v>
      </c>
      <c r="N469" s="4">
        <v>0</v>
      </c>
      <c r="O469" s="4">
        <v>2.255E-6</v>
      </c>
      <c r="P469" s="4">
        <v>3.94</v>
      </c>
    </row>
    <row r="470" spans="1:16" hidden="1" outlineLevel="1" collapsed="1" x14ac:dyDescent="0.2">
      <c r="A470" t="s">
        <v>20</v>
      </c>
      <c r="B470" s="4" t="s">
        <v>16</v>
      </c>
      <c r="C470" s="4" t="s">
        <v>264</v>
      </c>
      <c r="D470" s="4" t="s">
        <v>20</v>
      </c>
      <c r="E470" s="4">
        <v>8.4701399999999999E-4</v>
      </c>
      <c r="F470" s="4">
        <v>0</v>
      </c>
      <c r="G470" s="4">
        <v>3</v>
      </c>
      <c r="H470" s="4">
        <v>6</v>
      </c>
      <c r="I470" s="4">
        <v>2</v>
      </c>
      <c r="J470" s="4" t="s">
        <v>256</v>
      </c>
      <c r="K470" s="4">
        <v>0</v>
      </c>
      <c r="L470" s="4">
        <v>1203.63681</v>
      </c>
      <c r="M470" s="4" t="s">
        <v>16</v>
      </c>
      <c r="N470" s="4">
        <v>0</v>
      </c>
      <c r="O470" s="4">
        <v>4.348E-4</v>
      </c>
      <c r="P470" s="4">
        <v>3.21</v>
      </c>
    </row>
    <row r="471" spans="1:16" hidden="1" outlineLevel="1" collapsed="1" x14ac:dyDescent="0.2">
      <c r="A471" t="s">
        <v>20</v>
      </c>
      <c r="B471" s="4" t="s">
        <v>16</v>
      </c>
      <c r="C471" s="4" t="s">
        <v>429</v>
      </c>
      <c r="D471" s="4" t="s">
        <v>20</v>
      </c>
      <c r="E471" s="4">
        <v>3.87312E-2</v>
      </c>
      <c r="F471" s="4">
        <v>0</v>
      </c>
      <c r="G471" s="4">
        <v>1</v>
      </c>
      <c r="H471" s="4">
        <v>1</v>
      </c>
      <c r="I471" s="4">
        <v>2</v>
      </c>
      <c r="J471" s="4" t="s">
        <v>418</v>
      </c>
      <c r="K471" s="4">
        <v>0</v>
      </c>
      <c r="L471" s="4">
        <v>938.49417000000005</v>
      </c>
      <c r="M471" s="4" t="s">
        <v>16</v>
      </c>
      <c r="N471" s="4">
        <v>1.487E-3</v>
      </c>
      <c r="O471" s="4">
        <v>4.5400000000000003E-2</v>
      </c>
      <c r="P471" s="4">
        <v>1.8</v>
      </c>
    </row>
    <row r="472" spans="1:16" hidden="1" outlineLevel="1" collapsed="1" x14ac:dyDescent="0.2">
      <c r="A472" t="s">
        <v>20</v>
      </c>
      <c r="B472" s="4" t="s">
        <v>16</v>
      </c>
      <c r="C472" s="4" t="s">
        <v>430</v>
      </c>
      <c r="D472" s="4" t="s">
        <v>20</v>
      </c>
      <c r="E472" s="4">
        <v>1.7643499999999999E-2</v>
      </c>
      <c r="F472" s="4">
        <v>0</v>
      </c>
      <c r="G472" s="4">
        <v>1</v>
      </c>
      <c r="H472" s="4">
        <v>1</v>
      </c>
      <c r="I472" s="4">
        <v>1</v>
      </c>
      <c r="J472" s="4" t="s">
        <v>418</v>
      </c>
      <c r="K472" s="4">
        <v>0</v>
      </c>
      <c r="L472" s="4">
        <v>884.44722000000002</v>
      </c>
      <c r="M472" s="4" t="s">
        <v>16</v>
      </c>
      <c r="N472" s="4">
        <v>0</v>
      </c>
      <c r="O472" s="4">
        <v>1.128E-2</v>
      </c>
      <c r="P472" s="4">
        <v>2.06</v>
      </c>
    </row>
    <row r="473" spans="1:16" hidden="1" outlineLevel="1" collapsed="1" x14ac:dyDescent="0.2">
      <c r="A473" t="s">
        <v>20</v>
      </c>
      <c r="B473" s="4" t="s">
        <v>16</v>
      </c>
      <c r="C473" s="4" t="s">
        <v>268</v>
      </c>
      <c r="D473" s="4" t="s">
        <v>120</v>
      </c>
      <c r="E473" s="4">
        <v>4.38851E-3</v>
      </c>
      <c r="F473" s="4">
        <v>0</v>
      </c>
      <c r="G473" s="4">
        <v>3</v>
      </c>
      <c r="H473" s="4">
        <v>8</v>
      </c>
      <c r="I473" s="4">
        <v>5</v>
      </c>
      <c r="J473" s="4" t="s">
        <v>256</v>
      </c>
      <c r="K473" s="4">
        <v>0</v>
      </c>
      <c r="L473" s="4">
        <v>1042.45099</v>
      </c>
      <c r="M473" s="4" t="s">
        <v>16</v>
      </c>
      <c r="N473" s="4">
        <v>0</v>
      </c>
      <c r="O473" s="4">
        <v>2.5430000000000001E-3</v>
      </c>
      <c r="P473" s="4">
        <v>2.61</v>
      </c>
    </row>
    <row r="474" spans="1:16" hidden="1" outlineLevel="1" collapsed="1" x14ac:dyDescent="0.2">
      <c r="A474" t="s">
        <v>20</v>
      </c>
      <c r="B474" s="4" t="s">
        <v>16</v>
      </c>
      <c r="C474" s="4" t="s">
        <v>268</v>
      </c>
      <c r="D474" s="4" t="s">
        <v>20</v>
      </c>
      <c r="E474" s="4">
        <v>1.7290599999999999E-3</v>
      </c>
      <c r="F474" s="4">
        <v>0</v>
      </c>
      <c r="G474" s="4">
        <v>3</v>
      </c>
      <c r="H474" s="4">
        <v>8</v>
      </c>
      <c r="I474" s="4">
        <v>2</v>
      </c>
      <c r="J474" s="4" t="s">
        <v>256</v>
      </c>
      <c r="K474" s="4">
        <v>0</v>
      </c>
      <c r="L474" s="4">
        <v>1026.45607</v>
      </c>
      <c r="M474" s="4" t="s">
        <v>16</v>
      </c>
      <c r="N474" s="4">
        <v>0</v>
      </c>
      <c r="O474" s="4">
        <v>9.3349999999999998E-4</v>
      </c>
      <c r="P474" s="4">
        <v>2.4700000000000002</v>
      </c>
    </row>
    <row r="475" spans="1:16" hidden="1" outlineLevel="1" collapsed="1" x14ac:dyDescent="0.2">
      <c r="A475" t="s">
        <v>20</v>
      </c>
      <c r="B475" s="4" t="s">
        <v>16</v>
      </c>
      <c r="C475" s="4" t="s">
        <v>431</v>
      </c>
      <c r="D475" s="4" t="s">
        <v>122</v>
      </c>
      <c r="E475" s="4">
        <v>6.37511E-4</v>
      </c>
      <c r="F475" s="4">
        <v>0</v>
      </c>
      <c r="G475" s="4">
        <v>1</v>
      </c>
      <c r="H475" s="4">
        <v>1</v>
      </c>
      <c r="I475" s="4">
        <v>2</v>
      </c>
      <c r="J475" s="4" t="s">
        <v>418</v>
      </c>
      <c r="K475" s="4">
        <v>0</v>
      </c>
      <c r="L475" s="4">
        <v>1171.52997</v>
      </c>
      <c r="M475" s="4" t="s">
        <v>16</v>
      </c>
      <c r="N475" s="4">
        <v>0</v>
      </c>
      <c r="O475" s="4">
        <v>3.21E-4</v>
      </c>
      <c r="P475" s="4">
        <v>3.02</v>
      </c>
    </row>
    <row r="476" spans="1:16" hidden="1" outlineLevel="1" collapsed="1" x14ac:dyDescent="0.2">
      <c r="A476" t="s">
        <v>20</v>
      </c>
      <c r="B476" s="4" t="s">
        <v>16</v>
      </c>
      <c r="C476" s="4" t="s">
        <v>432</v>
      </c>
      <c r="D476" s="4" t="s">
        <v>20</v>
      </c>
      <c r="E476" s="4">
        <v>3.5120899999999997E-2</v>
      </c>
      <c r="F476" s="4">
        <v>0</v>
      </c>
      <c r="G476" s="4">
        <v>1</v>
      </c>
      <c r="H476" s="4">
        <v>1</v>
      </c>
      <c r="I476" s="4">
        <v>1</v>
      </c>
      <c r="J476" s="4" t="s">
        <v>418</v>
      </c>
      <c r="K476" s="4">
        <v>1</v>
      </c>
      <c r="L476" s="4">
        <v>916.50981999999999</v>
      </c>
      <c r="M476" s="4" t="s">
        <v>16</v>
      </c>
      <c r="N476" s="4">
        <v>0</v>
      </c>
      <c r="O476" s="4">
        <v>2.366E-2</v>
      </c>
      <c r="P476" s="4">
        <v>2.14</v>
      </c>
    </row>
    <row r="477" spans="1:16" hidden="1" outlineLevel="1" collapsed="1" x14ac:dyDescent="0.2">
      <c r="A477" t="s">
        <v>20</v>
      </c>
      <c r="B477" s="4" t="s">
        <v>16</v>
      </c>
      <c r="C477" s="4" t="s">
        <v>433</v>
      </c>
      <c r="D477" s="4" t="s">
        <v>20</v>
      </c>
      <c r="E477" s="4">
        <v>3.1335099999999999E-3</v>
      </c>
      <c r="F477" s="4">
        <v>0</v>
      </c>
      <c r="G477" s="4">
        <v>1</v>
      </c>
      <c r="H477" s="4">
        <v>1</v>
      </c>
      <c r="I477" s="4">
        <v>1</v>
      </c>
      <c r="J477" s="4" t="s">
        <v>418</v>
      </c>
      <c r="K477" s="4">
        <v>0</v>
      </c>
      <c r="L477" s="4">
        <v>1093.5272600000001</v>
      </c>
      <c r="M477" s="4" t="s">
        <v>16</v>
      </c>
      <c r="N477" s="4">
        <v>0</v>
      </c>
      <c r="O477" s="4">
        <v>1.7669999999999999E-3</v>
      </c>
      <c r="P477" s="4">
        <v>2.66</v>
      </c>
    </row>
    <row r="478" spans="1:16" hidden="1" outlineLevel="1" collapsed="1" x14ac:dyDescent="0.2">
      <c r="A478" t="s">
        <v>20</v>
      </c>
      <c r="B478" s="4" t="s">
        <v>16</v>
      </c>
      <c r="C478" s="4" t="s">
        <v>235</v>
      </c>
      <c r="D478" s="4" t="s">
        <v>20</v>
      </c>
      <c r="E478" s="4">
        <v>4.8314900000000001E-2</v>
      </c>
      <c r="F478" s="4">
        <v>0</v>
      </c>
      <c r="G478" s="4">
        <v>5</v>
      </c>
      <c r="H478" s="4">
        <v>11</v>
      </c>
      <c r="I478" s="4">
        <v>1</v>
      </c>
      <c r="J478" s="4" t="s">
        <v>236</v>
      </c>
      <c r="K478" s="4">
        <v>1</v>
      </c>
      <c r="L478" s="4">
        <v>1391.7892899999999</v>
      </c>
      <c r="M478" s="4" t="s">
        <v>16</v>
      </c>
      <c r="N478" s="4">
        <v>0</v>
      </c>
      <c r="O478" s="4">
        <v>3.329E-2</v>
      </c>
      <c r="P478" s="4">
        <v>3.12</v>
      </c>
    </row>
    <row r="479" spans="1:16" hidden="1" outlineLevel="1" collapsed="1" x14ac:dyDescent="0.2">
      <c r="A479" t="s">
        <v>20</v>
      </c>
      <c r="B479" s="4" t="s">
        <v>16</v>
      </c>
      <c r="C479" s="4" t="s">
        <v>237</v>
      </c>
      <c r="D479" s="4" t="s">
        <v>20</v>
      </c>
      <c r="E479" s="4">
        <v>1.14369E-4</v>
      </c>
      <c r="F479" s="4">
        <v>0</v>
      </c>
      <c r="G479" s="4">
        <v>5</v>
      </c>
      <c r="H479" s="4">
        <v>11</v>
      </c>
      <c r="I479" s="4">
        <v>3</v>
      </c>
      <c r="J479" s="4" t="s">
        <v>236</v>
      </c>
      <c r="K479" s="4">
        <v>0</v>
      </c>
      <c r="L479" s="4">
        <v>1263.69433</v>
      </c>
      <c r="M479" s="4" t="s">
        <v>16</v>
      </c>
      <c r="N479" s="4">
        <v>0</v>
      </c>
      <c r="O479" s="4">
        <v>5.0590000000000002E-5</v>
      </c>
      <c r="P479" s="4">
        <v>3.31</v>
      </c>
    </row>
    <row r="480" spans="1:16" hidden="1" outlineLevel="1" collapsed="1" x14ac:dyDescent="0.2">
      <c r="A480" t="s">
        <v>20</v>
      </c>
      <c r="B480" s="4" t="s">
        <v>16</v>
      </c>
      <c r="C480" s="4" t="s">
        <v>434</v>
      </c>
      <c r="D480" s="4" t="s">
        <v>20</v>
      </c>
      <c r="E480" s="4">
        <v>3.7950599999999998E-3</v>
      </c>
      <c r="F480" s="4">
        <v>0</v>
      </c>
      <c r="G480" s="4">
        <v>1</v>
      </c>
      <c r="H480" s="4">
        <v>1</v>
      </c>
      <c r="I480" s="4">
        <v>2</v>
      </c>
      <c r="J480" s="4" t="s">
        <v>418</v>
      </c>
      <c r="K480" s="4">
        <v>0</v>
      </c>
      <c r="L480" s="4">
        <v>1143.6255799999999</v>
      </c>
      <c r="M480" s="4" t="s">
        <v>16</v>
      </c>
      <c r="N480" s="4">
        <v>0</v>
      </c>
      <c r="O480" s="4">
        <v>5.6470000000000001E-3</v>
      </c>
      <c r="P480" s="4">
        <v>2.94</v>
      </c>
    </row>
    <row r="481" spans="1:16" hidden="1" outlineLevel="1" collapsed="1" x14ac:dyDescent="0.2">
      <c r="A481" t="s">
        <v>20</v>
      </c>
      <c r="B481" s="4" t="s">
        <v>16</v>
      </c>
      <c r="C481" s="4" t="s">
        <v>276</v>
      </c>
      <c r="D481" s="4" t="s">
        <v>136</v>
      </c>
      <c r="E481" s="4">
        <v>6.6520099999999999E-3</v>
      </c>
      <c r="F481" s="4">
        <v>0</v>
      </c>
      <c r="G481" s="4">
        <v>3</v>
      </c>
      <c r="H481" s="4">
        <v>8</v>
      </c>
      <c r="I481" s="4">
        <v>1</v>
      </c>
      <c r="J481" s="4" t="s">
        <v>256</v>
      </c>
      <c r="K481" s="4">
        <v>1</v>
      </c>
      <c r="L481" s="4">
        <v>1170.5459499999999</v>
      </c>
      <c r="M481" s="4" t="s">
        <v>16</v>
      </c>
      <c r="N481" s="4">
        <v>0</v>
      </c>
      <c r="O481" s="4">
        <v>3.9529999999999999E-3</v>
      </c>
      <c r="P481" s="4">
        <v>2.8</v>
      </c>
    </row>
    <row r="482" spans="1:16" hidden="1" outlineLevel="1" collapsed="1" x14ac:dyDescent="0.2">
      <c r="A482" t="s">
        <v>20</v>
      </c>
      <c r="B482" s="4" t="s">
        <v>16</v>
      </c>
      <c r="C482" s="4" t="s">
        <v>435</v>
      </c>
      <c r="D482" s="4" t="s">
        <v>20</v>
      </c>
      <c r="E482" s="4">
        <v>2.8676900000000002E-2</v>
      </c>
      <c r="F482" s="4">
        <v>0</v>
      </c>
      <c r="G482" s="4">
        <v>1</v>
      </c>
      <c r="H482" s="4">
        <v>1</v>
      </c>
      <c r="I482" s="4">
        <v>1</v>
      </c>
      <c r="J482" s="4" t="s">
        <v>418</v>
      </c>
      <c r="K482" s="4">
        <v>0</v>
      </c>
      <c r="L482" s="4">
        <v>1439.7125000000001</v>
      </c>
      <c r="M482" s="4" t="s">
        <v>16</v>
      </c>
      <c r="N482" s="4">
        <v>0</v>
      </c>
      <c r="O482" s="4">
        <v>1.899E-2</v>
      </c>
      <c r="P482" s="4">
        <v>1.71</v>
      </c>
    </row>
    <row r="483" spans="1:16" hidden="1" outlineLevel="1" collapsed="1" x14ac:dyDescent="0.2">
      <c r="A483" t="s">
        <v>20</v>
      </c>
      <c r="B483" s="4" t="s">
        <v>16</v>
      </c>
      <c r="C483" s="4" t="s">
        <v>139</v>
      </c>
      <c r="D483" s="4" t="s">
        <v>20</v>
      </c>
      <c r="E483" s="4">
        <v>5.0557900000000003E-2</v>
      </c>
      <c r="F483" s="4">
        <v>1.20145E-3</v>
      </c>
      <c r="G483" s="4">
        <v>7</v>
      </c>
      <c r="H483" s="4">
        <v>16</v>
      </c>
      <c r="I483" s="4">
        <v>1</v>
      </c>
      <c r="J483" s="4" t="s">
        <v>140</v>
      </c>
      <c r="K483" s="4">
        <v>0</v>
      </c>
      <c r="L483" s="4">
        <v>910.41525000000001</v>
      </c>
      <c r="M483" s="4" t="s">
        <v>16</v>
      </c>
      <c r="N483" s="4">
        <v>7.9869999999999995E-4</v>
      </c>
      <c r="O483" s="4">
        <v>3.5159999999999997E-2</v>
      </c>
      <c r="P483" s="4">
        <v>1.59</v>
      </c>
    </row>
    <row r="484" spans="1:16" hidden="1" outlineLevel="1" collapsed="1" x14ac:dyDescent="0.2">
      <c r="A484" t="s">
        <v>20</v>
      </c>
      <c r="B484" s="4" t="s">
        <v>16</v>
      </c>
      <c r="C484" s="4" t="s">
        <v>436</v>
      </c>
      <c r="D484" s="4" t="s">
        <v>122</v>
      </c>
      <c r="E484" s="4">
        <v>5.1217100000000002E-2</v>
      </c>
      <c r="F484" s="4">
        <v>1.20145E-3</v>
      </c>
      <c r="G484" s="4">
        <v>1</v>
      </c>
      <c r="H484" s="4">
        <v>1</v>
      </c>
      <c r="I484" s="4">
        <v>1</v>
      </c>
      <c r="J484" s="4" t="s">
        <v>418</v>
      </c>
      <c r="K484" s="4">
        <v>0</v>
      </c>
      <c r="L484" s="4">
        <v>1031.4574700000001</v>
      </c>
      <c r="M484" s="4" t="s">
        <v>16</v>
      </c>
      <c r="N484" s="4">
        <v>7.9869999999999995E-4</v>
      </c>
      <c r="O484" s="4">
        <v>3.56E-2</v>
      </c>
      <c r="P484" s="4">
        <v>1.61</v>
      </c>
    </row>
    <row r="485" spans="1:16" hidden="1" outlineLevel="1" collapsed="1" x14ac:dyDescent="0.2">
      <c r="A485" t="s">
        <v>20</v>
      </c>
      <c r="B485" s="4" t="s">
        <v>16</v>
      </c>
      <c r="C485" s="4" t="s">
        <v>242</v>
      </c>
      <c r="D485" s="4" t="s">
        <v>20</v>
      </c>
      <c r="E485" s="4">
        <v>5.2901999999999998E-2</v>
      </c>
      <c r="F485" s="4">
        <v>1.20145E-3</v>
      </c>
      <c r="G485" s="4">
        <v>9</v>
      </c>
      <c r="H485" s="4">
        <v>22</v>
      </c>
      <c r="I485" s="4">
        <v>3</v>
      </c>
      <c r="J485" s="4" t="s">
        <v>243</v>
      </c>
      <c r="K485" s="4">
        <v>0</v>
      </c>
      <c r="L485" s="4">
        <v>827.42978000000005</v>
      </c>
      <c r="M485" s="4" t="s">
        <v>16</v>
      </c>
      <c r="N485" s="4">
        <v>3.5460000000000001E-3</v>
      </c>
      <c r="O485" s="4">
        <v>5.8970000000000002E-2</v>
      </c>
      <c r="P485" s="4">
        <v>2.12</v>
      </c>
    </row>
    <row r="486" spans="1:16" hidden="1" outlineLevel="1" collapsed="1" x14ac:dyDescent="0.2">
      <c r="A486" t="s">
        <v>20</v>
      </c>
      <c r="B486" s="4" t="s">
        <v>16</v>
      </c>
      <c r="C486" s="4" t="s">
        <v>437</v>
      </c>
      <c r="D486" s="4" t="s">
        <v>20</v>
      </c>
      <c r="E486" s="4">
        <v>6.8897E-2</v>
      </c>
      <c r="F486" s="4">
        <v>2.2288999999999998E-3</v>
      </c>
      <c r="G486" s="4">
        <v>1</v>
      </c>
      <c r="H486" s="4">
        <v>1</v>
      </c>
      <c r="I486" s="4">
        <v>1</v>
      </c>
      <c r="J486" s="4" t="s">
        <v>418</v>
      </c>
      <c r="K486" s="4">
        <v>0</v>
      </c>
      <c r="L486" s="4">
        <v>810.41043999999999</v>
      </c>
      <c r="M486" s="4" t="s">
        <v>16</v>
      </c>
      <c r="N486" s="4">
        <v>1.487E-3</v>
      </c>
      <c r="O486" s="4">
        <v>4.8919999999999998E-2</v>
      </c>
      <c r="P486" s="4">
        <v>2.0499999999999998</v>
      </c>
    </row>
    <row r="487" spans="1:16" hidden="1" outlineLevel="1" collapsed="1" x14ac:dyDescent="0.2">
      <c r="A487" t="s">
        <v>20</v>
      </c>
      <c r="B487" s="4" t="s">
        <v>16</v>
      </c>
      <c r="C487" s="4" t="s">
        <v>438</v>
      </c>
      <c r="D487" s="4" t="s">
        <v>260</v>
      </c>
      <c r="E487" s="4">
        <v>7.4875700000000003E-2</v>
      </c>
      <c r="F487" s="4">
        <v>3.8406400000000002E-3</v>
      </c>
      <c r="G487" s="4">
        <v>1</v>
      </c>
      <c r="H487" s="4">
        <v>1</v>
      </c>
      <c r="I487" s="4">
        <v>1</v>
      </c>
      <c r="J487" s="4" t="s">
        <v>418</v>
      </c>
      <c r="K487" s="4">
        <v>1</v>
      </c>
      <c r="L487" s="4">
        <v>1426.7246399999999</v>
      </c>
      <c r="M487" s="4" t="s">
        <v>16</v>
      </c>
      <c r="N487" s="4">
        <v>2.9329999999999998E-3</v>
      </c>
      <c r="O487" s="4">
        <v>5.339E-2</v>
      </c>
      <c r="P487" s="4">
        <v>2.16</v>
      </c>
    </row>
    <row r="488" spans="1:16" hidden="1" outlineLevel="1" collapsed="1" x14ac:dyDescent="0.2">
      <c r="A488" t="s">
        <v>20</v>
      </c>
      <c r="B488" s="4" t="s">
        <v>16</v>
      </c>
      <c r="C488" s="4" t="s">
        <v>143</v>
      </c>
      <c r="D488" s="4" t="s">
        <v>20</v>
      </c>
      <c r="E488" s="4">
        <v>8.7790099999999996E-2</v>
      </c>
      <c r="F488" s="4">
        <v>5.7189399999999996E-3</v>
      </c>
      <c r="G488" s="4">
        <v>7</v>
      </c>
      <c r="H488" s="4">
        <v>15</v>
      </c>
      <c r="I488" s="4">
        <v>1</v>
      </c>
      <c r="J488" s="4" t="s">
        <v>140</v>
      </c>
      <c r="K488" s="4">
        <v>1</v>
      </c>
      <c r="L488" s="4">
        <v>1066.5163600000001</v>
      </c>
      <c r="M488" s="4" t="s">
        <v>16</v>
      </c>
      <c r="N488" s="4">
        <v>4.1770000000000002E-3</v>
      </c>
      <c r="O488" s="4">
        <v>6.3589999999999994E-2</v>
      </c>
      <c r="P488" s="4">
        <v>1.76</v>
      </c>
    </row>
    <row r="489" spans="1:16" hidden="1" outlineLevel="1" collapsed="1" x14ac:dyDescent="0.2">
      <c r="A489" t="s">
        <v>20</v>
      </c>
      <c r="B489" s="4" t="s">
        <v>16</v>
      </c>
      <c r="C489" s="4" t="s">
        <v>439</v>
      </c>
      <c r="D489" s="4" t="s">
        <v>20</v>
      </c>
      <c r="E489" s="4">
        <v>9.4712199999999996E-2</v>
      </c>
      <c r="F489" s="4">
        <v>7.1907100000000003E-3</v>
      </c>
      <c r="G489" s="4">
        <v>1</v>
      </c>
      <c r="H489" s="4">
        <v>1</v>
      </c>
      <c r="I489" s="4">
        <v>1</v>
      </c>
      <c r="J489" s="4" t="s">
        <v>418</v>
      </c>
      <c r="K489" s="4">
        <v>1</v>
      </c>
      <c r="L489" s="4">
        <v>1057.6000300000001</v>
      </c>
      <c r="M489" s="4" t="s">
        <v>16</v>
      </c>
      <c r="N489" s="4">
        <v>5.1650000000000003E-3</v>
      </c>
      <c r="O489" s="4">
        <v>6.8909999999999999E-2</v>
      </c>
      <c r="P489" s="4">
        <v>2.94</v>
      </c>
    </row>
    <row r="490" spans="1:16" collapsed="1" x14ac:dyDescent="0.2">
      <c r="A490" s="3" t="s">
        <v>16</v>
      </c>
      <c r="B490" s="3" t="s">
        <v>17</v>
      </c>
      <c r="C490" s="3" t="s">
        <v>440</v>
      </c>
      <c r="D490" s="3" t="s">
        <v>441</v>
      </c>
      <c r="E490" s="3">
        <v>0</v>
      </c>
      <c r="F490" s="3">
        <v>88.495000000000005</v>
      </c>
      <c r="G490" s="3">
        <v>62</v>
      </c>
      <c r="H490" s="3">
        <v>29</v>
      </c>
      <c r="I490" s="3">
        <v>49</v>
      </c>
      <c r="J490" s="3">
        <v>15</v>
      </c>
      <c r="K490" s="3">
        <v>1</v>
      </c>
      <c r="L490" s="3">
        <v>431</v>
      </c>
      <c r="M490" s="3">
        <v>47.9</v>
      </c>
      <c r="N490" s="3">
        <v>5.0199999999999996</v>
      </c>
      <c r="O490" s="3">
        <v>113.04</v>
      </c>
      <c r="P490" s="3">
        <v>29</v>
      </c>
    </row>
    <row r="491" spans="1:16" hidden="1" outlineLevel="1" collapsed="1" x14ac:dyDescent="0.2">
      <c r="A491" t="s">
        <v>20</v>
      </c>
      <c r="B491" s="2" t="s">
        <v>21</v>
      </c>
      <c r="C491" s="2" t="s">
        <v>22</v>
      </c>
      <c r="D491" s="2" t="s">
        <v>23</v>
      </c>
      <c r="E491" s="2" t="s">
        <v>24</v>
      </c>
      <c r="F491" s="2" t="s">
        <v>25</v>
      </c>
      <c r="G491" s="2" t="s">
        <v>10</v>
      </c>
      <c r="H491" s="2" t="s">
        <v>26</v>
      </c>
      <c r="I491" s="2" t="s">
        <v>8</v>
      </c>
      <c r="J491" s="2" t="s">
        <v>27</v>
      </c>
      <c r="K491" s="2" t="s">
        <v>28</v>
      </c>
      <c r="L491" s="2" t="s">
        <v>29</v>
      </c>
      <c r="M491" s="2" t="s">
        <v>30</v>
      </c>
      <c r="N491" s="2" t="s">
        <v>31</v>
      </c>
      <c r="O491" s="2" t="s">
        <v>32</v>
      </c>
      <c r="P491" s="2" t="s">
        <v>33</v>
      </c>
    </row>
    <row r="492" spans="1:16" hidden="1" outlineLevel="1" collapsed="1" x14ac:dyDescent="0.2">
      <c r="A492" t="s">
        <v>20</v>
      </c>
      <c r="B492" s="4" t="s">
        <v>16</v>
      </c>
      <c r="C492" s="4" t="s">
        <v>319</v>
      </c>
      <c r="D492" s="4" t="s">
        <v>122</v>
      </c>
      <c r="E492" s="4">
        <v>9.8174400000000002E-3</v>
      </c>
      <c r="F492" s="4">
        <v>0</v>
      </c>
      <c r="G492" s="4">
        <v>2</v>
      </c>
      <c r="H492" s="4">
        <v>2</v>
      </c>
      <c r="I492" s="4">
        <v>1</v>
      </c>
      <c r="J492" s="4" t="s">
        <v>320</v>
      </c>
      <c r="K492" s="4">
        <v>0</v>
      </c>
      <c r="L492" s="4">
        <v>1258.54808</v>
      </c>
      <c r="M492" s="4" t="s">
        <v>16</v>
      </c>
      <c r="N492" s="4">
        <v>0</v>
      </c>
      <c r="O492" s="4">
        <v>6.0229999999999997E-3</v>
      </c>
      <c r="P492" s="4">
        <v>2.2799999999999998</v>
      </c>
    </row>
    <row r="493" spans="1:16" hidden="1" outlineLevel="1" collapsed="1" x14ac:dyDescent="0.2">
      <c r="A493" t="s">
        <v>20</v>
      </c>
      <c r="B493" s="4" t="s">
        <v>16</v>
      </c>
      <c r="C493" s="4" t="s">
        <v>442</v>
      </c>
      <c r="D493" s="4" t="s">
        <v>20</v>
      </c>
      <c r="E493" s="4">
        <v>3.0417E-2</v>
      </c>
      <c r="F493" s="4">
        <v>0</v>
      </c>
      <c r="G493" s="4">
        <v>1</v>
      </c>
      <c r="H493" s="4">
        <v>1</v>
      </c>
      <c r="I493" s="4">
        <v>1</v>
      </c>
      <c r="J493" s="4" t="s">
        <v>440</v>
      </c>
      <c r="K493" s="4">
        <v>1</v>
      </c>
      <c r="L493" s="4">
        <v>1672.8653099999999</v>
      </c>
      <c r="M493" s="4" t="s">
        <v>16</v>
      </c>
      <c r="N493" s="4">
        <v>0</v>
      </c>
      <c r="O493" s="4">
        <v>2.0250000000000001E-2</v>
      </c>
      <c r="P493" s="4">
        <v>1.96</v>
      </c>
    </row>
    <row r="494" spans="1:16" hidden="1" outlineLevel="1" collapsed="1" x14ac:dyDescent="0.2">
      <c r="A494" t="s">
        <v>20</v>
      </c>
      <c r="B494" s="4" t="s">
        <v>16</v>
      </c>
      <c r="C494" s="4" t="s">
        <v>443</v>
      </c>
      <c r="D494" s="4" t="s">
        <v>20</v>
      </c>
      <c r="E494" s="4">
        <v>3.03171E-3</v>
      </c>
      <c r="F494" s="4">
        <v>0</v>
      </c>
      <c r="G494" s="4">
        <v>1</v>
      </c>
      <c r="H494" s="4">
        <v>1</v>
      </c>
      <c r="I494" s="4">
        <v>2</v>
      </c>
      <c r="J494" s="4" t="s">
        <v>440</v>
      </c>
      <c r="K494" s="4">
        <v>0</v>
      </c>
      <c r="L494" s="4">
        <v>984.49964999999997</v>
      </c>
      <c r="M494" s="4" t="s">
        <v>16</v>
      </c>
      <c r="N494" s="4">
        <v>0</v>
      </c>
      <c r="O494" s="4">
        <v>1.7110000000000001E-3</v>
      </c>
      <c r="P494" s="4">
        <v>2.36</v>
      </c>
    </row>
    <row r="495" spans="1:16" hidden="1" outlineLevel="1" collapsed="1" x14ac:dyDescent="0.2">
      <c r="A495" t="s">
        <v>20</v>
      </c>
      <c r="B495" s="4" t="s">
        <v>16</v>
      </c>
      <c r="C495" s="4" t="s">
        <v>444</v>
      </c>
      <c r="D495" s="4" t="s">
        <v>20</v>
      </c>
      <c r="E495" s="4">
        <v>3.3804800000000003E-4</v>
      </c>
      <c r="F495" s="4">
        <v>0</v>
      </c>
      <c r="G495" s="4">
        <v>1</v>
      </c>
      <c r="H495" s="4">
        <v>1</v>
      </c>
      <c r="I495" s="4">
        <v>1</v>
      </c>
      <c r="J495" s="4" t="s">
        <v>440</v>
      </c>
      <c r="K495" s="4">
        <v>0</v>
      </c>
      <c r="L495" s="4">
        <v>2068.13969</v>
      </c>
      <c r="M495" s="4" t="s">
        <v>16</v>
      </c>
      <c r="N495" s="4">
        <v>0</v>
      </c>
      <c r="O495" s="4">
        <v>1.6190000000000001E-4</v>
      </c>
      <c r="P495" s="4">
        <v>3.76</v>
      </c>
    </row>
    <row r="496" spans="1:16" hidden="1" outlineLevel="1" collapsed="1" x14ac:dyDescent="0.2">
      <c r="A496" t="s">
        <v>20</v>
      </c>
      <c r="B496" s="4" t="s">
        <v>16</v>
      </c>
      <c r="C496" s="4" t="s">
        <v>445</v>
      </c>
      <c r="D496" s="4" t="s">
        <v>20</v>
      </c>
      <c r="E496" s="4">
        <v>7.3442000000000004E-3</v>
      </c>
      <c r="F496" s="4">
        <v>0</v>
      </c>
      <c r="G496" s="4">
        <v>1</v>
      </c>
      <c r="H496" s="4">
        <v>1</v>
      </c>
      <c r="I496" s="4">
        <v>1</v>
      </c>
      <c r="J496" s="4" t="s">
        <v>440</v>
      </c>
      <c r="K496" s="4">
        <v>0</v>
      </c>
      <c r="L496" s="4">
        <v>1516.7642000000001</v>
      </c>
      <c r="M496" s="4" t="s">
        <v>16</v>
      </c>
      <c r="N496" s="4">
        <v>0</v>
      </c>
      <c r="O496" s="4">
        <v>4.4219999999999997E-3</v>
      </c>
      <c r="P496" s="4">
        <v>2.2400000000000002</v>
      </c>
    </row>
    <row r="497" spans="1:16" hidden="1" outlineLevel="1" collapsed="1" x14ac:dyDescent="0.2">
      <c r="A497" t="s">
        <v>20</v>
      </c>
      <c r="B497" s="4" t="s">
        <v>16</v>
      </c>
      <c r="C497" s="4" t="s">
        <v>446</v>
      </c>
      <c r="D497" s="4" t="s">
        <v>20</v>
      </c>
      <c r="E497" s="4">
        <v>5.8286499999999998E-5</v>
      </c>
      <c r="F497" s="4">
        <v>0</v>
      </c>
      <c r="G497" s="4">
        <v>1</v>
      </c>
      <c r="H497" s="4">
        <v>1</v>
      </c>
      <c r="I497" s="4">
        <v>1</v>
      </c>
      <c r="J497" s="4" t="s">
        <v>440</v>
      </c>
      <c r="K497" s="4">
        <v>0</v>
      </c>
      <c r="L497" s="4">
        <v>1186.6426300000001</v>
      </c>
      <c r="M497" s="4" t="s">
        <v>16</v>
      </c>
      <c r="N497" s="4">
        <v>0</v>
      </c>
      <c r="O497" s="4">
        <v>2.463E-5</v>
      </c>
      <c r="P497" s="4">
        <v>3.86</v>
      </c>
    </row>
    <row r="498" spans="1:16" hidden="1" outlineLevel="1" collapsed="1" x14ac:dyDescent="0.2">
      <c r="A498" t="s">
        <v>20</v>
      </c>
      <c r="B498" s="4" t="s">
        <v>16</v>
      </c>
      <c r="C498" s="4" t="s">
        <v>447</v>
      </c>
      <c r="D498" s="4" t="s">
        <v>159</v>
      </c>
      <c r="E498" s="4">
        <v>1.8233300000000001E-2</v>
      </c>
      <c r="F498" s="4">
        <v>0</v>
      </c>
      <c r="G498" s="4">
        <v>1</v>
      </c>
      <c r="H498" s="4">
        <v>2</v>
      </c>
      <c r="I498" s="4">
        <v>1</v>
      </c>
      <c r="J498" s="4" t="s">
        <v>440</v>
      </c>
      <c r="K498" s="4">
        <v>0</v>
      </c>
      <c r="L498" s="4">
        <v>1034.5047500000001</v>
      </c>
      <c r="M498" s="4" t="s">
        <v>16</v>
      </c>
      <c r="N498" s="4">
        <v>0</v>
      </c>
      <c r="O498" s="4">
        <v>1.1690000000000001E-2</v>
      </c>
      <c r="P498" s="4">
        <v>2.4700000000000002</v>
      </c>
    </row>
    <row r="499" spans="1:16" hidden="1" outlineLevel="1" collapsed="1" x14ac:dyDescent="0.2">
      <c r="A499" t="s">
        <v>20</v>
      </c>
      <c r="B499" s="4" t="s">
        <v>16</v>
      </c>
      <c r="C499" s="4" t="s">
        <v>160</v>
      </c>
      <c r="D499" s="4" t="s">
        <v>20</v>
      </c>
      <c r="E499" s="4">
        <v>1.18644E-3</v>
      </c>
      <c r="F499" s="4">
        <v>0</v>
      </c>
      <c r="G499" s="4">
        <v>3</v>
      </c>
      <c r="H499" s="4">
        <v>8</v>
      </c>
      <c r="I499" s="4">
        <v>2</v>
      </c>
      <c r="J499" s="4" t="s">
        <v>161</v>
      </c>
      <c r="K499" s="4">
        <v>0</v>
      </c>
      <c r="L499" s="4">
        <v>1029.5938900000001</v>
      </c>
      <c r="M499" s="4" t="s">
        <v>16</v>
      </c>
      <c r="N499" s="4">
        <v>0</v>
      </c>
      <c r="O499" s="4">
        <v>6.2430000000000005E-4</v>
      </c>
      <c r="P499" s="4">
        <v>3.1</v>
      </c>
    </row>
    <row r="500" spans="1:16" hidden="1" outlineLevel="1" collapsed="1" x14ac:dyDescent="0.2">
      <c r="A500" t="s">
        <v>20</v>
      </c>
      <c r="B500" s="4" t="s">
        <v>16</v>
      </c>
      <c r="C500" s="4" t="s">
        <v>448</v>
      </c>
      <c r="D500" s="4" t="s">
        <v>449</v>
      </c>
      <c r="E500" s="4">
        <v>2.15029E-3</v>
      </c>
      <c r="F500" s="4">
        <v>0</v>
      </c>
      <c r="G500" s="4">
        <v>1</v>
      </c>
      <c r="H500" s="4">
        <v>1</v>
      </c>
      <c r="I500" s="4">
        <v>1</v>
      </c>
      <c r="J500" s="4" t="s">
        <v>440</v>
      </c>
      <c r="K500" s="4">
        <v>0</v>
      </c>
      <c r="L500" s="4">
        <v>2632.3763100000001</v>
      </c>
      <c r="M500" s="4" t="s">
        <v>16</v>
      </c>
      <c r="N500" s="4">
        <v>0</v>
      </c>
      <c r="O500" s="4">
        <v>1.1820000000000001E-3</v>
      </c>
      <c r="P500" s="4">
        <v>2.9</v>
      </c>
    </row>
    <row r="501" spans="1:16" hidden="1" outlineLevel="1" collapsed="1" x14ac:dyDescent="0.2">
      <c r="A501" t="s">
        <v>20</v>
      </c>
      <c r="B501" s="4" t="s">
        <v>16</v>
      </c>
      <c r="C501" s="4" t="s">
        <v>450</v>
      </c>
      <c r="D501" s="4" t="s">
        <v>325</v>
      </c>
      <c r="E501" s="4">
        <v>2.13466E-5</v>
      </c>
      <c r="F501" s="4">
        <v>0</v>
      </c>
      <c r="G501" s="4">
        <v>1</v>
      </c>
      <c r="H501" s="4">
        <v>1</v>
      </c>
      <c r="I501" s="4">
        <v>2</v>
      </c>
      <c r="J501" s="4" t="s">
        <v>440</v>
      </c>
      <c r="K501" s="4">
        <v>0</v>
      </c>
      <c r="L501" s="4">
        <v>1881.9296300000001</v>
      </c>
      <c r="M501" s="4" t="s">
        <v>16</v>
      </c>
      <c r="N501" s="4">
        <v>0</v>
      </c>
      <c r="O501" s="4">
        <v>8.3999999999999992E-6</v>
      </c>
      <c r="P501" s="4">
        <v>4.34</v>
      </c>
    </row>
    <row r="502" spans="1:16" hidden="1" outlineLevel="1" collapsed="1" x14ac:dyDescent="0.2">
      <c r="A502" t="s">
        <v>20</v>
      </c>
      <c r="B502" s="4" t="s">
        <v>16</v>
      </c>
      <c r="C502" s="4" t="s">
        <v>450</v>
      </c>
      <c r="D502" s="4" t="s">
        <v>163</v>
      </c>
      <c r="E502" s="4">
        <v>1.33822E-2</v>
      </c>
      <c r="F502" s="4">
        <v>0</v>
      </c>
      <c r="G502" s="4">
        <v>1</v>
      </c>
      <c r="H502" s="4">
        <v>1</v>
      </c>
      <c r="I502" s="4">
        <v>1</v>
      </c>
      <c r="J502" s="4" t="s">
        <v>440</v>
      </c>
      <c r="K502" s="4">
        <v>0</v>
      </c>
      <c r="L502" s="4">
        <v>1865.93471</v>
      </c>
      <c r="M502" s="4" t="s">
        <v>16</v>
      </c>
      <c r="N502" s="4">
        <v>0</v>
      </c>
      <c r="O502" s="4">
        <v>8.3809999999999996E-3</v>
      </c>
      <c r="P502" s="4">
        <v>3.36</v>
      </c>
    </row>
    <row r="503" spans="1:16" hidden="1" outlineLevel="1" collapsed="1" x14ac:dyDescent="0.2">
      <c r="A503" t="s">
        <v>20</v>
      </c>
      <c r="B503" s="4" t="s">
        <v>16</v>
      </c>
      <c r="C503" s="4" t="s">
        <v>451</v>
      </c>
      <c r="D503" s="4" t="s">
        <v>20</v>
      </c>
      <c r="E503" s="4">
        <v>6.2499799999999998E-4</v>
      </c>
      <c r="F503" s="4">
        <v>0</v>
      </c>
      <c r="G503" s="4">
        <v>1</v>
      </c>
      <c r="H503" s="4">
        <v>1</v>
      </c>
      <c r="I503" s="4">
        <v>3</v>
      </c>
      <c r="J503" s="4" t="s">
        <v>440</v>
      </c>
      <c r="K503" s="4">
        <v>0</v>
      </c>
      <c r="L503" s="4">
        <v>1117.5735400000001</v>
      </c>
      <c r="M503" s="4" t="s">
        <v>16</v>
      </c>
      <c r="N503" s="4">
        <v>0</v>
      </c>
      <c r="O503" s="4">
        <v>3.146E-4</v>
      </c>
      <c r="P503" s="4">
        <v>2.79</v>
      </c>
    </row>
    <row r="504" spans="1:16" hidden="1" outlineLevel="1" collapsed="1" x14ac:dyDescent="0.2">
      <c r="A504" t="s">
        <v>20</v>
      </c>
      <c r="B504" s="4" t="s">
        <v>16</v>
      </c>
      <c r="C504" s="4" t="s">
        <v>452</v>
      </c>
      <c r="D504" s="4" t="s">
        <v>20</v>
      </c>
      <c r="E504" s="4">
        <v>1.52658E-2</v>
      </c>
      <c r="F504" s="4">
        <v>0</v>
      </c>
      <c r="G504" s="4">
        <v>1</v>
      </c>
      <c r="H504" s="4">
        <v>2</v>
      </c>
      <c r="I504" s="4">
        <v>1</v>
      </c>
      <c r="J504" s="4" t="s">
        <v>440</v>
      </c>
      <c r="K504" s="4">
        <v>0</v>
      </c>
      <c r="L504" s="4">
        <v>974.51530000000002</v>
      </c>
      <c r="M504" s="4" t="s">
        <v>16</v>
      </c>
      <c r="N504" s="4">
        <v>0</v>
      </c>
      <c r="O504" s="4">
        <v>9.6749999999999996E-3</v>
      </c>
      <c r="P504" s="4">
        <v>1.99</v>
      </c>
    </row>
    <row r="505" spans="1:16" hidden="1" outlineLevel="1" collapsed="1" x14ac:dyDescent="0.2">
      <c r="A505" t="s">
        <v>20</v>
      </c>
      <c r="B505" s="4" t="s">
        <v>16</v>
      </c>
      <c r="C505" s="4" t="s">
        <v>169</v>
      </c>
      <c r="D505" s="4" t="s">
        <v>20</v>
      </c>
      <c r="E505" s="4">
        <v>1.00798E-2</v>
      </c>
      <c r="F505" s="4">
        <v>0</v>
      </c>
      <c r="G505" s="4">
        <v>3</v>
      </c>
      <c r="H505" s="4">
        <v>8</v>
      </c>
      <c r="I505" s="4">
        <v>1</v>
      </c>
      <c r="J505" s="4" t="s">
        <v>161</v>
      </c>
      <c r="K505" s="4">
        <v>1</v>
      </c>
      <c r="L505" s="4">
        <v>1379.72775</v>
      </c>
      <c r="M505" s="4" t="s">
        <v>16</v>
      </c>
      <c r="N505" s="4">
        <v>0</v>
      </c>
      <c r="O505" s="4">
        <v>6.2009999999999999E-3</v>
      </c>
      <c r="P505" s="4">
        <v>2.88</v>
      </c>
    </row>
    <row r="506" spans="1:16" hidden="1" outlineLevel="1" collapsed="1" x14ac:dyDescent="0.2">
      <c r="A506" t="s">
        <v>20</v>
      </c>
      <c r="B506" s="4" t="s">
        <v>16</v>
      </c>
      <c r="C506" s="4" t="s">
        <v>326</v>
      </c>
      <c r="D506" s="4" t="s">
        <v>20</v>
      </c>
      <c r="E506" s="4">
        <v>2.5516399999999998E-5</v>
      </c>
      <c r="F506" s="4">
        <v>0</v>
      </c>
      <c r="G506" s="4">
        <v>2</v>
      </c>
      <c r="H506" s="4">
        <v>2</v>
      </c>
      <c r="I506" s="4">
        <v>2</v>
      </c>
      <c r="J506" s="4" t="s">
        <v>320</v>
      </c>
      <c r="K506" s="4">
        <v>0</v>
      </c>
      <c r="L506" s="4">
        <v>1361.6907000000001</v>
      </c>
      <c r="M506" s="4" t="s">
        <v>16</v>
      </c>
      <c r="N506" s="4">
        <v>0</v>
      </c>
      <c r="O506" s="4">
        <v>1.0190000000000001E-5</v>
      </c>
      <c r="P506" s="4">
        <v>3.76</v>
      </c>
    </row>
    <row r="507" spans="1:16" hidden="1" outlineLevel="1" collapsed="1" x14ac:dyDescent="0.2">
      <c r="A507" t="s">
        <v>20</v>
      </c>
      <c r="B507" s="4" t="s">
        <v>16</v>
      </c>
      <c r="C507" s="4" t="s">
        <v>453</v>
      </c>
      <c r="D507" s="4" t="s">
        <v>20</v>
      </c>
      <c r="E507" s="4">
        <v>1.8650200000000001E-4</v>
      </c>
      <c r="F507" s="4">
        <v>0</v>
      </c>
      <c r="G507" s="4">
        <v>1</v>
      </c>
      <c r="H507" s="4">
        <v>2</v>
      </c>
      <c r="I507" s="4">
        <v>1</v>
      </c>
      <c r="J507" s="4" t="s">
        <v>440</v>
      </c>
      <c r="K507" s="4">
        <v>0</v>
      </c>
      <c r="L507" s="4">
        <v>1345.6845499999999</v>
      </c>
      <c r="M507" s="4" t="s">
        <v>16</v>
      </c>
      <c r="N507" s="4">
        <v>0</v>
      </c>
      <c r="O507" s="4">
        <v>8.5939999999999994E-5</v>
      </c>
      <c r="P507" s="4">
        <v>3.4</v>
      </c>
    </row>
    <row r="508" spans="1:16" hidden="1" outlineLevel="1" collapsed="1" x14ac:dyDescent="0.2">
      <c r="A508" t="s">
        <v>20</v>
      </c>
      <c r="B508" s="4" t="s">
        <v>16</v>
      </c>
      <c r="C508" s="4" t="s">
        <v>454</v>
      </c>
      <c r="D508" s="4" t="s">
        <v>174</v>
      </c>
      <c r="E508" s="4">
        <v>3.1223399999999998E-2</v>
      </c>
      <c r="F508" s="4">
        <v>0</v>
      </c>
      <c r="G508" s="4">
        <v>1</v>
      </c>
      <c r="H508" s="4">
        <v>2</v>
      </c>
      <c r="I508" s="4">
        <v>1</v>
      </c>
      <c r="J508" s="4" t="s">
        <v>440</v>
      </c>
      <c r="K508" s="4">
        <v>0</v>
      </c>
      <c r="L508" s="4">
        <v>1319.6511399999999</v>
      </c>
      <c r="M508" s="4" t="s">
        <v>16</v>
      </c>
      <c r="N508" s="4">
        <v>0</v>
      </c>
      <c r="O508" s="4">
        <v>2.0830000000000001E-2</v>
      </c>
      <c r="P508" s="4">
        <v>1.52</v>
      </c>
    </row>
    <row r="509" spans="1:16" hidden="1" outlineLevel="1" collapsed="1" x14ac:dyDescent="0.2">
      <c r="A509" t="s">
        <v>20</v>
      </c>
      <c r="B509" s="4" t="s">
        <v>16</v>
      </c>
      <c r="C509" s="4" t="s">
        <v>454</v>
      </c>
      <c r="D509" s="4" t="s">
        <v>20</v>
      </c>
      <c r="E509" s="4">
        <v>2.4702999999999999E-3</v>
      </c>
      <c r="F509" s="4">
        <v>0</v>
      </c>
      <c r="G509" s="4">
        <v>1</v>
      </c>
      <c r="H509" s="4">
        <v>2</v>
      </c>
      <c r="I509" s="4">
        <v>1</v>
      </c>
      <c r="J509" s="4" t="s">
        <v>440</v>
      </c>
      <c r="K509" s="4">
        <v>0</v>
      </c>
      <c r="L509" s="4">
        <v>1303.6562300000001</v>
      </c>
      <c r="M509" s="4" t="s">
        <v>16</v>
      </c>
      <c r="N509" s="4">
        <v>0</v>
      </c>
      <c r="O509" s="4">
        <v>1.372E-3</v>
      </c>
      <c r="P509" s="4">
        <v>2.75</v>
      </c>
    </row>
    <row r="510" spans="1:16" hidden="1" outlineLevel="1" collapsed="1" x14ac:dyDescent="0.2">
      <c r="A510" t="s">
        <v>20</v>
      </c>
      <c r="B510" s="4" t="s">
        <v>16</v>
      </c>
      <c r="C510" s="4" t="s">
        <v>455</v>
      </c>
      <c r="D510" s="4" t="s">
        <v>20</v>
      </c>
      <c r="E510" s="4">
        <v>4.6880799999999999E-3</v>
      </c>
      <c r="F510" s="4">
        <v>0</v>
      </c>
      <c r="G510" s="4">
        <v>1</v>
      </c>
      <c r="H510" s="4">
        <v>1</v>
      </c>
      <c r="I510" s="4">
        <v>1</v>
      </c>
      <c r="J510" s="4" t="s">
        <v>440</v>
      </c>
      <c r="K510" s="4">
        <v>0</v>
      </c>
      <c r="L510" s="4">
        <v>1144.4945700000001</v>
      </c>
      <c r="M510" s="4" t="s">
        <v>16</v>
      </c>
      <c r="N510" s="4">
        <v>0</v>
      </c>
      <c r="O510" s="4">
        <v>2.7190000000000001E-3</v>
      </c>
      <c r="P510" s="4">
        <v>2.13</v>
      </c>
    </row>
    <row r="511" spans="1:16" hidden="1" outlineLevel="1" collapsed="1" x14ac:dyDescent="0.2">
      <c r="A511" t="s">
        <v>20</v>
      </c>
      <c r="B511" s="4" t="s">
        <v>16</v>
      </c>
      <c r="C511" s="4" t="s">
        <v>330</v>
      </c>
      <c r="D511" s="4" t="s">
        <v>201</v>
      </c>
      <c r="E511" s="4">
        <v>5.47622E-4</v>
      </c>
      <c r="F511" s="4">
        <v>0</v>
      </c>
      <c r="G511" s="4">
        <v>2</v>
      </c>
      <c r="H511" s="4">
        <v>2</v>
      </c>
      <c r="I511" s="4">
        <v>2</v>
      </c>
      <c r="J511" s="4" t="s">
        <v>320</v>
      </c>
      <c r="K511" s="4">
        <v>0</v>
      </c>
      <c r="L511" s="4">
        <v>1502.58862</v>
      </c>
      <c r="M511" s="4" t="s">
        <v>16</v>
      </c>
      <c r="N511" s="4">
        <v>0</v>
      </c>
      <c r="O511" s="4">
        <v>2.7129999999999998E-4</v>
      </c>
      <c r="P511" s="4">
        <v>2.5299999999999998</v>
      </c>
    </row>
    <row r="512" spans="1:16" hidden="1" outlineLevel="1" collapsed="1" x14ac:dyDescent="0.2">
      <c r="A512" t="s">
        <v>20</v>
      </c>
      <c r="B512" s="4" t="s">
        <v>16</v>
      </c>
      <c r="C512" s="4" t="s">
        <v>330</v>
      </c>
      <c r="D512" s="4" t="s">
        <v>331</v>
      </c>
      <c r="E512" s="4">
        <v>5.0067800000000002E-5</v>
      </c>
      <c r="F512" s="4">
        <v>0</v>
      </c>
      <c r="G512" s="4">
        <v>2</v>
      </c>
      <c r="H512" s="4">
        <v>2</v>
      </c>
      <c r="I512" s="4">
        <v>1</v>
      </c>
      <c r="J512" s="4" t="s">
        <v>320</v>
      </c>
      <c r="K512" s="4">
        <v>0</v>
      </c>
      <c r="L512" s="4">
        <v>1486.5936999999999</v>
      </c>
      <c r="M512" s="4" t="s">
        <v>16</v>
      </c>
      <c r="N512" s="4">
        <v>0</v>
      </c>
      <c r="O512" s="4">
        <v>2.0910000000000001E-5</v>
      </c>
      <c r="P512" s="4">
        <v>3.24</v>
      </c>
    </row>
    <row r="513" spans="1:16" hidden="1" outlineLevel="1" collapsed="1" x14ac:dyDescent="0.2">
      <c r="A513" t="s">
        <v>20</v>
      </c>
      <c r="B513" s="4" t="s">
        <v>16</v>
      </c>
      <c r="C513" s="4" t="s">
        <v>456</v>
      </c>
      <c r="D513" s="4" t="s">
        <v>20</v>
      </c>
      <c r="E513" s="4">
        <v>2.9722199999999998E-3</v>
      </c>
      <c r="F513" s="4">
        <v>0</v>
      </c>
      <c r="G513" s="4">
        <v>1</v>
      </c>
      <c r="H513" s="4">
        <v>1</v>
      </c>
      <c r="I513" s="4">
        <v>1</v>
      </c>
      <c r="J513" s="4" t="s">
        <v>440</v>
      </c>
      <c r="K513" s="4">
        <v>0</v>
      </c>
      <c r="L513" s="4">
        <v>1403.6761100000001</v>
      </c>
      <c r="M513" s="4" t="s">
        <v>16</v>
      </c>
      <c r="N513" s="4">
        <v>0</v>
      </c>
      <c r="O513" s="4">
        <v>1.676E-3</v>
      </c>
      <c r="P513" s="4">
        <v>2.54</v>
      </c>
    </row>
    <row r="514" spans="1:16" hidden="1" outlineLevel="1" collapsed="1" x14ac:dyDescent="0.2">
      <c r="A514" t="s">
        <v>20</v>
      </c>
      <c r="B514" s="4" t="s">
        <v>16</v>
      </c>
      <c r="C514" s="4" t="s">
        <v>457</v>
      </c>
      <c r="D514" s="4" t="s">
        <v>167</v>
      </c>
      <c r="E514" s="4">
        <v>4.0810200000000003E-3</v>
      </c>
      <c r="F514" s="4">
        <v>0</v>
      </c>
      <c r="G514" s="4">
        <v>1</v>
      </c>
      <c r="H514" s="4">
        <v>3</v>
      </c>
      <c r="I514" s="4">
        <v>3</v>
      </c>
      <c r="J514" s="4" t="s">
        <v>440</v>
      </c>
      <c r="K514" s="4">
        <v>0</v>
      </c>
      <c r="L514" s="4">
        <v>1078.49458</v>
      </c>
      <c r="M514" s="4" t="s">
        <v>16</v>
      </c>
      <c r="N514" s="4">
        <v>0</v>
      </c>
      <c r="O514" s="4">
        <v>5.6020000000000002E-3</v>
      </c>
      <c r="P514" s="4">
        <v>2.7</v>
      </c>
    </row>
    <row r="515" spans="1:16" hidden="1" outlineLevel="1" collapsed="1" x14ac:dyDescent="0.2">
      <c r="A515" t="s">
        <v>20</v>
      </c>
      <c r="B515" s="4" t="s">
        <v>16</v>
      </c>
      <c r="C515" s="4" t="s">
        <v>184</v>
      </c>
      <c r="D515" s="4" t="s">
        <v>20</v>
      </c>
      <c r="E515" s="4">
        <v>1.98599E-2</v>
      </c>
      <c r="F515" s="4">
        <v>0</v>
      </c>
      <c r="G515" s="4">
        <v>3</v>
      </c>
      <c r="H515" s="4">
        <v>10</v>
      </c>
      <c r="I515" s="4">
        <v>1</v>
      </c>
      <c r="J515" s="4" t="s">
        <v>161</v>
      </c>
      <c r="K515" s="4">
        <v>0</v>
      </c>
      <c r="L515" s="4">
        <v>1122.5789600000001</v>
      </c>
      <c r="M515" s="4" t="s">
        <v>16</v>
      </c>
      <c r="N515" s="4">
        <v>0</v>
      </c>
      <c r="O515" s="4">
        <v>1.281E-2</v>
      </c>
      <c r="P515" s="4">
        <v>2.64</v>
      </c>
    </row>
    <row r="516" spans="1:16" hidden="1" outlineLevel="1" collapsed="1" x14ac:dyDescent="0.2">
      <c r="A516" t="s">
        <v>20</v>
      </c>
      <c r="B516" s="4" t="s">
        <v>16</v>
      </c>
      <c r="C516" s="4" t="s">
        <v>185</v>
      </c>
      <c r="D516" s="4" t="s">
        <v>20</v>
      </c>
      <c r="E516" s="4">
        <v>3.46652E-2</v>
      </c>
      <c r="F516" s="4">
        <v>0</v>
      </c>
      <c r="G516" s="4">
        <v>7</v>
      </c>
      <c r="H516" s="4">
        <v>27</v>
      </c>
      <c r="I516" s="4">
        <v>5</v>
      </c>
      <c r="J516" s="4" t="s">
        <v>186</v>
      </c>
      <c r="K516" s="4">
        <v>0</v>
      </c>
      <c r="L516" s="4">
        <v>807.39954</v>
      </c>
      <c r="M516" s="4" t="s">
        <v>16</v>
      </c>
      <c r="N516" s="4">
        <v>2.9329999999999998E-3</v>
      </c>
      <c r="O516" s="4">
        <v>5.3420000000000002E-2</v>
      </c>
      <c r="P516" s="4">
        <v>1.97</v>
      </c>
    </row>
    <row r="517" spans="1:16" hidden="1" outlineLevel="1" collapsed="1" x14ac:dyDescent="0.2">
      <c r="A517" t="s">
        <v>20</v>
      </c>
      <c r="B517" s="4" t="s">
        <v>16</v>
      </c>
      <c r="C517" s="4" t="s">
        <v>333</v>
      </c>
      <c r="D517" s="4" t="s">
        <v>120</v>
      </c>
      <c r="E517" s="4">
        <v>3.8581200000000003E-4</v>
      </c>
      <c r="F517" s="4">
        <v>0</v>
      </c>
      <c r="G517" s="4">
        <v>2</v>
      </c>
      <c r="H517" s="4">
        <v>2</v>
      </c>
      <c r="I517" s="4">
        <v>1</v>
      </c>
      <c r="J517" s="4" t="s">
        <v>320</v>
      </c>
      <c r="K517" s="4">
        <v>1</v>
      </c>
      <c r="L517" s="4">
        <v>1386.6430399999999</v>
      </c>
      <c r="M517" s="4" t="s">
        <v>16</v>
      </c>
      <c r="N517" s="4">
        <v>0</v>
      </c>
      <c r="O517" s="4">
        <v>1.8679999999999999E-4</v>
      </c>
      <c r="P517" s="4">
        <v>4.1500000000000004</v>
      </c>
    </row>
    <row r="518" spans="1:16" hidden="1" outlineLevel="1" collapsed="1" x14ac:dyDescent="0.2">
      <c r="A518" t="s">
        <v>20</v>
      </c>
      <c r="B518" s="4" t="s">
        <v>16</v>
      </c>
      <c r="C518" s="4" t="s">
        <v>188</v>
      </c>
      <c r="D518" s="4" t="s">
        <v>20</v>
      </c>
      <c r="E518" s="4">
        <v>2.48268E-2</v>
      </c>
      <c r="F518" s="4">
        <v>0</v>
      </c>
      <c r="G518" s="4">
        <v>5</v>
      </c>
      <c r="H518" s="4">
        <v>14</v>
      </c>
      <c r="I518" s="4">
        <v>5</v>
      </c>
      <c r="J518" s="4" t="s">
        <v>189</v>
      </c>
      <c r="K518" s="4">
        <v>0</v>
      </c>
      <c r="L518" s="4">
        <v>809.44034999999997</v>
      </c>
      <c r="M518" s="4" t="s">
        <v>16</v>
      </c>
      <c r="N518" s="4">
        <v>0</v>
      </c>
      <c r="O518" s="4">
        <v>1.6330000000000001E-2</v>
      </c>
      <c r="P518" s="4">
        <v>2.39</v>
      </c>
    </row>
    <row r="519" spans="1:16" hidden="1" outlineLevel="1" collapsed="1" x14ac:dyDescent="0.2">
      <c r="A519" t="s">
        <v>20</v>
      </c>
      <c r="B519" s="4" t="s">
        <v>16</v>
      </c>
      <c r="C519" s="4" t="s">
        <v>336</v>
      </c>
      <c r="D519" s="4" t="s">
        <v>20</v>
      </c>
      <c r="E519" s="4">
        <v>5.3591E-2</v>
      </c>
      <c r="F519" s="4">
        <v>1.20145E-3</v>
      </c>
      <c r="G519" s="4">
        <v>2</v>
      </c>
      <c r="H519" s="4">
        <v>6</v>
      </c>
      <c r="I519" s="4">
        <v>1</v>
      </c>
      <c r="J519" s="4" t="s">
        <v>320</v>
      </c>
      <c r="K519" s="4">
        <v>0</v>
      </c>
      <c r="L519" s="4">
        <v>865.46655999999996</v>
      </c>
      <c r="M519" s="4" t="s">
        <v>16</v>
      </c>
      <c r="N519" s="4">
        <v>7.9869999999999995E-4</v>
      </c>
      <c r="O519" s="4">
        <v>3.7310000000000003E-2</v>
      </c>
      <c r="P519" s="4">
        <v>2.44</v>
      </c>
    </row>
    <row r="520" spans="1:16" hidden="1" outlineLevel="1" collapsed="1" x14ac:dyDescent="0.2">
      <c r="A520" t="s">
        <v>20</v>
      </c>
      <c r="B520" s="4" t="s">
        <v>16</v>
      </c>
      <c r="C520" s="4" t="s">
        <v>337</v>
      </c>
      <c r="D520" s="4" t="s">
        <v>20</v>
      </c>
      <c r="E520" s="4">
        <v>6.2971299999999994E-2</v>
      </c>
      <c r="F520" s="4">
        <v>2.2288999999999998E-3</v>
      </c>
      <c r="G520" s="4">
        <v>2</v>
      </c>
      <c r="H520" s="4">
        <v>2</v>
      </c>
      <c r="I520" s="4">
        <v>1</v>
      </c>
      <c r="J520" s="4" t="s">
        <v>320</v>
      </c>
      <c r="K520" s="4">
        <v>0</v>
      </c>
      <c r="L520" s="4">
        <v>833.43632000000002</v>
      </c>
      <c r="M520" s="4" t="s">
        <v>16</v>
      </c>
      <c r="N520" s="4">
        <v>1.487E-3</v>
      </c>
      <c r="O520" s="4">
        <v>4.4330000000000001E-2</v>
      </c>
      <c r="P520" s="4">
        <v>2.1800000000000002</v>
      </c>
    </row>
    <row r="521" spans="1:16" hidden="1" outlineLevel="1" collapsed="1" x14ac:dyDescent="0.2">
      <c r="A521" t="s">
        <v>20</v>
      </c>
      <c r="B521" s="4" t="s">
        <v>16</v>
      </c>
      <c r="C521" s="4" t="s">
        <v>197</v>
      </c>
      <c r="D521" s="4" t="s">
        <v>20</v>
      </c>
      <c r="E521" s="4">
        <v>6.3786700000000002E-2</v>
      </c>
      <c r="F521" s="4">
        <v>2.2288999999999998E-3</v>
      </c>
      <c r="G521" s="4">
        <v>4</v>
      </c>
      <c r="H521" s="4">
        <v>11</v>
      </c>
      <c r="I521" s="4">
        <v>1</v>
      </c>
      <c r="J521" s="4" t="s">
        <v>198</v>
      </c>
      <c r="K521" s="4">
        <v>1</v>
      </c>
      <c r="L521" s="4">
        <v>1064.60987</v>
      </c>
      <c r="M521" s="4" t="s">
        <v>16</v>
      </c>
      <c r="N521" s="4">
        <v>1.487E-3</v>
      </c>
      <c r="O521" s="4">
        <v>4.4880000000000003E-2</v>
      </c>
      <c r="P521" s="4">
        <v>2.1800000000000002</v>
      </c>
    </row>
    <row r="522" spans="1:16" hidden="1" outlineLevel="1" collapsed="1" x14ac:dyDescent="0.2">
      <c r="A522" t="s">
        <v>20</v>
      </c>
      <c r="B522" s="4" t="s">
        <v>16</v>
      </c>
      <c r="C522" s="4" t="s">
        <v>199</v>
      </c>
      <c r="D522" s="4" t="s">
        <v>20</v>
      </c>
      <c r="E522" s="4">
        <v>7.7304700000000004E-2</v>
      </c>
      <c r="F522" s="4">
        <v>4.3359999999999996E-3</v>
      </c>
      <c r="G522" s="4">
        <v>3</v>
      </c>
      <c r="H522" s="4">
        <v>8</v>
      </c>
      <c r="I522" s="4">
        <v>1</v>
      </c>
      <c r="J522" s="4" t="s">
        <v>161</v>
      </c>
      <c r="K522" s="4">
        <v>1</v>
      </c>
      <c r="L522" s="4">
        <v>1185.6949999999999</v>
      </c>
      <c r="M522" s="4" t="s">
        <v>16</v>
      </c>
      <c r="N522" s="4">
        <v>3.264E-3</v>
      </c>
      <c r="O522" s="4">
        <v>5.5469999999999998E-2</v>
      </c>
      <c r="P522" s="4">
        <v>2.68</v>
      </c>
    </row>
    <row r="523" spans="1:16" hidden="1" outlineLevel="1" collapsed="1" x14ac:dyDescent="0.2">
      <c r="A523" t="s">
        <v>20</v>
      </c>
      <c r="B523" s="4" t="s">
        <v>16</v>
      </c>
      <c r="C523" s="4" t="s">
        <v>338</v>
      </c>
      <c r="D523" s="4" t="s">
        <v>20</v>
      </c>
      <c r="E523" s="4">
        <v>0.102787</v>
      </c>
      <c r="F523" s="4">
        <v>8.3565400000000008E-3</v>
      </c>
      <c r="G523" s="4">
        <v>2</v>
      </c>
      <c r="H523" s="4">
        <v>4</v>
      </c>
      <c r="I523" s="4">
        <v>1</v>
      </c>
      <c r="J523" s="4" t="s">
        <v>320</v>
      </c>
      <c r="K523" s="4">
        <v>0</v>
      </c>
      <c r="L523" s="4">
        <v>761.37881000000004</v>
      </c>
      <c r="M523" s="4" t="s">
        <v>16</v>
      </c>
      <c r="N523" s="4">
        <v>5.9170000000000004E-3</v>
      </c>
      <c r="O523" s="4">
        <v>7.5639999999999999E-2</v>
      </c>
      <c r="P523" s="4">
        <v>1.53</v>
      </c>
    </row>
    <row r="524" spans="1:16" collapsed="1" x14ac:dyDescent="0.2">
      <c r="A524" s="3" t="s">
        <v>16</v>
      </c>
      <c r="B524" s="3" t="s">
        <v>17</v>
      </c>
      <c r="C524" s="3" t="s">
        <v>458</v>
      </c>
      <c r="D524" s="3" t="s">
        <v>459</v>
      </c>
      <c r="E524" s="3">
        <v>0</v>
      </c>
      <c r="F524" s="3">
        <v>70.97</v>
      </c>
      <c r="G524" s="3">
        <v>43</v>
      </c>
      <c r="H524" s="3">
        <v>19</v>
      </c>
      <c r="I524" s="3">
        <v>27</v>
      </c>
      <c r="J524" s="3">
        <v>18</v>
      </c>
      <c r="K524" s="3">
        <v>1</v>
      </c>
      <c r="L524" s="3">
        <v>511</v>
      </c>
      <c r="M524" s="3">
        <v>56.9</v>
      </c>
      <c r="N524" s="3">
        <v>8.94</v>
      </c>
      <c r="O524" s="3">
        <v>65.78</v>
      </c>
      <c r="P524" s="3">
        <v>19</v>
      </c>
    </row>
    <row r="525" spans="1:16" hidden="1" outlineLevel="1" collapsed="1" x14ac:dyDescent="0.2">
      <c r="A525" t="s">
        <v>20</v>
      </c>
      <c r="B525" s="2" t="s">
        <v>21</v>
      </c>
      <c r="C525" s="2" t="s">
        <v>22</v>
      </c>
      <c r="D525" s="2" t="s">
        <v>23</v>
      </c>
      <c r="E525" s="2" t="s">
        <v>24</v>
      </c>
      <c r="F525" s="2" t="s">
        <v>25</v>
      </c>
      <c r="G525" s="2" t="s">
        <v>10</v>
      </c>
      <c r="H525" s="2" t="s">
        <v>26</v>
      </c>
      <c r="I525" s="2" t="s">
        <v>8</v>
      </c>
      <c r="J525" s="2" t="s">
        <v>27</v>
      </c>
      <c r="K525" s="2" t="s">
        <v>28</v>
      </c>
      <c r="L525" s="2" t="s">
        <v>29</v>
      </c>
      <c r="M525" s="2" t="s">
        <v>30</v>
      </c>
      <c r="N525" s="2" t="s">
        <v>31</v>
      </c>
      <c r="O525" s="2" t="s">
        <v>32</v>
      </c>
      <c r="P525" s="2" t="s">
        <v>33</v>
      </c>
    </row>
    <row r="526" spans="1:16" hidden="1" outlineLevel="1" collapsed="1" x14ac:dyDescent="0.2">
      <c r="A526" t="s">
        <v>20</v>
      </c>
      <c r="B526" s="4" t="s">
        <v>16</v>
      </c>
      <c r="C526" s="4" t="s">
        <v>460</v>
      </c>
      <c r="D526" s="4" t="s">
        <v>49</v>
      </c>
      <c r="E526" s="4">
        <v>6.37511E-4</v>
      </c>
      <c r="F526" s="4">
        <v>0</v>
      </c>
      <c r="G526" s="4">
        <v>1</v>
      </c>
      <c r="H526" s="4">
        <v>1</v>
      </c>
      <c r="I526" s="4">
        <v>1</v>
      </c>
      <c r="J526" s="4" t="s">
        <v>458</v>
      </c>
      <c r="K526" s="4">
        <v>0</v>
      </c>
      <c r="L526" s="4">
        <v>1157.6095499999999</v>
      </c>
      <c r="M526" s="4" t="s">
        <v>16</v>
      </c>
      <c r="N526" s="4">
        <v>0</v>
      </c>
      <c r="O526" s="4">
        <v>3.2000000000000003E-4</v>
      </c>
      <c r="P526" s="4">
        <v>2.76</v>
      </c>
    </row>
    <row r="527" spans="1:16" hidden="1" outlineLevel="1" collapsed="1" x14ac:dyDescent="0.2">
      <c r="A527" t="s">
        <v>20</v>
      </c>
      <c r="B527" s="4" t="s">
        <v>16</v>
      </c>
      <c r="C527" s="4" t="s">
        <v>460</v>
      </c>
      <c r="D527" s="4" t="s">
        <v>20</v>
      </c>
      <c r="E527" s="4">
        <v>1.9600599999999999E-2</v>
      </c>
      <c r="F527" s="4">
        <v>0</v>
      </c>
      <c r="G527" s="4">
        <v>1</v>
      </c>
      <c r="H527" s="4">
        <v>1</v>
      </c>
      <c r="I527" s="4">
        <v>1</v>
      </c>
      <c r="J527" s="4" t="s">
        <v>458</v>
      </c>
      <c r="K527" s="4">
        <v>0</v>
      </c>
      <c r="L527" s="4">
        <v>1141.61464</v>
      </c>
      <c r="M527" s="4" t="s">
        <v>16</v>
      </c>
      <c r="N527" s="4">
        <v>0</v>
      </c>
      <c r="O527" s="4">
        <v>1.2659999999999999E-2</v>
      </c>
      <c r="P527" s="4">
        <v>2.35</v>
      </c>
    </row>
    <row r="528" spans="1:16" hidden="1" outlineLevel="1" collapsed="1" x14ac:dyDescent="0.2">
      <c r="A528" t="s">
        <v>20</v>
      </c>
      <c r="B528" s="4" t="s">
        <v>16</v>
      </c>
      <c r="C528" s="4" t="s">
        <v>461</v>
      </c>
      <c r="D528" s="4" t="s">
        <v>20</v>
      </c>
      <c r="E528" s="4">
        <v>1.12012E-2</v>
      </c>
      <c r="F528" s="4">
        <v>0</v>
      </c>
      <c r="G528" s="4">
        <v>1</v>
      </c>
      <c r="H528" s="4">
        <v>1</v>
      </c>
      <c r="I528" s="4">
        <v>1</v>
      </c>
      <c r="J528" s="4" t="s">
        <v>458</v>
      </c>
      <c r="K528" s="4">
        <v>0</v>
      </c>
      <c r="L528" s="4">
        <v>1094.5840499999999</v>
      </c>
      <c r="M528" s="4" t="s">
        <v>16</v>
      </c>
      <c r="N528" s="4">
        <v>0</v>
      </c>
      <c r="O528" s="4">
        <v>6.9509999999999997E-3</v>
      </c>
      <c r="P528" s="4">
        <v>2.2999999999999998</v>
      </c>
    </row>
    <row r="529" spans="1:16" hidden="1" outlineLevel="1" collapsed="1" x14ac:dyDescent="0.2">
      <c r="A529" t="s">
        <v>20</v>
      </c>
      <c r="B529" s="4" t="s">
        <v>16</v>
      </c>
      <c r="C529" s="4" t="s">
        <v>462</v>
      </c>
      <c r="D529" s="4" t="s">
        <v>20</v>
      </c>
      <c r="E529" s="4">
        <v>1.0232400000000001E-9</v>
      </c>
      <c r="F529" s="4">
        <v>0</v>
      </c>
      <c r="G529" s="4">
        <v>1</v>
      </c>
      <c r="H529" s="4">
        <v>1</v>
      </c>
      <c r="I529" s="4">
        <v>2</v>
      </c>
      <c r="J529" s="4" t="s">
        <v>458</v>
      </c>
      <c r="K529" s="4">
        <v>0</v>
      </c>
      <c r="L529" s="4">
        <v>1677.89588</v>
      </c>
      <c r="M529" s="4" t="s">
        <v>16</v>
      </c>
      <c r="N529" s="4">
        <v>0</v>
      </c>
      <c r="O529" s="4">
        <v>1.9580000000000001E-10</v>
      </c>
      <c r="P529" s="4">
        <v>5.4</v>
      </c>
    </row>
    <row r="530" spans="1:16" hidden="1" outlineLevel="1" collapsed="1" x14ac:dyDescent="0.2">
      <c r="A530" t="s">
        <v>20</v>
      </c>
      <c r="B530" s="4" t="s">
        <v>16</v>
      </c>
      <c r="C530" s="4" t="s">
        <v>463</v>
      </c>
      <c r="D530" s="4" t="s">
        <v>20</v>
      </c>
      <c r="E530" s="4">
        <v>2.6390099999999998E-3</v>
      </c>
      <c r="F530" s="4">
        <v>0</v>
      </c>
      <c r="G530" s="4">
        <v>1</v>
      </c>
      <c r="H530" s="4">
        <v>1</v>
      </c>
      <c r="I530" s="4">
        <v>1</v>
      </c>
      <c r="J530" s="4" t="s">
        <v>458</v>
      </c>
      <c r="K530" s="4">
        <v>1</v>
      </c>
      <c r="L530" s="4">
        <v>2096.9367000000002</v>
      </c>
      <c r="M530" s="4" t="s">
        <v>16</v>
      </c>
      <c r="N530" s="4">
        <v>0</v>
      </c>
      <c r="O530" s="4">
        <v>1.472E-3</v>
      </c>
      <c r="P530" s="4">
        <v>2.84</v>
      </c>
    </row>
    <row r="531" spans="1:16" hidden="1" outlineLevel="1" collapsed="1" x14ac:dyDescent="0.2">
      <c r="A531" t="s">
        <v>20</v>
      </c>
      <c r="B531" s="4" t="s">
        <v>16</v>
      </c>
      <c r="C531" s="4" t="s">
        <v>464</v>
      </c>
      <c r="D531" s="4" t="s">
        <v>20</v>
      </c>
      <c r="E531" s="4">
        <v>1.9603200000000002E-3</v>
      </c>
      <c r="F531" s="4">
        <v>0</v>
      </c>
      <c r="G531" s="4">
        <v>1</v>
      </c>
      <c r="H531" s="4">
        <v>1</v>
      </c>
      <c r="I531" s="4">
        <v>2</v>
      </c>
      <c r="J531" s="4" t="s">
        <v>458</v>
      </c>
      <c r="K531" s="4">
        <v>0</v>
      </c>
      <c r="L531" s="4">
        <v>977.55134999999996</v>
      </c>
      <c r="M531" s="4" t="s">
        <v>16</v>
      </c>
      <c r="N531" s="4">
        <v>0</v>
      </c>
      <c r="O531" s="4">
        <v>1.0709999999999999E-3</v>
      </c>
      <c r="P531" s="4">
        <v>2.4300000000000002</v>
      </c>
    </row>
    <row r="532" spans="1:16" hidden="1" outlineLevel="1" collapsed="1" x14ac:dyDescent="0.2">
      <c r="A532" t="s">
        <v>20</v>
      </c>
      <c r="B532" s="4" t="s">
        <v>16</v>
      </c>
      <c r="C532" s="4" t="s">
        <v>465</v>
      </c>
      <c r="D532" s="4" t="s">
        <v>20</v>
      </c>
      <c r="E532" s="4">
        <v>4.1902600000000003E-3</v>
      </c>
      <c r="F532" s="4">
        <v>0</v>
      </c>
      <c r="G532" s="4">
        <v>1</v>
      </c>
      <c r="H532" s="4">
        <v>1</v>
      </c>
      <c r="I532" s="4">
        <v>1</v>
      </c>
      <c r="J532" s="4" t="s">
        <v>458</v>
      </c>
      <c r="K532" s="4">
        <v>0</v>
      </c>
      <c r="L532" s="4">
        <v>1394.66454</v>
      </c>
      <c r="M532" s="4" t="s">
        <v>16</v>
      </c>
      <c r="N532" s="4">
        <v>0</v>
      </c>
      <c r="O532" s="4">
        <v>2.4090000000000001E-3</v>
      </c>
      <c r="P532" s="4">
        <v>2.41</v>
      </c>
    </row>
    <row r="533" spans="1:16" hidden="1" outlineLevel="1" collapsed="1" x14ac:dyDescent="0.2">
      <c r="A533" t="s">
        <v>20</v>
      </c>
      <c r="B533" s="4" t="s">
        <v>16</v>
      </c>
      <c r="C533" s="4" t="s">
        <v>466</v>
      </c>
      <c r="D533" s="4" t="s">
        <v>20</v>
      </c>
      <c r="E533" s="4">
        <v>9.7594899999999996E-5</v>
      </c>
      <c r="F533" s="4">
        <v>0</v>
      </c>
      <c r="G533" s="4">
        <v>1</v>
      </c>
      <c r="H533" s="4">
        <v>1</v>
      </c>
      <c r="I533" s="4">
        <v>2</v>
      </c>
      <c r="J533" s="4" t="s">
        <v>458</v>
      </c>
      <c r="K533" s="4">
        <v>0</v>
      </c>
      <c r="L533" s="4">
        <v>1314.7263600000001</v>
      </c>
      <c r="M533" s="4" t="s">
        <v>16</v>
      </c>
      <c r="N533" s="4">
        <v>0</v>
      </c>
      <c r="O533" s="4">
        <v>4.295E-5</v>
      </c>
      <c r="P533" s="4">
        <v>3.09</v>
      </c>
    </row>
    <row r="534" spans="1:16" hidden="1" outlineLevel="1" collapsed="1" x14ac:dyDescent="0.2">
      <c r="A534" t="s">
        <v>20</v>
      </c>
      <c r="B534" s="4" t="s">
        <v>16</v>
      </c>
      <c r="C534" s="4" t="s">
        <v>467</v>
      </c>
      <c r="D534" s="4" t="s">
        <v>20</v>
      </c>
      <c r="E534" s="4">
        <v>5.5294599999999999E-3</v>
      </c>
      <c r="F534" s="4">
        <v>0</v>
      </c>
      <c r="G534" s="4">
        <v>1</v>
      </c>
      <c r="H534" s="4">
        <v>1</v>
      </c>
      <c r="I534" s="4">
        <v>1</v>
      </c>
      <c r="J534" s="4" t="s">
        <v>458</v>
      </c>
      <c r="K534" s="4">
        <v>0</v>
      </c>
      <c r="L534" s="4">
        <v>1180.5956799999999</v>
      </c>
      <c r="M534" s="4" t="s">
        <v>16</v>
      </c>
      <c r="N534" s="4">
        <v>0</v>
      </c>
      <c r="O534" s="4">
        <v>3.2490000000000002E-3</v>
      </c>
      <c r="P534" s="4">
        <v>2.29</v>
      </c>
    </row>
    <row r="535" spans="1:16" hidden="1" outlineLevel="1" collapsed="1" x14ac:dyDescent="0.2">
      <c r="A535" t="s">
        <v>20</v>
      </c>
      <c r="B535" s="4" t="s">
        <v>16</v>
      </c>
      <c r="C535" s="4" t="s">
        <v>468</v>
      </c>
      <c r="D535" s="4" t="s">
        <v>20</v>
      </c>
      <c r="E535" s="4">
        <v>3.7435099999999997E-5</v>
      </c>
      <c r="F535" s="4">
        <v>0</v>
      </c>
      <c r="G535" s="4">
        <v>1</v>
      </c>
      <c r="H535" s="4">
        <v>1</v>
      </c>
      <c r="I535" s="4">
        <v>2</v>
      </c>
      <c r="J535" s="4" t="s">
        <v>458</v>
      </c>
      <c r="K535" s="4">
        <v>0</v>
      </c>
      <c r="L535" s="4">
        <v>1877.9239500000001</v>
      </c>
      <c r="M535" s="4" t="s">
        <v>16</v>
      </c>
      <c r="N535" s="4">
        <v>0</v>
      </c>
      <c r="O535" s="4">
        <v>1.5279999999999999E-5</v>
      </c>
      <c r="P535" s="4">
        <v>4</v>
      </c>
    </row>
    <row r="536" spans="1:16" hidden="1" outlineLevel="1" collapsed="1" x14ac:dyDescent="0.2">
      <c r="A536" t="s">
        <v>20</v>
      </c>
      <c r="B536" s="4" t="s">
        <v>16</v>
      </c>
      <c r="C536" s="4" t="s">
        <v>356</v>
      </c>
      <c r="D536" s="4" t="s">
        <v>20</v>
      </c>
      <c r="E536" s="4">
        <v>1.8594E-3</v>
      </c>
      <c r="F536" s="4">
        <v>0</v>
      </c>
      <c r="G536" s="4">
        <v>2</v>
      </c>
      <c r="H536" s="4">
        <v>2</v>
      </c>
      <c r="I536" s="4">
        <v>2</v>
      </c>
      <c r="J536" s="4" t="s">
        <v>357</v>
      </c>
      <c r="K536" s="4">
        <v>0</v>
      </c>
      <c r="L536" s="4">
        <v>1562.7426800000001</v>
      </c>
      <c r="M536" s="4" t="s">
        <v>16</v>
      </c>
      <c r="N536" s="4">
        <v>0</v>
      </c>
      <c r="O536" s="4">
        <v>1.013E-3</v>
      </c>
      <c r="P536" s="4">
        <v>2.66</v>
      </c>
    </row>
    <row r="537" spans="1:16" hidden="1" outlineLevel="1" collapsed="1" x14ac:dyDescent="0.2">
      <c r="A537" t="s">
        <v>20</v>
      </c>
      <c r="B537" s="4" t="s">
        <v>16</v>
      </c>
      <c r="C537" s="4" t="s">
        <v>469</v>
      </c>
      <c r="D537" s="4" t="s">
        <v>63</v>
      </c>
      <c r="E537" s="4">
        <v>1.27791E-2</v>
      </c>
      <c r="F537" s="4">
        <v>0</v>
      </c>
      <c r="G537" s="4">
        <v>1</v>
      </c>
      <c r="H537" s="4">
        <v>1</v>
      </c>
      <c r="I537" s="4">
        <v>1</v>
      </c>
      <c r="J537" s="4" t="s">
        <v>458</v>
      </c>
      <c r="K537" s="4">
        <v>0</v>
      </c>
      <c r="L537" s="4">
        <v>1936.92084</v>
      </c>
      <c r="M537" s="4" t="s">
        <v>16</v>
      </c>
      <c r="N537" s="4">
        <v>0</v>
      </c>
      <c r="O537" s="4">
        <v>7.9939999999999994E-3</v>
      </c>
      <c r="P537" s="4">
        <v>2.41</v>
      </c>
    </row>
    <row r="538" spans="1:16" hidden="1" outlineLevel="1" collapsed="1" x14ac:dyDescent="0.2">
      <c r="A538" t="s">
        <v>20</v>
      </c>
      <c r="B538" s="4" t="s">
        <v>16</v>
      </c>
      <c r="C538" s="4" t="s">
        <v>470</v>
      </c>
      <c r="D538" s="4" t="s">
        <v>20</v>
      </c>
      <c r="E538" s="4">
        <v>1.4939900000000001E-5</v>
      </c>
      <c r="F538" s="4">
        <v>0</v>
      </c>
      <c r="G538" s="4">
        <v>1</v>
      </c>
      <c r="H538" s="4">
        <v>1</v>
      </c>
      <c r="I538" s="4">
        <v>1</v>
      </c>
      <c r="J538" s="4" t="s">
        <v>458</v>
      </c>
      <c r="K538" s="4">
        <v>0</v>
      </c>
      <c r="L538" s="4">
        <v>1721.9908399999999</v>
      </c>
      <c r="M538" s="4" t="s">
        <v>16</v>
      </c>
      <c r="N538" s="4">
        <v>0</v>
      </c>
      <c r="O538" s="4">
        <v>5.7250000000000002E-6</v>
      </c>
      <c r="P538" s="4">
        <v>4.9400000000000004</v>
      </c>
    </row>
    <row r="539" spans="1:16" hidden="1" outlineLevel="1" collapsed="1" x14ac:dyDescent="0.2">
      <c r="A539" t="s">
        <v>20</v>
      </c>
      <c r="B539" s="4" t="s">
        <v>16</v>
      </c>
      <c r="C539" s="4" t="s">
        <v>471</v>
      </c>
      <c r="D539" s="4" t="s">
        <v>20</v>
      </c>
      <c r="E539" s="4">
        <v>4.6250700000000001E-5</v>
      </c>
      <c r="F539" s="4">
        <v>0</v>
      </c>
      <c r="G539" s="4">
        <v>1</v>
      </c>
      <c r="H539" s="4">
        <v>1</v>
      </c>
      <c r="I539" s="4">
        <v>1</v>
      </c>
      <c r="J539" s="4" t="s">
        <v>458</v>
      </c>
      <c r="K539" s="4">
        <v>0</v>
      </c>
      <c r="L539" s="4">
        <v>1163.51749</v>
      </c>
      <c r="M539" s="4" t="s">
        <v>16</v>
      </c>
      <c r="N539" s="4">
        <v>0</v>
      </c>
      <c r="O539" s="4">
        <v>1.925E-5</v>
      </c>
      <c r="P539" s="4">
        <v>2.75</v>
      </c>
    </row>
    <row r="540" spans="1:16" hidden="1" outlineLevel="1" collapsed="1" x14ac:dyDescent="0.2">
      <c r="A540" t="s">
        <v>20</v>
      </c>
      <c r="B540" s="4" t="s">
        <v>16</v>
      </c>
      <c r="C540" s="4" t="s">
        <v>472</v>
      </c>
      <c r="D540" s="4" t="s">
        <v>20</v>
      </c>
      <c r="E540" s="4">
        <v>3.0517999999999999E-3</v>
      </c>
      <c r="F540" s="4">
        <v>0</v>
      </c>
      <c r="G540" s="4">
        <v>1</v>
      </c>
      <c r="H540" s="4">
        <v>1</v>
      </c>
      <c r="I540" s="4">
        <v>1</v>
      </c>
      <c r="J540" s="4" t="s">
        <v>458</v>
      </c>
      <c r="K540" s="4">
        <v>0</v>
      </c>
      <c r="L540" s="4">
        <v>1039.4690800000001</v>
      </c>
      <c r="M540" s="4" t="s">
        <v>16</v>
      </c>
      <c r="N540" s="4">
        <v>0</v>
      </c>
      <c r="O540" s="4">
        <v>1.7179999999999999E-3</v>
      </c>
      <c r="P540" s="4">
        <v>1.96</v>
      </c>
    </row>
    <row r="541" spans="1:16" hidden="1" outlineLevel="1" collapsed="1" x14ac:dyDescent="0.2">
      <c r="A541" t="s">
        <v>20</v>
      </c>
      <c r="B541" s="4" t="s">
        <v>16</v>
      </c>
      <c r="C541" s="4" t="s">
        <v>473</v>
      </c>
      <c r="D541" s="4" t="s">
        <v>20</v>
      </c>
      <c r="E541" s="4">
        <v>3.8966500000000002E-3</v>
      </c>
      <c r="F541" s="4">
        <v>0</v>
      </c>
      <c r="G541" s="4">
        <v>1</v>
      </c>
      <c r="H541" s="4">
        <v>1</v>
      </c>
      <c r="I541" s="4">
        <v>1</v>
      </c>
      <c r="J541" s="4" t="s">
        <v>458</v>
      </c>
      <c r="K541" s="4">
        <v>1</v>
      </c>
      <c r="L541" s="4">
        <v>1105.6463200000001</v>
      </c>
      <c r="M541" s="4" t="s">
        <v>16</v>
      </c>
      <c r="N541" s="4">
        <v>0</v>
      </c>
      <c r="O541" s="4">
        <v>2.2339999999999999E-3</v>
      </c>
      <c r="P541" s="4">
        <v>2.41</v>
      </c>
    </row>
    <row r="542" spans="1:16" hidden="1" outlineLevel="1" collapsed="1" x14ac:dyDescent="0.2">
      <c r="A542" t="s">
        <v>20</v>
      </c>
      <c r="B542" s="4" t="s">
        <v>16</v>
      </c>
      <c r="C542" s="4" t="s">
        <v>474</v>
      </c>
      <c r="D542" s="4" t="s">
        <v>20</v>
      </c>
      <c r="E542" s="4">
        <v>4.86293E-2</v>
      </c>
      <c r="F542" s="4">
        <v>6.44996E-4</v>
      </c>
      <c r="G542" s="4">
        <v>1</v>
      </c>
      <c r="H542" s="4">
        <v>1</v>
      </c>
      <c r="I542" s="4">
        <v>1</v>
      </c>
      <c r="J542" s="4" t="s">
        <v>458</v>
      </c>
      <c r="K542" s="4">
        <v>0</v>
      </c>
      <c r="L542" s="4">
        <v>1309.7838099999999</v>
      </c>
      <c r="M542" s="4" t="s">
        <v>16</v>
      </c>
      <c r="N542" s="4">
        <v>7.9869999999999995E-4</v>
      </c>
      <c r="O542" s="4">
        <v>3.3680000000000002E-2</v>
      </c>
      <c r="P542" s="4">
        <v>1.26</v>
      </c>
    </row>
    <row r="543" spans="1:16" hidden="1" outlineLevel="1" collapsed="1" x14ac:dyDescent="0.2">
      <c r="A543" t="s">
        <v>20</v>
      </c>
      <c r="B543" s="4" t="s">
        <v>16</v>
      </c>
      <c r="C543" s="4" t="s">
        <v>475</v>
      </c>
      <c r="D543" s="4" t="s">
        <v>20</v>
      </c>
      <c r="E543" s="4">
        <v>5.8285900000000002E-2</v>
      </c>
      <c r="F543" s="4">
        <v>1.20145E-3</v>
      </c>
      <c r="G543" s="4">
        <v>1</v>
      </c>
      <c r="H543" s="4">
        <v>1</v>
      </c>
      <c r="I543" s="4">
        <v>2</v>
      </c>
      <c r="J543" s="4" t="s">
        <v>458</v>
      </c>
      <c r="K543" s="4">
        <v>0</v>
      </c>
      <c r="L543" s="4">
        <v>1959.93932</v>
      </c>
      <c r="M543" s="4" t="s">
        <v>16</v>
      </c>
      <c r="N543" s="4">
        <v>7.9869999999999995E-4</v>
      </c>
      <c r="O543" s="4">
        <v>4.0759999999999998E-2</v>
      </c>
      <c r="P543" s="4">
        <v>2.06</v>
      </c>
    </row>
    <row r="544" spans="1:16" hidden="1" outlineLevel="1" collapsed="1" x14ac:dyDescent="0.2">
      <c r="A544" t="s">
        <v>20</v>
      </c>
      <c r="B544" s="4" t="s">
        <v>16</v>
      </c>
      <c r="C544" s="4" t="s">
        <v>476</v>
      </c>
      <c r="D544" s="4" t="s">
        <v>20</v>
      </c>
      <c r="E544" s="4">
        <v>5.9042699999999997E-2</v>
      </c>
      <c r="F544" s="4">
        <v>1.20145E-3</v>
      </c>
      <c r="G544" s="4">
        <v>1</v>
      </c>
      <c r="H544" s="4">
        <v>1</v>
      </c>
      <c r="I544" s="4">
        <v>1</v>
      </c>
      <c r="J544" s="4" t="s">
        <v>458</v>
      </c>
      <c r="K544" s="4">
        <v>0</v>
      </c>
      <c r="L544" s="4">
        <v>790.43051000000003</v>
      </c>
      <c r="M544" s="4" t="s">
        <v>16</v>
      </c>
      <c r="N544" s="4">
        <v>7.9869999999999995E-4</v>
      </c>
      <c r="O544" s="4">
        <v>4.1340000000000002E-2</v>
      </c>
      <c r="P544" s="4">
        <v>2.23</v>
      </c>
    </row>
    <row r="545" spans="1:16" hidden="1" outlineLevel="1" collapsed="1" x14ac:dyDescent="0.2">
      <c r="A545" t="s">
        <v>20</v>
      </c>
      <c r="B545" s="4" t="s">
        <v>16</v>
      </c>
      <c r="C545" s="4" t="s">
        <v>477</v>
      </c>
      <c r="D545" s="4" t="s">
        <v>20</v>
      </c>
      <c r="E545" s="4">
        <v>8.8909699999999994E-2</v>
      </c>
      <c r="F545" s="4">
        <v>5.7189399999999996E-3</v>
      </c>
      <c r="G545" s="4">
        <v>1</v>
      </c>
      <c r="H545" s="4">
        <v>1</v>
      </c>
      <c r="I545" s="4">
        <v>1</v>
      </c>
      <c r="J545" s="4" t="s">
        <v>458</v>
      </c>
      <c r="K545" s="4">
        <v>0</v>
      </c>
      <c r="L545" s="4">
        <v>916.56483000000003</v>
      </c>
      <c r="M545" s="4" t="s">
        <v>16</v>
      </c>
      <c r="N545" s="4">
        <v>4.1770000000000002E-3</v>
      </c>
      <c r="O545" s="4">
        <v>6.4399999999999999E-2</v>
      </c>
      <c r="P545" s="4">
        <v>2.36</v>
      </c>
    </row>
    <row r="546" spans="1:16" hidden="1" outlineLevel="1" collapsed="1" x14ac:dyDescent="0.2">
      <c r="A546" t="s">
        <v>20</v>
      </c>
      <c r="B546" s="4" t="s">
        <v>16</v>
      </c>
      <c r="C546" s="4" t="s">
        <v>477</v>
      </c>
      <c r="D546" s="4" t="s">
        <v>174</v>
      </c>
      <c r="E546" s="4">
        <v>0.100869</v>
      </c>
      <c r="F546" s="4">
        <v>8.0739399999999999E-3</v>
      </c>
      <c r="G546" s="4">
        <v>1</v>
      </c>
      <c r="H546" s="4">
        <v>1</v>
      </c>
      <c r="I546" s="4">
        <v>1</v>
      </c>
      <c r="J546" s="4" t="s">
        <v>458</v>
      </c>
      <c r="K546" s="4">
        <v>0</v>
      </c>
      <c r="L546" s="4">
        <v>932.55975000000001</v>
      </c>
      <c r="M546" s="4" t="s">
        <v>16</v>
      </c>
      <c r="N546" s="4">
        <v>5.7409999999999996E-3</v>
      </c>
      <c r="O546" s="4">
        <v>7.3669999999999999E-2</v>
      </c>
      <c r="P546" s="4">
        <v>2.1</v>
      </c>
    </row>
    <row r="547" spans="1:16" collapsed="1" x14ac:dyDescent="0.2">
      <c r="A547" s="3" t="s">
        <v>16</v>
      </c>
      <c r="B547" s="3" t="s">
        <v>17</v>
      </c>
      <c r="C547" s="3" t="s">
        <v>202</v>
      </c>
      <c r="D547" s="3" t="s">
        <v>478</v>
      </c>
      <c r="E547" s="3">
        <v>0</v>
      </c>
      <c r="F547" s="3">
        <v>69.438000000000002</v>
      </c>
      <c r="G547" s="3">
        <v>49</v>
      </c>
      <c r="H547" s="3">
        <v>30</v>
      </c>
      <c r="I547" s="3">
        <v>34</v>
      </c>
      <c r="J547" s="3">
        <v>30</v>
      </c>
      <c r="K547" s="3">
        <v>1</v>
      </c>
      <c r="L547" s="3">
        <v>609</v>
      </c>
      <c r="M547" s="3">
        <v>69.3</v>
      </c>
      <c r="N547" s="3">
        <v>6.28</v>
      </c>
      <c r="O547" s="3">
        <v>65.510000000000005</v>
      </c>
      <c r="P547" s="3">
        <v>30</v>
      </c>
    </row>
    <row r="548" spans="1:16" hidden="1" outlineLevel="1" collapsed="1" x14ac:dyDescent="0.2">
      <c r="A548" t="s">
        <v>20</v>
      </c>
      <c r="B548" s="2" t="s">
        <v>21</v>
      </c>
      <c r="C548" s="2" t="s">
        <v>22</v>
      </c>
      <c r="D548" s="2" t="s">
        <v>23</v>
      </c>
      <c r="E548" s="2" t="s">
        <v>24</v>
      </c>
      <c r="F548" s="2" t="s">
        <v>25</v>
      </c>
      <c r="G548" s="2" t="s">
        <v>10</v>
      </c>
      <c r="H548" s="2" t="s">
        <v>26</v>
      </c>
      <c r="I548" s="2" t="s">
        <v>8</v>
      </c>
      <c r="J548" s="2" t="s">
        <v>27</v>
      </c>
      <c r="K548" s="2" t="s">
        <v>28</v>
      </c>
      <c r="L548" s="2" t="s">
        <v>29</v>
      </c>
      <c r="M548" s="2" t="s">
        <v>30</v>
      </c>
      <c r="N548" s="2" t="s">
        <v>31</v>
      </c>
      <c r="O548" s="2" t="s">
        <v>32</v>
      </c>
      <c r="P548" s="2" t="s">
        <v>33</v>
      </c>
    </row>
    <row r="549" spans="1:16" hidden="1" outlineLevel="1" collapsed="1" x14ac:dyDescent="0.2">
      <c r="A549" t="s">
        <v>20</v>
      </c>
      <c r="B549" s="4" t="s">
        <v>16</v>
      </c>
      <c r="C549" s="4" t="s">
        <v>479</v>
      </c>
      <c r="D549" s="4" t="s">
        <v>193</v>
      </c>
      <c r="E549" s="4">
        <v>3.65235E-2</v>
      </c>
      <c r="F549" s="4">
        <v>0</v>
      </c>
      <c r="G549" s="4">
        <v>1</v>
      </c>
      <c r="H549" s="4">
        <v>1</v>
      </c>
      <c r="I549" s="4">
        <v>1</v>
      </c>
      <c r="J549" s="4" t="s">
        <v>202</v>
      </c>
      <c r="K549" s="4">
        <v>0</v>
      </c>
      <c r="L549" s="4">
        <v>772.43857000000003</v>
      </c>
      <c r="M549" s="4" t="s">
        <v>16</v>
      </c>
      <c r="N549" s="4">
        <v>0</v>
      </c>
      <c r="O549" s="4">
        <v>2.4660000000000001E-2</v>
      </c>
      <c r="P549" s="4">
        <v>2.1</v>
      </c>
    </row>
    <row r="550" spans="1:16" hidden="1" outlineLevel="1" collapsed="1" x14ac:dyDescent="0.2">
      <c r="A550" t="s">
        <v>20</v>
      </c>
      <c r="B550" s="4" t="s">
        <v>16</v>
      </c>
      <c r="C550" s="4" t="s">
        <v>480</v>
      </c>
      <c r="D550" s="4" t="s">
        <v>193</v>
      </c>
      <c r="E550" s="4">
        <v>9.2517099999999998E-3</v>
      </c>
      <c r="F550" s="4">
        <v>0</v>
      </c>
      <c r="G550" s="4">
        <v>1</v>
      </c>
      <c r="H550" s="4">
        <v>1</v>
      </c>
      <c r="I550" s="4">
        <v>1</v>
      </c>
      <c r="J550" s="4" t="s">
        <v>202</v>
      </c>
      <c r="K550" s="4">
        <v>0</v>
      </c>
      <c r="L550" s="4">
        <v>1075.4989399999999</v>
      </c>
      <c r="M550" s="4" t="s">
        <v>16</v>
      </c>
      <c r="N550" s="4">
        <v>0</v>
      </c>
      <c r="O550" s="4">
        <v>5.6360000000000004E-3</v>
      </c>
      <c r="P550" s="4">
        <v>2.04</v>
      </c>
    </row>
    <row r="551" spans="1:16" hidden="1" outlineLevel="1" collapsed="1" x14ac:dyDescent="0.2">
      <c r="A551" t="s">
        <v>20</v>
      </c>
      <c r="B551" s="4" t="s">
        <v>16</v>
      </c>
      <c r="C551" s="4" t="s">
        <v>481</v>
      </c>
      <c r="D551" s="4" t="s">
        <v>20</v>
      </c>
      <c r="E551" s="4">
        <v>9.6888100000000008E-3</v>
      </c>
      <c r="F551" s="4">
        <v>0</v>
      </c>
      <c r="G551" s="4">
        <v>1</v>
      </c>
      <c r="H551" s="4">
        <v>1</v>
      </c>
      <c r="I551" s="4">
        <v>1</v>
      </c>
      <c r="J551" s="4" t="s">
        <v>202</v>
      </c>
      <c r="K551" s="4">
        <v>1</v>
      </c>
      <c r="L551" s="4">
        <v>1898.9952000000001</v>
      </c>
      <c r="M551" s="4" t="s">
        <v>16</v>
      </c>
      <c r="N551" s="4">
        <v>0</v>
      </c>
      <c r="O551" s="4">
        <v>5.9459999999999999E-3</v>
      </c>
      <c r="P551" s="4">
        <v>2.79</v>
      </c>
    </row>
    <row r="552" spans="1:16" hidden="1" outlineLevel="1" collapsed="1" x14ac:dyDescent="0.2">
      <c r="A552" t="s">
        <v>20</v>
      </c>
      <c r="B552" s="4" t="s">
        <v>16</v>
      </c>
      <c r="C552" s="4" t="s">
        <v>482</v>
      </c>
      <c r="D552" s="4" t="s">
        <v>20</v>
      </c>
      <c r="E552" s="4">
        <v>4.5961300000000004E-3</v>
      </c>
      <c r="F552" s="4">
        <v>0</v>
      </c>
      <c r="G552" s="4">
        <v>1</v>
      </c>
      <c r="H552" s="4">
        <v>1</v>
      </c>
      <c r="I552" s="4">
        <v>1</v>
      </c>
      <c r="J552" s="4" t="s">
        <v>202</v>
      </c>
      <c r="K552" s="4">
        <v>1</v>
      </c>
      <c r="L552" s="4">
        <v>1467.8430599999999</v>
      </c>
      <c r="M552" s="4" t="s">
        <v>16</v>
      </c>
      <c r="N552" s="4">
        <v>0</v>
      </c>
      <c r="O552" s="4">
        <v>2.6670000000000001E-3</v>
      </c>
      <c r="P552" s="4">
        <v>3.39</v>
      </c>
    </row>
    <row r="553" spans="1:16" hidden="1" outlineLevel="1" collapsed="1" x14ac:dyDescent="0.2">
      <c r="A553" t="s">
        <v>20</v>
      </c>
      <c r="B553" s="4" t="s">
        <v>16</v>
      </c>
      <c r="C553" s="4" t="s">
        <v>483</v>
      </c>
      <c r="D553" s="4" t="s">
        <v>20</v>
      </c>
      <c r="E553" s="4">
        <v>1.66293E-2</v>
      </c>
      <c r="F553" s="4">
        <v>0</v>
      </c>
      <c r="G553" s="4">
        <v>1</v>
      </c>
      <c r="H553" s="4">
        <v>1</v>
      </c>
      <c r="I553" s="4">
        <v>1</v>
      </c>
      <c r="J553" s="4" t="s">
        <v>202</v>
      </c>
      <c r="K553" s="4">
        <v>0</v>
      </c>
      <c r="L553" s="4">
        <v>1000.60372</v>
      </c>
      <c r="M553" s="4" t="s">
        <v>16</v>
      </c>
      <c r="N553" s="4">
        <v>0</v>
      </c>
      <c r="O553" s="4">
        <v>1.064E-2</v>
      </c>
      <c r="P553" s="4">
        <v>2.04</v>
      </c>
    </row>
    <row r="554" spans="1:16" hidden="1" outlineLevel="1" collapsed="1" x14ac:dyDescent="0.2">
      <c r="A554" t="s">
        <v>20</v>
      </c>
      <c r="B554" s="4" t="s">
        <v>16</v>
      </c>
      <c r="C554" s="4" t="s">
        <v>484</v>
      </c>
      <c r="D554" s="4" t="s">
        <v>193</v>
      </c>
      <c r="E554" s="4">
        <v>3.4710200000000001E-4</v>
      </c>
      <c r="F554" s="4">
        <v>0</v>
      </c>
      <c r="G554" s="4">
        <v>1</v>
      </c>
      <c r="H554" s="4">
        <v>1</v>
      </c>
      <c r="I554" s="4">
        <v>1</v>
      </c>
      <c r="J554" s="4" t="s">
        <v>202</v>
      </c>
      <c r="K554" s="4">
        <v>0</v>
      </c>
      <c r="L554" s="4">
        <v>1657.7526499999999</v>
      </c>
      <c r="M554" s="4" t="s">
        <v>16</v>
      </c>
      <c r="N554" s="4">
        <v>0</v>
      </c>
      <c r="O554" s="4">
        <v>1.672E-4</v>
      </c>
      <c r="P554" s="4">
        <v>2.2799999999999998</v>
      </c>
    </row>
    <row r="555" spans="1:16" hidden="1" outlineLevel="1" collapsed="1" x14ac:dyDescent="0.2">
      <c r="A555" t="s">
        <v>20</v>
      </c>
      <c r="B555" s="4" t="s">
        <v>16</v>
      </c>
      <c r="C555" s="4" t="s">
        <v>485</v>
      </c>
      <c r="D555" s="4" t="s">
        <v>486</v>
      </c>
      <c r="E555" s="4">
        <v>4.2883899999999998E-4</v>
      </c>
      <c r="F555" s="4">
        <v>0</v>
      </c>
      <c r="G555" s="4">
        <v>1</v>
      </c>
      <c r="H555" s="4">
        <v>1</v>
      </c>
      <c r="I555" s="4">
        <v>2</v>
      </c>
      <c r="J555" s="4" t="s">
        <v>202</v>
      </c>
      <c r="K555" s="4">
        <v>1</v>
      </c>
      <c r="L555" s="4">
        <v>1546.7967599999999</v>
      </c>
      <c r="M555" s="4" t="s">
        <v>16</v>
      </c>
      <c r="N555" s="4">
        <v>0</v>
      </c>
      <c r="O555" s="4">
        <v>2.0990000000000001E-4</v>
      </c>
      <c r="P555" s="4">
        <v>3.37</v>
      </c>
    </row>
    <row r="556" spans="1:16" hidden="1" outlineLevel="1" collapsed="1" x14ac:dyDescent="0.2">
      <c r="A556" t="s">
        <v>20</v>
      </c>
      <c r="B556" s="4" t="s">
        <v>16</v>
      </c>
      <c r="C556" s="4" t="s">
        <v>487</v>
      </c>
      <c r="D556" s="4" t="s">
        <v>488</v>
      </c>
      <c r="E556" s="4">
        <v>1.6668400000000001E-4</v>
      </c>
      <c r="F556" s="4">
        <v>0</v>
      </c>
      <c r="G556" s="4">
        <v>1</v>
      </c>
      <c r="H556" s="4">
        <v>1</v>
      </c>
      <c r="I556" s="4">
        <v>1</v>
      </c>
      <c r="J556" s="4" t="s">
        <v>202</v>
      </c>
      <c r="K556" s="4">
        <v>0</v>
      </c>
      <c r="L556" s="4">
        <v>2086.8375299999998</v>
      </c>
      <c r="M556" s="4" t="s">
        <v>16</v>
      </c>
      <c r="N556" s="4">
        <v>0</v>
      </c>
      <c r="O556" s="4">
        <v>7.5779999999999996E-5</v>
      </c>
      <c r="P556" s="4">
        <v>3.48</v>
      </c>
    </row>
    <row r="557" spans="1:16" hidden="1" outlineLevel="1" collapsed="1" x14ac:dyDescent="0.2">
      <c r="A557" t="s">
        <v>20</v>
      </c>
      <c r="B557" s="4" t="s">
        <v>16</v>
      </c>
      <c r="C557" s="4" t="s">
        <v>489</v>
      </c>
      <c r="D557" s="4" t="s">
        <v>20</v>
      </c>
      <c r="E557" s="4">
        <v>1.99957E-3</v>
      </c>
      <c r="F557" s="4">
        <v>0</v>
      </c>
      <c r="G557" s="4">
        <v>1</v>
      </c>
      <c r="H557" s="4">
        <v>1</v>
      </c>
      <c r="I557" s="4">
        <v>1</v>
      </c>
      <c r="J557" s="4" t="s">
        <v>202</v>
      </c>
      <c r="K557" s="4">
        <v>0</v>
      </c>
      <c r="L557" s="4">
        <v>2045.09537</v>
      </c>
      <c r="M557" s="4" t="s">
        <v>16</v>
      </c>
      <c r="N557" s="4">
        <v>0</v>
      </c>
      <c r="O557" s="4">
        <v>1.0939999999999999E-3</v>
      </c>
      <c r="P557" s="4">
        <v>2.85</v>
      </c>
    </row>
    <row r="558" spans="1:16" hidden="1" outlineLevel="1" collapsed="1" x14ac:dyDescent="0.2">
      <c r="A558" t="s">
        <v>20</v>
      </c>
      <c r="B558" s="4" t="s">
        <v>16</v>
      </c>
      <c r="C558" s="4" t="s">
        <v>490</v>
      </c>
      <c r="D558" s="4" t="s">
        <v>20</v>
      </c>
      <c r="E558" s="4">
        <v>1.8353600000000001E-2</v>
      </c>
      <c r="F558" s="4">
        <v>0</v>
      </c>
      <c r="G558" s="4">
        <v>1</v>
      </c>
      <c r="H558" s="4">
        <v>2</v>
      </c>
      <c r="I558" s="4">
        <v>1</v>
      </c>
      <c r="J558" s="4" t="s">
        <v>202</v>
      </c>
      <c r="K558" s="4">
        <v>0</v>
      </c>
      <c r="L558" s="4">
        <v>1511.8427799999999</v>
      </c>
      <c r="M558" s="4" t="s">
        <v>16</v>
      </c>
      <c r="N558" s="4">
        <v>0</v>
      </c>
      <c r="O558" s="4">
        <v>1.175E-2</v>
      </c>
      <c r="P558" s="4">
        <v>2.09</v>
      </c>
    </row>
    <row r="559" spans="1:16" hidden="1" outlineLevel="1" collapsed="1" x14ac:dyDescent="0.2">
      <c r="A559" t="s">
        <v>20</v>
      </c>
      <c r="B559" s="4" t="s">
        <v>16</v>
      </c>
      <c r="C559" s="4" t="s">
        <v>491</v>
      </c>
      <c r="D559" s="4" t="s">
        <v>20</v>
      </c>
      <c r="E559" s="4">
        <v>1.4293200000000001E-2</v>
      </c>
      <c r="F559" s="4">
        <v>0</v>
      </c>
      <c r="G559" s="4">
        <v>1</v>
      </c>
      <c r="H559" s="4">
        <v>1</v>
      </c>
      <c r="I559" s="4">
        <v>1</v>
      </c>
      <c r="J559" s="4" t="s">
        <v>202</v>
      </c>
      <c r="K559" s="4">
        <v>0</v>
      </c>
      <c r="L559" s="4">
        <v>1017.53637</v>
      </c>
      <c r="M559" s="4" t="s">
        <v>16</v>
      </c>
      <c r="N559" s="4">
        <v>0</v>
      </c>
      <c r="O559" s="4">
        <v>9.0290000000000006E-3</v>
      </c>
      <c r="P559" s="4">
        <v>2.3199999999999998</v>
      </c>
    </row>
    <row r="560" spans="1:16" hidden="1" outlineLevel="1" collapsed="1" x14ac:dyDescent="0.2">
      <c r="A560" t="s">
        <v>20</v>
      </c>
      <c r="B560" s="4" t="s">
        <v>16</v>
      </c>
      <c r="C560" s="4" t="s">
        <v>492</v>
      </c>
      <c r="D560" s="4" t="s">
        <v>20</v>
      </c>
      <c r="E560" s="4">
        <v>4.2705100000000003E-2</v>
      </c>
      <c r="F560" s="4">
        <v>0</v>
      </c>
      <c r="G560" s="4">
        <v>1</v>
      </c>
      <c r="H560" s="4">
        <v>1</v>
      </c>
      <c r="I560" s="4">
        <v>1</v>
      </c>
      <c r="J560" s="4" t="s">
        <v>202</v>
      </c>
      <c r="K560" s="4">
        <v>0</v>
      </c>
      <c r="L560" s="4">
        <v>960.56253000000004</v>
      </c>
      <c r="M560" s="4" t="s">
        <v>16</v>
      </c>
      <c r="N560" s="4">
        <v>0</v>
      </c>
      <c r="O560" s="4">
        <v>2.9170000000000001E-2</v>
      </c>
      <c r="P560" s="4">
        <v>1.41</v>
      </c>
    </row>
    <row r="561" spans="1:16" hidden="1" outlineLevel="1" collapsed="1" x14ac:dyDescent="0.2">
      <c r="A561" t="s">
        <v>20</v>
      </c>
      <c r="B561" s="4" t="s">
        <v>16</v>
      </c>
      <c r="C561" s="4" t="s">
        <v>493</v>
      </c>
      <c r="D561" s="4" t="s">
        <v>20</v>
      </c>
      <c r="E561" s="4">
        <v>3.2818000000000001E-3</v>
      </c>
      <c r="F561" s="4">
        <v>0</v>
      </c>
      <c r="G561" s="4">
        <v>1</v>
      </c>
      <c r="H561" s="4">
        <v>1</v>
      </c>
      <c r="I561" s="4">
        <v>2</v>
      </c>
      <c r="J561" s="4" t="s">
        <v>202</v>
      </c>
      <c r="K561" s="4">
        <v>1</v>
      </c>
      <c r="L561" s="4">
        <v>1226.60518</v>
      </c>
      <c r="M561" s="4" t="s">
        <v>16</v>
      </c>
      <c r="N561" s="4">
        <v>0</v>
      </c>
      <c r="O561" s="4">
        <v>2.7959999999999999E-2</v>
      </c>
      <c r="P561" s="4">
        <v>2.4500000000000002</v>
      </c>
    </row>
    <row r="562" spans="1:16" hidden="1" outlineLevel="1" collapsed="1" x14ac:dyDescent="0.2">
      <c r="A562" t="s">
        <v>20</v>
      </c>
      <c r="B562" s="4" t="s">
        <v>16</v>
      </c>
      <c r="C562" s="4" t="s">
        <v>494</v>
      </c>
      <c r="D562" s="4" t="s">
        <v>212</v>
      </c>
      <c r="E562" s="4">
        <v>1.66293E-2</v>
      </c>
      <c r="F562" s="4">
        <v>0</v>
      </c>
      <c r="G562" s="4">
        <v>1</v>
      </c>
      <c r="H562" s="4">
        <v>1</v>
      </c>
      <c r="I562" s="4">
        <v>1</v>
      </c>
      <c r="J562" s="4" t="s">
        <v>202</v>
      </c>
      <c r="K562" s="4">
        <v>2</v>
      </c>
      <c r="L562" s="4">
        <v>1627.7268300000001</v>
      </c>
      <c r="M562" s="4" t="s">
        <v>16</v>
      </c>
      <c r="N562" s="4">
        <v>0</v>
      </c>
      <c r="O562" s="4">
        <v>1.0619999999999999E-2</v>
      </c>
      <c r="P562" s="4">
        <v>2.54</v>
      </c>
    </row>
    <row r="563" spans="1:16" hidden="1" outlineLevel="1" collapsed="1" x14ac:dyDescent="0.2">
      <c r="A563" t="s">
        <v>20</v>
      </c>
      <c r="B563" s="4" t="s">
        <v>16</v>
      </c>
      <c r="C563" s="4" t="s">
        <v>495</v>
      </c>
      <c r="D563" s="4" t="s">
        <v>212</v>
      </c>
      <c r="E563" s="4">
        <v>3.8709999999999999E-3</v>
      </c>
      <c r="F563" s="4">
        <v>0</v>
      </c>
      <c r="G563" s="4">
        <v>1</v>
      </c>
      <c r="H563" s="4">
        <v>1</v>
      </c>
      <c r="I563" s="4">
        <v>1</v>
      </c>
      <c r="J563" s="4" t="s">
        <v>202</v>
      </c>
      <c r="K563" s="4">
        <v>1</v>
      </c>
      <c r="L563" s="4">
        <v>1499.63186</v>
      </c>
      <c r="M563" s="4" t="s">
        <v>16</v>
      </c>
      <c r="N563" s="4">
        <v>0</v>
      </c>
      <c r="O563" s="4">
        <v>2.2169999999999998E-3</v>
      </c>
      <c r="P563" s="4">
        <v>2.83</v>
      </c>
    </row>
    <row r="564" spans="1:16" hidden="1" outlineLevel="1" collapsed="1" x14ac:dyDescent="0.2">
      <c r="A564" t="s">
        <v>20</v>
      </c>
      <c r="B564" s="4" t="s">
        <v>16</v>
      </c>
      <c r="C564" s="4" t="s">
        <v>496</v>
      </c>
      <c r="D564" s="4" t="s">
        <v>497</v>
      </c>
      <c r="E564" s="4">
        <v>1.9733200000000002E-3</v>
      </c>
      <c r="F564" s="4">
        <v>0</v>
      </c>
      <c r="G564" s="4">
        <v>1</v>
      </c>
      <c r="H564" s="4">
        <v>1</v>
      </c>
      <c r="I564" s="4">
        <v>1</v>
      </c>
      <c r="J564" s="4" t="s">
        <v>202</v>
      </c>
      <c r="K564" s="4">
        <v>0</v>
      </c>
      <c r="L564" s="4">
        <v>1371.5667599999999</v>
      </c>
      <c r="M564" s="4" t="s">
        <v>16</v>
      </c>
      <c r="N564" s="4">
        <v>0</v>
      </c>
      <c r="O564" s="4">
        <v>1.08E-3</v>
      </c>
      <c r="P564" s="4">
        <v>1.83</v>
      </c>
    </row>
    <row r="565" spans="1:16" hidden="1" outlineLevel="1" collapsed="1" x14ac:dyDescent="0.2">
      <c r="A565" t="s">
        <v>20</v>
      </c>
      <c r="B565" s="4" t="s">
        <v>16</v>
      </c>
      <c r="C565" s="4" t="s">
        <v>498</v>
      </c>
      <c r="D565" s="4" t="s">
        <v>20</v>
      </c>
      <c r="E565" s="4">
        <v>2.3712500000000001E-2</v>
      </c>
      <c r="F565" s="4">
        <v>0</v>
      </c>
      <c r="G565" s="4">
        <v>1</v>
      </c>
      <c r="H565" s="4">
        <v>1</v>
      </c>
      <c r="I565" s="4">
        <v>1</v>
      </c>
      <c r="J565" s="4" t="s">
        <v>202</v>
      </c>
      <c r="K565" s="4">
        <v>0</v>
      </c>
      <c r="L565" s="4">
        <v>880.44106999999997</v>
      </c>
      <c r="M565" s="4" t="s">
        <v>16</v>
      </c>
      <c r="N565" s="4">
        <v>0</v>
      </c>
      <c r="O565" s="4">
        <v>1.549E-2</v>
      </c>
      <c r="P565" s="4">
        <v>2.1</v>
      </c>
    </row>
    <row r="566" spans="1:16" hidden="1" outlineLevel="1" collapsed="1" x14ac:dyDescent="0.2">
      <c r="A566" t="s">
        <v>20</v>
      </c>
      <c r="B566" s="4" t="s">
        <v>16</v>
      </c>
      <c r="C566" s="4" t="s">
        <v>499</v>
      </c>
      <c r="D566" s="4" t="s">
        <v>500</v>
      </c>
      <c r="E566" s="4">
        <v>4.02747E-3</v>
      </c>
      <c r="F566" s="4">
        <v>0</v>
      </c>
      <c r="G566" s="4">
        <v>1</v>
      </c>
      <c r="H566" s="4">
        <v>2</v>
      </c>
      <c r="I566" s="4">
        <v>2</v>
      </c>
      <c r="J566" s="4" t="s">
        <v>202</v>
      </c>
      <c r="K566" s="4">
        <v>0</v>
      </c>
      <c r="L566" s="4">
        <v>1138.4979499999999</v>
      </c>
      <c r="M566" s="4" t="s">
        <v>16</v>
      </c>
      <c r="N566" s="4">
        <v>0</v>
      </c>
      <c r="O566" s="4">
        <v>2.3080000000000002E-3</v>
      </c>
      <c r="P566" s="4">
        <v>2.2599999999999998</v>
      </c>
    </row>
    <row r="567" spans="1:16" hidden="1" outlineLevel="1" collapsed="1" x14ac:dyDescent="0.2">
      <c r="A567" t="s">
        <v>20</v>
      </c>
      <c r="B567" s="4" t="s">
        <v>16</v>
      </c>
      <c r="C567" s="4" t="s">
        <v>501</v>
      </c>
      <c r="D567" s="4" t="s">
        <v>502</v>
      </c>
      <c r="E567" s="4">
        <v>5.4920999999999998E-5</v>
      </c>
      <c r="F567" s="4">
        <v>0</v>
      </c>
      <c r="G567" s="4">
        <v>1</v>
      </c>
      <c r="H567" s="4">
        <v>1</v>
      </c>
      <c r="I567" s="4">
        <v>1</v>
      </c>
      <c r="J567" s="4" t="s">
        <v>202</v>
      </c>
      <c r="K567" s="4">
        <v>0</v>
      </c>
      <c r="L567" s="4">
        <v>1552.5977399999999</v>
      </c>
      <c r="M567" s="4" t="s">
        <v>16</v>
      </c>
      <c r="N567" s="4">
        <v>0</v>
      </c>
      <c r="O567" s="4">
        <v>2.3050000000000001E-5</v>
      </c>
      <c r="P567" s="4">
        <v>2.2000000000000002</v>
      </c>
    </row>
    <row r="568" spans="1:16" hidden="1" outlineLevel="1" collapsed="1" x14ac:dyDescent="0.2">
      <c r="A568" t="s">
        <v>20</v>
      </c>
      <c r="B568" s="4" t="s">
        <v>16</v>
      </c>
      <c r="C568" s="4" t="s">
        <v>503</v>
      </c>
      <c r="D568" s="4" t="s">
        <v>20</v>
      </c>
      <c r="E568" s="4">
        <v>3.3992599999999998E-2</v>
      </c>
      <c r="F568" s="4">
        <v>0</v>
      </c>
      <c r="G568" s="4">
        <v>1</v>
      </c>
      <c r="H568" s="4">
        <v>1</v>
      </c>
      <c r="I568" s="4">
        <v>2</v>
      </c>
      <c r="J568" s="4" t="s">
        <v>202</v>
      </c>
      <c r="K568" s="4">
        <v>0</v>
      </c>
      <c r="L568" s="4">
        <v>940.44827999999995</v>
      </c>
      <c r="M568" s="4" t="s">
        <v>16</v>
      </c>
      <c r="N568" s="4">
        <v>0</v>
      </c>
      <c r="O568" s="4">
        <v>2.291E-2</v>
      </c>
      <c r="P568" s="4">
        <v>1.66</v>
      </c>
    </row>
    <row r="569" spans="1:16" hidden="1" outlineLevel="1" collapsed="1" x14ac:dyDescent="0.2">
      <c r="A569" t="s">
        <v>20</v>
      </c>
      <c r="B569" s="4" t="s">
        <v>16</v>
      </c>
      <c r="C569" s="4" t="s">
        <v>504</v>
      </c>
      <c r="D569" s="4" t="s">
        <v>167</v>
      </c>
      <c r="E569" s="4">
        <v>3.1842000000000002E-2</v>
      </c>
      <c r="F569" s="4">
        <v>0</v>
      </c>
      <c r="G569" s="4">
        <v>1</v>
      </c>
      <c r="H569" s="4">
        <v>1</v>
      </c>
      <c r="I569" s="4">
        <v>1</v>
      </c>
      <c r="J569" s="4" t="s">
        <v>202</v>
      </c>
      <c r="K569" s="4">
        <v>0</v>
      </c>
      <c r="L569" s="4">
        <v>1358.62968</v>
      </c>
      <c r="M569" s="4" t="s">
        <v>16</v>
      </c>
      <c r="N569" s="4">
        <v>0</v>
      </c>
      <c r="O569" s="4">
        <v>2.1239999999999998E-2</v>
      </c>
      <c r="P569" s="4">
        <v>2.25</v>
      </c>
    </row>
    <row r="570" spans="1:16" hidden="1" outlineLevel="1" collapsed="1" x14ac:dyDescent="0.2">
      <c r="A570" t="s">
        <v>20</v>
      </c>
      <c r="B570" s="4" t="s">
        <v>16</v>
      </c>
      <c r="C570" s="4" t="s">
        <v>505</v>
      </c>
      <c r="D570" s="4" t="s">
        <v>506</v>
      </c>
      <c r="E570" s="4">
        <v>3.0817600000000001E-2</v>
      </c>
      <c r="F570" s="4">
        <v>0</v>
      </c>
      <c r="G570" s="4">
        <v>1</v>
      </c>
      <c r="H570" s="4">
        <v>1</v>
      </c>
      <c r="I570" s="4">
        <v>1</v>
      </c>
      <c r="J570" s="4" t="s">
        <v>202</v>
      </c>
      <c r="K570" s="4">
        <v>0</v>
      </c>
      <c r="L570" s="4">
        <v>1434.53341</v>
      </c>
      <c r="M570" s="4" t="s">
        <v>16</v>
      </c>
      <c r="N570" s="4">
        <v>0</v>
      </c>
      <c r="O570" s="4">
        <v>2.0580000000000001E-2</v>
      </c>
      <c r="P570" s="4">
        <v>1.07</v>
      </c>
    </row>
    <row r="571" spans="1:16" hidden="1" outlineLevel="1" collapsed="1" x14ac:dyDescent="0.2">
      <c r="A571" t="s">
        <v>20</v>
      </c>
      <c r="B571" s="4" t="s">
        <v>16</v>
      </c>
      <c r="C571" s="4" t="s">
        <v>507</v>
      </c>
      <c r="D571" s="4" t="s">
        <v>20</v>
      </c>
      <c r="E571" s="4">
        <v>9.3745500000000006E-3</v>
      </c>
      <c r="F571" s="4">
        <v>0</v>
      </c>
      <c r="G571" s="4">
        <v>1</v>
      </c>
      <c r="H571" s="4">
        <v>1</v>
      </c>
      <c r="I571" s="4">
        <v>1</v>
      </c>
      <c r="J571" s="4" t="s">
        <v>202</v>
      </c>
      <c r="K571" s="4">
        <v>1</v>
      </c>
      <c r="L571" s="4">
        <v>1074.54258</v>
      </c>
      <c r="M571" s="4" t="s">
        <v>16</v>
      </c>
      <c r="N571" s="4">
        <v>0</v>
      </c>
      <c r="O571" s="4">
        <v>5.7390000000000002E-3</v>
      </c>
      <c r="P571" s="4">
        <v>2.33</v>
      </c>
    </row>
    <row r="572" spans="1:16" hidden="1" outlineLevel="1" collapsed="1" x14ac:dyDescent="0.2">
      <c r="A572" t="s">
        <v>20</v>
      </c>
      <c r="B572" s="4" t="s">
        <v>16</v>
      </c>
      <c r="C572" s="4" t="s">
        <v>508</v>
      </c>
      <c r="D572" s="4" t="s">
        <v>20</v>
      </c>
      <c r="E572" s="4">
        <v>1.93446E-2</v>
      </c>
      <c r="F572" s="4">
        <v>0</v>
      </c>
      <c r="G572" s="4">
        <v>1</v>
      </c>
      <c r="H572" s="4">
        <v>1</v>
      </c>
      <c r="I572" s="4">
        <v>1</v>
      </c>
      <c r="J572" s="4" t="s">
        <v>202</v>
      </c>
      <c r="K572" s="4">
        <v>1</v>
      </c>
      <c r="L572" s="4">
        <v>1128.6986899999999</v>
      </c>
      <c r="M572" s="4" t="s">
        <v>16</v>
      </c>
      <c r="N572" s="4">
        <v>0</v>
      </c>
      <c r="O572" s="4">
        <v>1.244E-2</v>
      </c>
      <c r="P572" s="4">
        <v>2.59</v>
      </c>
    </row>
    <row r="573" spans="1:16" hidden="1" outlineLevel="1" collapsed="1" x14ac:dyDescent="0.2">
      <c r="A573" t="s">
        <v>20</v>
      </c>
      <c r="B573" s="4" t="s">
        <v>16</v>
      </c>
      <c r="C573" s="4" t="s">
        <v>509</v>
      </c>
      <c r="D573" s="4" t="s">
        <v>510</v>
      </c>
      <c r="E573" s="4">
        <v>5.2560799999999998E-2</v>
      </c>
      <c r="F573" s="4">
        <v>1.20145E-3</v>
      </c>
      <c r="G573" s="4">
        <v>1</v>
      </c>
      <c r="H573" s="4">
        <v>1</v>
      </c>
      <c r="I573" s="4">
        <v>1</v>
      </c>
      <c r="J573" s="4" t="s">
        <v>202</v>
      </c>
      <c r="K573" s="4">
        <v>0</v>
      </c>
      <c r="L573" s="4">
        <v>1305.6177299999999</v>
      </c>
      <c r="M573" s="4" t="s">
        <v>16</v>
      </c>
      <c r="N573" s="4">
        <v>7.9869999999999995E-4</v>
      </c>
      <c r="O573" s="4">
        <v>3.6569999999999998E-2</v>
      </c>
      <c r="P573" s="4">
        <v>1.6</v>
      </c>
    </row>
    <row r="574" spans="1:16" hidden="1" outlineLevel="1" collapsed="1" x14ac:dyDescent="0.2">
      <c r="A574" t="s">
        <v>20</v>
      </c>
      <c r="B574" s="4" t="s">
        <v>16</v>
      </c>
      <c r="C574" s="4" t="s">
        <v>511</v>
      </c>
      <c r="D574" s="4" t="s">
        <v>20</v>
      </c>
      <c r="E574" s="4">
        <v>5.7538499999999999E-2</v>
      </c>
      <c r="F574" s="4">
        <v>1.20145E-3</v>
      </c>
      <c r="G574" s="4">
        <v>1</v>
      </c>
      <c r="H574" s="4">
        <v>2</v>
      </c>
      <c r="I574" s="4">
        <v>1</v>
      </c>
      <c r="J574" s="4" t="s">
        <v>202</v>
      </c>
      <c r="K574" s="4">
        <v>0</v>
      </c>
      <c r="L574" s="4">
        <v>789.47164999999995</v>
      </c>
      <c r="M574" s="4" t="s">
        <v>16</v>
      </c>
      <c r="N574" s="4">
        <v>7.9869999999999995E-4</v>
      </c>
      <c r="O574" s="4">
        <v>4.036E-2</v>
      </c>
      <c r="P574" s="4">
        <v>1.71</v>
      </c>
    </row>
    <row r="575" spans="1:16" hidden="1" outlineLevel="1" collapsed="1" x14ac:dyDescent="0.2">
      <c r="A575" t="s">
        <v>20</v>
      </c>
      <c r="B575" s="4" t="s">
        <v>16</v>
      </c>
      <c r="C575" s="4" t="s">
        <v>512</v>
      </c>
      <c r="D575" s="4" t="s">
        <v>193</v>
      </c>
      <c r="E575" s="4">
        <v>7.2519799999999995E-2</v>
      </c>
      <c r="F575" s="4">
        <v>2.2288999999999998E-3</v>
      </c>
      <c r="G575" s="4">
        <v>1</v>
      </c>
      <c r="H575" s="4">
        <v>1</v>
      </c>
      <c r="I575" s="4">
        <v>1</v>
      </c>
      <c r="J575" s="4" t="s">
        <v>202</v>
      </c>
      <c r="K575" s="4">
        <v>0</v>
      </c>
      <c r="L575" s="4">
        <v>1910.9316699999999</v>
      </c>
      <c r="M575" s="4" t="s">
        <v>16</v>
      </c>
      <c r="N575" s="4">
        <v>1.487E-3</v>
      </c>
      <c r="O575" s="4">
        <v>5.1670000000000001E-2</v>
      </c>
      <c r="P575" s="4">
        <v>1.97</v>
      </c>
    </row>
    <row r="576" spans="1:16" hidden="1" outlineLevel="1" collapsed="1" x14ac:dyDescent="0.2">
      <c r="A576" t="s">
        <v>20</v>
      </c>
      <c r="B576" s="4" t="s">
        <v>16</v>
      </c>
      <c r="C576" s="4" t="s">
        <v>513</v>
      </c>
      <c r="D576" s="4" t="s">
        <v>20</v>
      </c>
      <c r="E576" s="4">
        <v>9.1189300000000001E-2</v>
      </c>
      <c r="F576" s="4">
        <v>6.6963500000000002E-3</v>
      </c>
      <c r="G576" s="4">
        <v>1</v>
      </c>
      <c r="H576" s="4">
        <v>1</v>
      </c>
      <c r="I576" s="4">
        <v>1</v>
      </c>
      <c r="J576" s="4" t="s">
        <v>202</v>
      </c>
      <c r="K576" s="4">
        <v>0</v>
      </c>
      <c r="L576" s="4">
        <v>984.48842000000002</v>
      </c>
      <c r="M576" s="4" t="s">
        <v>16</v>
      </c>
      <c r="N576" s="4">
        <v>4.8260000000000004E-3</v>
      </c>
      <c r="O576" s="4">
        <v>6.6040000000000001E-2</v>
      </c>
      <c r="P576" s="4">
        <v>1.65</v>
      </c>
    </row>
    <row r="577" spans="1:16" hidden="1" outlineLevel="1" collapsed="1" x14ac:dyDescent="0.2">
      <c r="A577" t="s">
        <v>20</v>
      </c>
      <c r="B577" s="4" t="s">
        <v>16</v>
      </c>
      <c r="C577" s="4" t="s">
        <v>514</v>
      </c>
      <c r="D577" s="4" t="s">
        <v>20</v>
      </c>
      <c r="E577" s="4">
        <v>9.2935000000000004E-2</v>
      </c>
      <c r="F577" s="4">
        <v>6.6963500000000002E-3</v>
      </c>
      <c r="G577" s="4">
        <v>1</v>
      </c>
      <c r="H577" s="4">
        <v>2</v>
      </c>
      <c r="I577" s="4">
        <v>1</v>
      </c>
      <c r="J577" s="4" t="s">
        <v>202</v>
      </c>
      <c r="K577" s="4">
        <v>0</v>
      </c>
      <c r="L577" s="4">
        <v>927.49343999999996</v>
      </c>
      <c r="M577" s="4" t="s">
        <v>16</v>
      </c>
      <c r="N577" s="4">
        <v>4.8260000000000004E-3</v>
      </c>
      <c r="O577" s="4">
        <v>6.7430000000000004E-2</v>
      </c>
      <c r="P577" s="4">
        <v>1.95</v>
      </c>
    </row>
    <row r="578" spans="1:16" hidden="1" outlineLevel="1" collapsed="1" x14ac:dyDescent="0.2">
      <c r="A578" t="s">
        <v>20</v>
      </c>
      <c r="B578" s="4" t="s">
        <v>16</v>
      </c>
      <c r="C578" s="4" t="s">
        <v>515</v>
      </c>
      <c r="D578" s="4" t="s">
        <v>20</v>
      </c>
      <c r="E578" s="4">
        <v>9.4712199999999996E-2</v>
      </c>
      <c r="F578" s="4">
        <v>7.1907100000000003E-3</v>
      </c>
      <c r="G578" s="4">
        <v>1</v>
      </c>
      <c r="H578" s="4">
        <v>1</v>
      </c>
      <c r="I578" s="4">
        <v>1</v>
      </c>
      <c r="J578" s="4" t="s">
        <v>202</v>
      </c>
      <c r="K578" s="4">
        <v>0</v>
      </c>
      <c r="L578" s="4">
        <v>1013.59897</v>
      </c>
      <c r="M578" s="4" t="s">
        <v>16</v>
      </c>
      <c r="N578" s="4">
        <v>5.1650000000000003E-3</v>
      </c>
      <c r="O578" s="4">
        <v>6.8779999999999994E-2</v>
      </c>
      <c r="P578" s="4">
        <v>2.69</v>
      </c>
    </row>
    <row r="579" spans="1:16" collapsed="1" x14ac:dyDescent="0.2">
      <c r="A579" s="3" t="s">
        <v>16</v>
      </c>
      <c r="B579" s="3" t="s">
        <v>17</v>
      </c>
      <c r="C579" s="3" t="s">
        <v>516</v>
      </c>
      <c r="D579" s="3" t="s">
        <v>517</v>
      </c>
      <c r="E579" s="3">
        <v>0</v>
      </c>
      <c r="F579" s="3">
        <v>68.712000000000003</v>
      </c>
      <c r="G579" s="3">
        <v>46</v>
      </c>
      <c r="H579" s="3">
        <v>18</v>
      </c>
      <c r="I579" s="3">
        <v>22</v>
      </c>
      <c r="J579" s="3">
        <v>18</v>
      </c>
      <c r="K579" s="3">
        <v>1</v>
      </c>
      <c r="L579" s="3">
        <v>414</v>
      </c>
      <c r="M579" s="3">
        <v>44.5</v>
      </c>
      <c r="N579" s="3">
        <v>4.93</v>
      </c>
      <c r="O579" s="3">
        <v>58.67</v>
      </c>
      <c r="P579" s="3">
        <v>18</v>
      </c>
    </row>
    <row r="580" spans="1:16" hidden="1" outlineLevel="1" collapsed="1" x14ac:dyDescent="0.2">
      <c r="A580" t="s">
        <v>20</v>
      </c>
      <c r="B580" s="2" t="s">
        <v>21</v>
      </c>
      <c r="C580" s="2" t="s">
        <v>22</v>
      </c>
      <c r="D580" s="2" t="s">
        <v>23</v>
      </c>
      <c r="E580" s="2" t="s">
        <v>24</v>
      </c>
      <c r="F580" s="2" t="s">
        <v>25</v>
      </c>
      <c r="G580" s="2" t="s">
        <v>10</v>
      </c>
      <c r="H580" s="2" t="s">
        <v>26</v>
      </c>
      <c r="I580" s="2" t="s">
        <v>8</v>
      </c>
      <c r="J580" s="2" t="s">
        <v>27</v>
      </c>
      <c r="K580" s="2" t="s">
        <v>28</v>
      </c>
      <c r="L580" s="2" t="s">
        <v>29</v>
      </c>
      <c r="M580" s="2" t="s">
        <v>30</v>
      </c>
      <c r="N580" s="2" t="s">
        <v>31</v>
      </c>
      <c r="O580" s="2" t="s">
        <v>32</v>
      </c>
      <c r="P580" s="2" t="s">
        <v>33</v>
      </c>
    </row>
    <row r="581" spans="1:16" hidden="1" outlineLevel="1" collapsed="1" x14ac:dyDescent="0.2">
      <c r="A581" t="s">
        <v>20</v>
      </c>
      <c r="B581" s="4" t="s">
        <v>16</v>
      </c>
      <c r="C581" s="4" t="s">
        <v>518</v>
      </c>
      <c r="D581" s="4" t="s">
        <v>20</v>
      </c>
      <c r="E581" s="4">
        <v>9.9477699999999999E-3</v>
      </c>
      <c r="F581" s="4">
        <v>0</v>
      </c>
      <c r="G581" s="4">
        <v>1</v>
      </c>
      <c r="H581" s="4">
        <v>1</v>
      </c>
      <c r="I581" s="4">
        <v>1</v>
      </c>
      <c r="J581" s="4" t="s">
        <v>516</v>
      </c>
      <c r="K581" s="4">
        <v>0</v>
      </c>
      <c r="L581" s="4">
        <v>882.43156999999997</v>
      </c>
      <c r="M581" s="4" t="s">
        <v>16</v>
      </c>
      <c r="N581" s="4">
        <v>0</v>
      </c>
      <c r="O581" s="4">
        <v>6.1139999999999996E-3</v>
      </c>
      <c r="P581" s="4">
        <v>2.23</v>
      </c>
    </row>
    <row r="582" spans="1:16" hidden="1" outlineLevel="1" collapsed="1" x14ac:dyDescent="0.2">
      <c r="A582" t="s">
        <v>20</v>
      </c>
      <c r="B582" s="4" t="s">
        <v>16</v>
      </c>
      <c r="C582" s="4" t="s">
        <v>519</v>
      </c>
      <c r="D582" s="4" t="s">
        <v>20</v>
      </c>
      <c r="E582" s="4">
        <v>4.4747499999999998E-5</v>
      </c>
      <c r="F582" s="4">
        <v>0</v>
      </c>
      <c r="G582" s="4">
        <v>1</v>
      </c>
      <c r="H582" s="4">
        <v>1</v>
      </c>
      <c r="I582" s="4">
        <v>1</v>
      </c>
      <c r="J582" s="4" t="s">
        <v>516</v>
      </c>
      <c r="K582" s="4">
        <v>0</v>
      </c>
      <c r="L582" s="4">
        <v>1591.7598399999999</v>
      </c>
      <c r="M582" s="4" t="s">
        <v>16</v>
      </c>
      <c r="N582" s="4">
        <v>0</v>
      </c>
      <c r="O582" s="4">
        <v>1.853E-5</v>
      </c>
      <c r="P582" s="4">
        <v>3.78</v>
      </c>
    </row>
    <row r="583" spans="1:16" hidden="1" outlineLevel="1" collapsed="1" x14ac:dyDescent="0.2">
      <c r="A583" t="s">
        <v>20</v>
      </c>
      <c r="B583" s="4" t="s">
        <v>16</v>
      </c>
      <c r="C583" s="4" t="s">
        <v>520</v>
      </c>
      <c r="D583" s="4" t="s">
        <v>20</v>
      </c>
      <c r="E583" s="4">
        <v>1.2863599999999999E-2</v>
      </c>
      <c r="F583" s="4">
        <v>0</v>
      </c>
      <c r="G583" s="4">
        <v>1</v>
      </c>
      <c r="H583" s="4">
        <v>1</v>
      </c>
      <c r="I583" s="4">
        <v>1</v>
      </c>
      <c r="J583" s="4" t="s">
        <v>516</v>
      </c>
      <c r="K583" s="4">
        <v>0</v>
      </c>
      <c r="L583" s="4">
        <v>1726.6409699999999</v>
      </c>
      <c r="M583" s="4" t="s">
        <v>16</v>
      </c>
      <c r="N583" s="4">
        <v>0</v>
      </c>
      <c r="O583" s="4">
        <v>8.0459999999999993E-3</v>
      </c>
      <c r="P583" s="4">
        <v>1.95</v>
      </c>
    </row>
    <row r="584" spans="1:16" hidden="1" outlineLevel="1" collapsed="1" x14ac:dyDescent="0.2">
      <c r="A584" t="s">
        <v>20</v>
      </c>
      <c r="B584" s="4" t="s">
        <v>16</v>
      </c>
      <c r="C584" s="4" t="s">
        <v>521</v>
      </c>
      <c r="D584" s="4" t="s">
        <v>20</v>
      </c>
      <c r="E584" s="4">
        <v>6.4599299999999998E-4</v>
      </c>
      <c r="F584" s="4">
        <v>0</v>
      </c>
      <c r="G584" s="4">
        <v>1</v>
      </c>
      <c r="H584" s="4">
        <v>1</v>
      </c>
      <c r="I584" s="4">
        <v>1</v>
      </c>
      <c r="J584" s="4" t="s">
        <v>516</v>
      </c>
      <c r="K584" s="4">
        <v>1</v>
      </c>
      <c r="L584" s="4">
        <v>1847.91338</v>
      </c>
      <c r="M584" s="4" t="s">
        <v>16</v>
      </c>
      <c r="N584" s="4">
        <v>0</v>
      </c>
      <c r="O584" s="4">
        <v>3.2430000000000002E-4</v>
      </c>
      <c r="P584" s="4">
        <v>3.46</v>
      </c>
    </row>
    <row r="585" spans="1:16" hidden="1" outlineLevel="1" collapsed="1" x14ac:dyDescent="0.2">
      <c r="A585" t="s">
        <v>20</v>
      </c>
      <c r="B585" s="4" t="s">
        <v>16</v>
      </c>
      <c r="C585" s="4" t="s">
        <v>522</v>
      </c>
      <c r="D585" s="4" t="s">
        <v>20</v>
      </c>
      <c r="E585" s="4">
        <v>1.26952E-2</v>
      </c>
      <c r="F585" s="4">
        <v>0</v>
      </c>
      <c r="G585" s="4">
        <v>1</v>
      </c>
      <c r="H585" s="4">
        <v>1</v>
      </c>
      <c r="I585" s="4">
        <v>2</v>
      </c>
      <c r="J585" s="4" t="s">
        <v>516</v>
      </c>
      <c r="K585" s="4">
        <v>0</v>
      </c>
      <c r="L585" s="4">
        <v>1276.65319</v>
      </c>
      <c r="M585" s="4" t="s">
        <v>16</v>
      </c>
      <c r="N585" s="4">
        <v>0</v>
      </c>
      <c r="O585" s="4">
        <v>7.9399999999999991E-3</v>
      </c>
      <c r="P585" s="4">
        <v>2.15</v>
      </c>
    </row>
    <row r="586" spans="1:16" hidden="1" outlineLevel="1" collapsed="1" x14ac:dyDescent="0.2">
      <c r="A586" t="s">
        <v>20</v>
      </c>
      <c r="B586" s="4" t="s">
        <v>16</v>
      </c>
      <c r="C586" s="4" t="s">
        <v>523</v>
      </c>
      <c r="D586" s="4" t="s">
        <v>20</v>
      </c>
      <c r="E586" s="4">
        <v>4.02747E-3</v>
      </c>
      <c r="F586" s="4">
        <v>0</v>
      </c>
      <c r="G586" s="4">
        <v>1</v>
      </c>
      <c r="H586" s="4">
        <v>1</v>
      </c>
      <c r="I586" s="4">
        <v>1</v>
      </c>
      <c r="J586" s="4" t="s">
        <v>516</v>
      </c>
      <c r="K586" s="4">
        <v>0</v>
      </c>
      <c r="L586" s="4">
        <v>1391.68416</v>
      </c>
      <c r="M586" s="4" t="s">
        <v>16</v>
      </c>
      <c r="N586" s="4">
        <v>0</v>
      </c>
      <c r="O586" s="4">
        <v>2.307E-3</v>
      </c>
      <c r="P586" s="4">
        <v>1.99</v>
      </c>
    </row>
    <row r="587" spans="1:16" hidden="1" outlineLevel="1" collapsed="1" x14ac:dyDescent="0.2">
      <c r="A587" t="s">
        <v>20</v>
      </c>
      <c r="B587" s="4" t="s">
        <v>16</v>
      </c>
      <c r="C587" s="4" t="s">
        <v>524</v>
      </c>
      <c r="D587" s="4" t="s">
        <v>20</v>
      </c>
      <c r="E587" s="4">
        <v>3.6285999999999999E-2</v>
      </c>
      <c r="F587" s="4">
        <v>0</v>
      </c>
      <c r="G587" s="4">
        <v>1</v>
      </c>
      <c r="H587" s="4">
        <v>1</v>
      </c>
      <c r="I587" s="4">
        <v>2</v>
      </c>
      <c r="J587" s="4" t="s">
        <v>516</v>
      </c>
      <c r="K587" s="4">
        <v>0</v>
      </c>
      <c r="L587" s="4">
        <v>1284.6695099999999</v>
      </c>
      <c r="M587" s="4" t="s">
        <v>16</v>
      </c>
      <c r="N587" s="4">
        <v>0</v>
      </c>
      <c r="O587" s="4">
        <v>2.46E-2</v>
      </c>
      <c r="P587" s="4">
        <v>2.0299999999999998</v>
      </c>
    </row>
    <row r="588" spans="1:16" hidden="1" outlineLevel="1" collapsed="1" x14ac:dyDescent="0.2">
      <c r="A588" t="s">
        <v>20</v>
      </c>
      <c r="B588" s="4" t="s">
        <v>16</v>
      </c>
      <c r="C588" s="4" t="s">
        <v>525</v>
      </c>
      <c r="D588" s="4" t="s">
        <v>20</v>
      </c>
      <c r="E588" s="4">
        <v>3.0417E-2</v>
      </c>
      <c r="F588" s="4">
        <v>0</v>
      </c>
      <c r="G588" s="4">
        <v>1</v>
      </c>
      <c r="H588" s="4">
        <v>1</v>
      </c>
      <c r="I588" s="4">
        <v>1</v>
      </c>
      <c r="J588" s="4" t="s">
        <v>516</v>
      </c>
      <c r="K588" s="4">
        <v>0</v>
      </c>
      <c r="L588" s="4">
        <v>1829.9504400000001</v>
      </c>
      <c r="M588" s="4" t="s">
        <v>16</v>
      </c>
      <c r="N588" s="4">
        <v>0</v>
      </c>
      <c r="O588" s="4">
        <v>2.0230000000000001E-2</v>
      </c>
      <c r="P588" s="4">
        <v>2.79</v>
      </c>
    </row>
    <row r="589" spans="1:16" hidden="1" outlineLevel="1" collapsed="1" x14ac:dyDescent="0.2">
      <c r="A589" t="s">
        <v>20</v>
      </c>
      <c r="B589" s="4" t="s">
        <v>16</v>
      </c>
      <c r="C589" s="4" t="s">
        <v>526</v>
      </c>
      <c r="D589" s="4" t="s">
        <v>20</v>
      </c>
      <c r="E589" s="4">
        <v>5.4210200000000004E-3</v>
      </c>
      <c r="F589" s="4">
        <v>0</v>
      </c>
      <c r="G589" s="4">
        <v>1</v>
      </c>
      <c r="H589" s="4">
        <v>1</v>
      </c>
      <c r="I589" s="4">
        <v>1</v>
      </c>
      <c r="J589" s="4" t="s">
        <v>516</v>
      </c>
      <c r="K589" s="4">
        <v>0</v>
      </c>
      <c r="L589" s="4">
        <v>1053.56152</v>
      </c>
      <c r="M589" s="4" t="s">
        <v>16</v>
      </c>
      <c r="N589" s="4">
        <v>0</v>
      </c>
      <c r="O589" s="4">
        <v>3.173E-3</v>
      </c>
      <c r="P589" s="4">
        <v>2.33</v>
      </c>
    </row>
    <row r="590" spans="1:16" hidden="1" outlineLevel="1" collapsed="1" x14ac:dyDescent="0.2">
      <c r="A590" t="s">
        <v>20</v>
      </c>
      <c r="B590" s="4" t="s">
        <v>16</v>
      </c>
      <c r="C590" s="4" t="s">
        <v>527</v>
      </c>
      <c r="D590" s="4" t="s">
        <v>20</v>
      </c>
      <c r="E590" s="4">
        <v>3.1335099999999999E-3</v>
      </c>
      <c r="F590" s="4">
        <v>0</v>
      </c>
      <c r="G590" s="4">
        <v>1</v>
      </c>
      <c r="H590" s="4">
        <v>1</v>
      </c>
      <c r="I590" s="4">
        <v>1</v>
      </c>
      <c r="J590" s="4" t="s">
        <v>516</v>
      </c>
      <c r="K590" s="4">
        <v>0</v>
      </c>
      <c r="L590" s="4">
        <v>882.47919000000002</v>
      </c>
      <c r="M590" s="4" t="s">
        <v>16</v>
      </c>
      <c r="N590" s="4">
        <v>0</v>
      </c>
      <c r="O590" s="4">
        <v>1.771E-3</v>
      </c>
      <c r="P590" s="4">
        <v>2.95</v>
      </c>
    </row>
    <row r="591" spans="1:16" hidden="1" outlineLevel="1" collapsed="1" x14ac:dyDescent="0.2">
      <c r="A591" t="s">
        <v>20</v>
      </c>
      <c r="B591" s="4" t="s">
        <v>16</v>
      </c>
      <c r="C591" s="4" t="s">
        <v>528</v>
      </c>
      <c r="D591" s="4" t="s">
        <v>20</v>
      </c>
      <c r="E591" s="4">
        <v>2.4990100000000001E-2</v>
      </c>
      <c r="F591" s="4">
        <v>0</v>
      </c>
      <c r="G591" s="4">
        <v>1</v>
      </c>
      <c r="H591" s="4">
        <v>1</v>
      </c>
      <c r="I591" s="4">
        <v>1</v>
      </c>
      <c r="J591" s="4" t="s">
        <v>516</v>
      </c>
      <c r="K591" s="4">
        <v>0</v>
      </c>
      <c r="L591" s="4">
        <v>1531.72479</v>
      </c>
      <c r="M591" s="4" t="s">
        <v>16</v>
      </c>
      <c r="N591" s="4">
        <v>0</v>
      </c>
      <c r="O591" s="4">
        <v>1.6369999999999999E-2</v>
      </c>
      <c r="P591" s="4">
        <v>2.11</v>
      </c>
    </row>
    <row r="592" spans="1:16" hidden="1" outlineLevel="1" collapsed="1" x14ac:dyDescent="0.2">
      <c r="A592" t="s">
        <v>20</v>
      </c>
      <c r="B592" s="4" t="s">
        <v>16</v>
      </c>
      <c r="C592" s="4" t="s">
        <v>529</v>
      </c>
      <c r="D592" s="4" t="s">
        <v>20</v>
      </c>
      <c r="E592" s="4">
        <v>6.16266E-6</v>
      </c>
      <c r="F592" s="4">
        <v>0</v>
      </c>
      <c r="G592" s="4">
        <v>1</v>
      </c>
      <c r="H592" s="4">
        <v>1</v>
      </c>
      <c r="I592" s="4">
        <v>1</v>
      </c>
      <c r="J592" s="4" t="s">
        <v>516</v>
      </c>
      <c r="K592" s="4">
        <v>1</v>
      </c>
      <c r="L592" s="4">
        <v>1854.7359300000001</v>
      </c>
      <c r="M592" s="4" t="s">
        <v>16</v>
      </c>
      <c r="N592" s="4">
        <v>0</v>
      </c>
      <c r="O592" s="4">
        <v>2.216E-6</v>
      </c>
      <c r="P592" s="4">
        <v>4.6500000000000004</v>
      </c>
    </row>
    <row r="593" spans="1:16" hidden="1" outlineLevel="1" collapsed="1" x14ac:dyDescent="0.2">
      <c r="A593" t="s">
        <v>20</v>
      </c>
      <c r="B593" s="4" t="s">
        <v>16</v>
      </c>
      <c r="C593" s="4" t="s">
        <v>530</v>
      </c>
      <c r="D593" s="4" t="s">
        <v>20</v>
      </c>
      <c r="E593" s="4">
        <v>7.6219700000000004E-11</v>
      </c>
      <c r="F593" s="4">
        <v>0</v>
      </c>
      <c r="G593" s="4">
        <v>1</v>
      </c>
      <c r="H593" s="4">
        <v>1</v>
      </c>
      <c r="I593" s="4">
        <v>2</v>
      </c>
      <c r="J593" s="4" t="s">
        <v>516</v>
      </c>
      <c r="K593" s="4">
        <v>2</v>
      </c>
      <c r="L593" s="4">
        <v>1982.83089</v>
      </c>
      <c r="M593" s="4" t="s">
        <v>16</v>
      </c>
      <c r="N593" s="4">
        <v>0</v>
      </c>
      <c r="O593" s="4">
        <v>1.206E-11</v>
      </c>
      <c r="P593" s="4">
        <v>5.8</v>
      </c>
    </row>
    <row r="594" spans="1:16" hidden="1" outlineLevel="1" collapsed="1" x14ac:dyDescent="0.2">
      <c r="A594" t="s">
        <v>20</v>
      </c>
      <c r="B594" s="4" t="s">
        <v>16</v>
      </c>
      <c r="C594" s="4" t="s">
        <v>531</v>
      </c>
      <c r="D594" s="4" t="s">
        <v>20</v>
      </c>
      <c r="E594" s="4">
        <v>6.1046100000000005E-5</v>
      </c>
      <c r="F594" s="4">
        <v>0</v>
      </c>
      <c r="G594" s="4">
        <v>1</v>
      </c>
      <c r="H594" s="4">
        <v>1</v>
      </c>
      <c r="I594" s="4">
        <v>1</v>
      </c>
      <c r="J594" s="4" t="s">
        <v>516</v>
      </c>
      <c r="K594" s="4">
        <v>1</v>
      </c>
      <c r="L594" s="4">
        <v>1412.7644700000001</v>
      </c>
      <c r="M594" s="4" t="s">
        <v>16</v>
      </c>
      <c r="N594" s="4">
        <v>0</v>
      </c>
      <c r="O594" s="4">
        <v>2.5899999999999999E-5</v>
      </c>
      <c r="P594" s="4">
        <v>3.45</v>
      </c>
    </row>
    <row r="595" spans="1:16" hidden="1" outlineLevel="1" collapsed="1" x14ac:dyDescent="0.2">
      <c r="A595" t="s">
        <v>20</v>
      </c>
      <c r="B595" s="4" t="s">
        <v>16</v>
      </c>
      <c r="C595" s="4" t="s">
        <v>532</v>
      </c>
      <c r="D595" s="4" t="s">
        <v>20</v>
      </c>
      <c r="E595" s="4">
        <v>7.4431700000000001E-5</v>
      </c>
      <c r="F595" s="4">
        <v>0</v>
      </c>
      <c r="G595" s="4">
        <v>1</v>
      </c>
      <c r="H595" s="4">
        <v>1</v>
      </c>
      <c r="I595" s="4">
        <v>1</v>
      </c>
      <c r="J595" s="4" t="s">
        <v>516</v>
      </c>
      <c r="K595" s="4">
        <v>0</v>
      </c>
      <c r="L595" s="4">
        <v>1601.8142800000001</v>
      </c>
      <c r="M595" s="4" t="s">
        <v>16</v>
      </c>
      <c r="N595" s="4">
        <v>0</v>
      </c>
      <c r="O595" s="4">
        <v>3.2060000000000001E-5</v>
      </c>
      <c r="P595" s="4">
        <v>3.51</v>
      </c>
    </row>
    <row r="596" spans="1:16" hidden="1" outlineLevel="1" collapsed="1" x14ac:dyDescent="0.2">
      <c r="A596" t="s">
        <v>20</v>
      </c>
      <c r="B596" s="4" t="s">
        <v>16</v>
      </c>
      <c r="C596" s="4" t="s">
        <v>533</v>
      </c>
      <c r="D596" s="4" t="s">
        <v>20</v>
      </c>
      <c r="E596" s="4">
        <v>5.5660800000000002E-3</v>
      </c>
      <c r="F596" s="4">
        <v>0</v>
      </c>
      <c r="G596" s="4">
        <v>1</v>
      </c>
      <c r="H596" s="4">
        <v>1</v>
      </c>
      <c r="I596" s="4">
        <v>1</v>
      </c>
      <c r="J596" s="4" t="s">
        <v>516</v>
      </c>
      <c r="K596" s="4">
        <v>1</v>
      </c>
      <c r="L596" s="4">
        <v>1720.7999299999999</v>
      </c>
      <c r="M596" s="4" t="s">
        <v>16</v>
      </c>
      <c r="N596" s="4">
        <v>0</v>
      </c>
      <c r="O596" s="4">
        <v>3.2669999999999999E-3</v>
      </c>
      <c r="P596" s="4">
        <v>1.82</v>
      </c>
    </row>
    <row r="597" spans="1:16" hidden="1" outlineLevel="1" collapsed="1" x14ac:dyDescent="0.2">
      <c r="A597" t="s">
        <v>20</v>
      </c>
      <c r="B597" s="4" t="s">
        <v>16</v>
      </c>
      <c r="C597" s="4" t="s">
        <v>533</v>
      </c>
      <c r="D597" s="4" t="s">
        <v>63</v>
      </c>
      <c r="E597" s="4">
        <v>9.6888100000000008E-3</v>
      </c>
      <c r="F597" s="4">
        <v>0</v>
      </c>
      <c r="G597" s="4">
        <v>1</v>
      </c>
      <c r="H597" s="4">
        <v>1</v>
      </c>
      <c r="I597" s="4">
        <v>1</v>
      </c>
      <c r="J597" s="4" t="s">
        <v>516</v>
      </c>
      <c r="K597" s="4">
        <v>1</v>
      </c>
      <c r="L597" s="4">
        <v>1736.79485</v>
      </c>
      <c r="M597" s="4" t="s">
        <v>16</v>
      </c>
      <c r="N597" s="4">
        <v>0</v>
      </c>
      <c r="O597" s="4">
        <v>5.927E-3</v>
      </c>
      <c r="P597" s="4">
        <v>2.63</v>
      </c>
    </row>
    <row r="598" spans="1:16" hidden="1" outlineLevel="1" collapsed="1" x14ac:dyDescent="0.2">
      <c r="A598" t="s">
        <v>20</v>
      </c>
      <c r="B598" s="4" t="s">
        <v>16</v>
      </c>
      <c r="C598" s="4" t="s">
        <v>534</v>
      </c>
      <c r="D598" s="4" t="s">
        <v>20</v>
      </c>
      <c r="E598" s="4">
        <v>7.1597300000000003E-2</v>
      </c>
      <c r="F598" s="4">
        <v>2.2288999999999998E-3</v>
      </c>
      <c r="G598" s="4">
        <v>1</v>
      </c>
      <c r="H598" s="4">
        <v>1</v>
      </c>
      <c r="I598" s="4">
        <v>1</v>
      </c>
      <c r="J598" s="4" t="s">
        <v>516</v>
      </c>
      <c r="K598" s="4">
        <v>1</v>
      </c>
      <c r="L598" s="4">
        <v>2628.2576399999998</v>
      </c>
      <c r="M598" s="4" t="s">
        <v>16</v>
      </c>
      <c r="N598" s="4">
        <v>1.487E-3</v>
      </c>
      <c r="O598" s="4">
        <v>5.1040000000000002E-2</v>
      </c>
      <c r="P598" s="4">
        <v>2.21</v>
      </c>
    </row>
    <row r="599" spans="1:16" hidden="1" outlineLevel="1" collapsed="1" x14ac:dyDescent="0.2">
      <c r="A599" t="s">
        <v>20</v>
      </c>
      <c r="B599" s="4" t="s">
        <v>16</v>
      </c>
      <c r="C599" s="4" t="s">
        <v>535</v>
      </c>
      <c r="D599" s="4" t="s">
        <v>20</v>
      </c>
      <c r="E599" s="4">
        <v>6.0195699999999998E-2</v>
      </c>
      <c r="F599" s="4">
        <v>2.2288999999999998E-3</v>
      </c>
      <c r="G599" s="4">
        <v>1</v>
      </c>
      <c r="H599" s="4">
        <v>1</v>
      </c>
      <c r="I599" s="4">
        <v>1</v>
      </c>
      <c r="J599" s="4" t="s">
        <v>516</v>
      </c>
      <c r="K599" s="4">
        <v>0</v>
      </c>
      <c r="L599" s="4">
        <v>1191.5316800000001</v>
      </c>
      <c r="M599" s="4" t="s">
        <v>16</v>
      </c>
      <c r="N599" s="4">
        <v>1.487E-3</v>
      </c>
      <c r="O599" s="4">
        <v>4.2430000000000002E-2</v>
      </c>
      <c r="P599" s="4">
        <v>2.14</v>
      </c>
    </row>
    <row r="600" spans="1:16" collapsed="1" x14ac:dyDescent="0.2">
      <c r="A600" s="3" t="s">
        <v>16</v>
      </c>
      <c r="B600" s="3" t="s">
        <v>17</v>
      </c>
      <c r="C600" s="3" t="s">
        <v>536</v>
      </c>
      <c r="D600" s="3" t="s">
        <v>537</v>
      </c>
      <c r="E600" s="3">
        <v>0</v>
      </c>
      <c r="F600" s="3">
        <v>66.114000000000004</v>
      </c>
      <c r="G600" s="3">
        <v>42</v>
      </c>
      <c r="H600" s="3">
        <v>20</v>
      </c>
      <c r="I600" s="3">
        <v>29</v>
      </c>
      <c r="J600" s="3">
        <v>20</v>
      </c>
      <c r="K600" s="3">
        <v>1</v>
      </c>
      <c r="L600" s="3">
        <v>471</v>
      </c>
      <c r="M600" s="3">
        <v>51.6</v>
      </c>
      <c r="N600" s="3">
        <v>5.31</v>
      </c>
      <c r="O600" s="3">
        <v>71.569999999999993</v>
      </c>
      <c r="P600" s="3">
        <v>20</v>
      </c>
    </row>
    <row r="601" spans="1:16" hidden="1" outlineLevel="1" collapsed="1" x14ac:dyDescent="0.2">
      <c r="A601" t="s">
        <v>20</v>
      </c>
      <c r="B601" s="2" t="s">
        <v>21</v>
      </c>
      <c r="C601" s="2" t="s">
        <v>22</v>
      </c>
      <c r="D601" s="2" t="s">
        <v>23</v>
      </c>
      <c r="E601" s="2" t="s">
        <v>24</v>
      </c>
      <c r="F601" s="2" t="s">
        <v>25</v>
      </c>
      <c r="G601" s="2" t="s">
        <v>10</v>
      </c>
      <c r="H601" s="2" t="s">
        <v>26</v>
      </c>
      <c r="I601" s="2" t="s">
        <v>8</v>
      </c>
      <c r="J601" s="2" t="s">
        <v>27</v>
      </c>
      <c r="K601" s="2" t="s">
        <v>28</v>
      </c>
      <c r="L601" s="2" t="s">
        <v>29</v>
      </c>
      <c r="M601" s="2" t="s">
        <v>30</v>
      </c>
      <c r="N601" s="2" t="s">
        <v>31</v>
      </c>
      <c r="O601" s="2" t="s">
        <v>32</v>
      </c>
      <c r="P601" s="2" t="s">
        <v>33</v>
      </c>
    </row>
    <row r="602" spans="1:16" hidden="1" outlineLevel="1" collapsed="1" x14ac:dyDescent="0.2">
      <c r="A602" t="s">
        <v>20</v>
      </c>
      <c r="B602" s="4" t="s">
        <v>16</v>
      </c>
      <c r="C602" s="4" t="s">
        <v>538</v>
      </c>
      <c r="D602" s="4" t="s">
        <v>20</v>
      </c>
      <c r="E602" s="4">
        <v>2.4183799999999998E-2</v>
      </c>
      <c r="F602" s="4">
        <v>0</v>
      </c>
      <c r="G602" s="4">
        <v>1</v>
      </c>
      <c r="H602" s="4">
        <v>1</v>
      </c>
      <c r="I602" s="4">
        <v>2</v>
      </c>
      <c r="J602" s="4" t="s">
        <v>536</v>
      </c>
      <c r="K602" s="4">
        <v>1</v>
      </c>
      <c r="L602" s="4">
        <v>1302.66482</v>
      </c>
      <c r="M602" s="4" t="s">
        <v>16</v>
      </c>
      <c r="N602" s="4">
        <v>5.9170000000000004E-3</v>
      </c>
      <c r="O602" s="4">
        <v>7.5969999999999996E-2</v>
      </c>
      <c r="P602" s="4">
        <v>2.0699999999999998</v>
      </c>
    </row>
    <row r="603" spans="1:16" hidden="1" outlineLevel="1" collapsed="1" x14ac:dyDescent="0.2">
      <c r="A603" t="s">
        <v>20</v>
      </c>
      <c r="B603" s="4" t="s">
        <v>16</v>
      </c>
      <c r="C603" s="4" t="s">
        <v>539</v>
      </c>
      <c r="D603" s="4" t="s">
        <v>20</v>
      </c>
      <c r="E603" s="4">
        <v>4.8002499999999997E-2</v>
      </c>
      <c r="F603" s="4">
        <v>0</v>
      </c>
      <c r="G603" s="4">
        <v>1</v>
      </c>
      <c r="H603" s="4">
        <v>1</v>
      </c>
      <c r="I603" s="4">
        <v>1</v>
      </c>
      <c r="J603" s="4" t="s">
        <v>536</v>
      </c>
      <c r="K603" s="4">
        <v>0</v>
      </c>
      <c r="L603" s="4">
        <v>1146.5637099999999</v>
      </c>
      <c r="M603" s="4" t="s">
        <v>16</v>
      </c>
      <c r="N603" s="4">
        <v>0</v>
      </c>
      <c r="O603" s="4">
        <v>3.304E-2</v>
      </c>
      <c r="P603" s="4">
        <v>2.17</v>
      </c>
    </row>
    <row r="604" spans="1:16" hidden="1" outlineLevel="1" collapsed="1" x14ac:dyDescent="0.2">
      <c r="A604" t="s">
        <v>20</v>
      </c>
      <c r="B604" s="4" t="s">
        <v>16</v>
      </c>
      <c r="C604" s="4" t="s">
        <v>540</v>
      </c>
      <c r="D604" s="4" t="s">
        <v>49</v>
      </c>
      <c r="E604" s="4">
        <v>9.43658E-3</v>
      </c>
      <c r="F604" s="4">
        <v>0</v>
      </c>
      <c r="G604" s="4">
        <v>1</v>
      </c>
      <c r="H604" s="4">
        <v>1</v>
      </c>
      <c r="I604" s="4">
        <v>1</v>
      </c>
      <c r="J604" s="4" t="s">
        <v>536</v>
      </c>
      <c r="K604" s="4">
        <v>0</v>
      </c>
      <c r="L604" s="4">
        <v>1062.5360499999999</v>
      </c>
      <c r="M604" s="4" t="s">
        <v>16</v>
      </c>
      <c r="N604" s="4">
        <v>0</v>
      </c>
      <c r="O604" s="4">
        <v>5.7609999999999996E-3</v>
      </c>
      <c r="P604" s="4">
        <v>2.3199999999999998</v>
      </c>
    </row>
    <row r="605" spans="1:16" hidden="1" outlineLevel="1" collapsed="1" x14ac:dyDescent="0.2">
      <c r="A605" t="s">
        <v>20</v>
      </c>
      <c r="B605" s="4" t="s">
        <v>16</v>
      </c>
      <c r="C605" s="4" t="s">
        <v>540</v>
      </c>
      <c r="D605" s="4" t="s">
        <v>20</v>
      </c>
      <c r="E605" s="4">
        <v>1.3470599999999999E-2</v>
      </c>
      <c r="F605" s="4">
        <v>0</v>
      </c>
      <c r="G605" s="4">
        <v>1</v>
      </c>
      <c r="H605" s="4">
        <v>1</v>
      </c>
      <c r="I605" s="4">
        <v>1</v>
      </c>
      <c r="J605" s="4" t="s">
        <v>536</v>
      </c>
      <c r="K605" s="4">
        <v>0</v>
      </c>
      <c r="L605" s="4">
        <v>1046.54114</v>
      </c>
      <c r="M605" s="4" t="s">
        <v>16</v>
      </c>
      <c r="N605" s="4">
        <v>0</v>
      </c>
      <c r="O605" s="4">
        <v>8.482E-3</v>
      </c>
      <c r="P605" s="4">
        <v>2.02</v>
      </c>
    </row>
    <row r="606" spans="1:16" hidden="1" outlineLevel="1" collapsed="1" x14ac:dyDescent="0.2">
      <c r="A606" t="s">
        <v>20</v>
      </c>
      <c r="B606" s="4" t="s">
        <v>16</v>
      </c>
      <c r="C606" s="4" t="s">
        <v>541</v>
      </c>
      <c r="D606" s="4" t="s">
        <v>20</v>
      </c>
      <c r="E606" s="4">
        <v>2.6335799999999999E-2</v>
      </c>
      <c r="F606" s="4">
        <v>0</v>
      </c>
      <c r="G606" s="4">
        <v>1</v>
      </c>
      <c r="H606" s="4">
        <v>1</v>
      </c>
      <c r="I606" s="4">
        <v>1</v>
      </c>
      <c r="J606" s="4" t="s">
        <v>536</v>
      </c>
      <c r="K606" s="4">
        <v>0</v>
      </c>
      <c r="L606" s="4">
        <v>777.41750000000002</v>
      </c>
      <c r="M606" s="4" t="s">
        <v>16</v>
      </c>
      <c r="N606" s="4">
        <v>0</v>
      </c>
      <c r="O606" s="4">
        <v>1.7420000000000001E-2</v>
      </c>
      <c r="P606" s="4">
        <v>1.77</v>
      </c>
    </row>
    <row r="607" spans="1:16" hidden="1" outlineLevel="1" collapsed="1" x14ac:dyDescent="0.2">
      <c r="A607" t="s">
        <v>20</v>
      </c>
      <c r="B607" s="4" t="s">
        <v>16</v>
      </c>
      <c r="C607" s="4" t="s">
        <v>542</v>
      </c>
      <c r="D607" s="4" t="s">
        <v>20</v>
      </c>
      <c r="E607" s="4">
        <v>1.26952E-2</v>
      </c>
      <c r="F607" s="4">
        <v>0</v>
      </c>
      <c r="G607" s="4">
        <v>1</v>
      </c>
      <c r="H607" s="4">
        <v>1</v>
      </c>
      <c r="I607" s="4">
        <v>1</v>
      </c>
      <c r="J607" s="4" t="s">
        <v>536</v>
      </c>
      <c r="K607" s="4">
        <v>0</v>
      </c>
      <c r="L607" s="4">
        <v>1129.6463200000001</v>
      </c>
      <c r="M607" s="4" t="s">
        <v>16</v>
      </c>
      <c r="N607" s="4">
        <v>0</v>
      </c>
      <c r="O607" s="4">
        <v>7.9279999999999993E-3</v>
      </c>
      <c r="P607" s="4">
        <v>2.15</v>
      </c>
    </row>
    <row r="608" spans="1:16" hidden="1" outlineLevel="1" collapsed="1" x14ac:dyDescent="0.2">
      <c r="A608" t="s">
        <v>20</v>
      </c>
      <c r="B608" s="4" t="s">
        <v>16</v>
      </c>
      <c r="C608" s="4" t="s">
        <v>543</v>
      </c>
      <c r="D608" s="4" t="s">
        <v>20</v>
      </c>
      <c r="E608" s="4">
        <v>1.1065099999999999E-4</v>
      </c>
      <c r="F608" s="4">
        <v>0</v>
      </c>
      <c r="G608" s="4">
        <v>1</v>
      </c>
      <c r="H608" s="4">
        <v>1</v>
      </c>
      <c r="I608" s="4">
        <v>2</v>
      </c>
      <c r="J608" s="4" t="s">
        <v>536</v>
      </c>
      <c r="K608" s="4">
        <v>0</v>
      </c>
      <c r="L608" s="4">
        <v>1919.0345</v>
      </c>
      <c r="M608" s="4" t="s">
        <v>16</v>
      </c>
      <c r="N608" s="4">
        <v>0</v>
      </c>
      <c r="O608" s="4">
        <v>1.67E-3</v>
      </c>
      <c r="P608" s="4">
        <v>3.36</v>
      </c>
    </row>
    <row r="609" spans="1:16" hidden="1" outlineLevel="1" collapsed="1" x14ac:dyDescent="0.2">
      <c r="A609" t="s">
        <v>20</v>
      </c>
      <c r="B609" s="4" t="s">
        <v>16</v>
      </c>
      <c r="C609" s="4" t="s">
        <v>544</v>
      </c>
      <c r="D609" s="4" t="s">
        <v>407</v>
      </c>
      <c r="E609" s="4">
        <v>7.7729000000000003E-4</v>
      </c>
      <c r="F609" s="4">
        <v>0</v>
      </c>
      <c r="G609" s="4">
        <v>1</v>
      </c>
      <c r="H609" s="4">
        <v>1</v>
      </c>
      <c r="I609" s="4">
        <v>1</v>
      </c>
      <c r="J609" s="4" t="s">
        <v>536</v>
      </c>
      <c r="K609" s="4">
        <v>0</v>
      </c>
      <c r="L609" s="4">
        <v>1530.69922</v>
      </c>
      <c r="M609" s="4" t="s">
        <v>16</v>
      </c>
      <c r="N609" s="4">
        <v>0</v>
      </c>
      <c r="O609" s="4">
        <v>3.9750000000000001E-4</v>
      </c>
      <c r="P609" s="4">
        <v>2.56</v>
      </c>
    </row>
    <row r="610" spans="1:16" hidden="1" outlineLevel="1" collapsed="1" x14ac:dyDescent="0.2">
      <c r="A610" t="s">
        <v>20</v>
      </c>
      <c r="B610" s="4" t="s">
        <v>16</v>
      </c>
      <c r="C610" s="4" t="s">
        <v>544</v>
      </c>
      <c r="D610" s="4" t="s">
        <v>20</v>
      </c>
      <c r="E610" s="4">
        <v>2.3277100000000002E-3</v>
      </c>
      <c r="F610" s="4">
        <v>0</v>
      </c>
      <c r="G610" s="4">
        <v>1</v>
      </c>
      <c r="H610" s="4">
        <v>1</v>
      </c>
      <c r="I610" s="4">
        <v>1</v>
      </c>
      <c r="J610" s="4" t="s">
        <v>536</v>
      </c>
      <c r="K610" s="4">
        <v>0</v>
      </c>
      <c r="L610" s="4">
        <v>1514.7043000000001</v>
      </c>
      <c r="M610" s="4" t="s">
        <v>16</v>
      </c>
      <c r="N610" s="4">
        <v>0</v>
      </c>
      <c r="O610" s="4">
        <v>1.2869999999999999E-3</v>
      </c>
      <c r="P610" s="4">
        <v>2.88</v>
      </c>
    </row>
    <row r="611" spans="1:16" hidden="1" outlineLevel="1" collapsed="1" x14ac:dyDescent="0.2">
      <c r="A611" t="s">
        <v>20</v>
      </c>
      <c r="B611" s="4" t="s">
        <v>16</v>
      </c>
      <c r="C611" s="4" t="s">
        <v>545</v>
      </c>
      <c r="D611" s="4" t="s">
        <v>546</v>
      </c>
      <c r="E611" s="4">
        <v>1.02592E-3</v>
      </c>
      <c r="F611" s="4">
        <v>0</v>
      </c>
      <c r="G611" s="4">
        <v>1</v>
      </c>
      <c r="H611" s="4">
        <v>1</v>
      </c>
      <c r="I611" s="4">
        <v>4</v>
      </c>
      <c r="J611" s="4" t="s">
        <v>536</v>
      </c>
      <c r="K611" s="4">
        <v>0</v>
      </c>
      <c r="L611" s="4">
        <v>1668.8625300000001</v>
      </c>
      <c r="M611" s="4" t="s">
        <v>16</v>
      </c>
      <c r="N611" s="4">
        <v>0</v>
      </c>
      <c r="O611" s="4">
        <v>5.3450000000000004E-4</v>
      </c>
      <c r="P611" s="4">
        <v>3.56</v>
      </c>
    </row>
    <row r="612" spans="1:16" hidden="1" outlineLevel="1" collapsed="1" x14ac:dyDescent="0.2">
      <c r="A612" t="s">
        <v>20</v>
      </c>
      <c r="B612" s="4" t="s">
        <v>16</v>
      </c>
      <c r="C612" s="4" t="s">
        <v>547</v>
      </c>
      <c r="D612" s="4" t="s">
        <v>20</v>
      </c>
      <c r="E612" s="4">
        <v>9.4147100000000004E-4</v>
      </c>
      <c r="F612" s="4">
        <v>0</v>
      </c>
      <c r="G612" s="4">
        <v>1</v>
      </c>
      <c r="H612" s="4">
        <v>1</v>
      </c>
      <c r="I612" s="4">
        <v>1</v>
      </c>
      <c r="J612" s="4" t="s">
        <v>536</v>
      </c>
      <c r="K612" s="4">
        <v>0</v>
      </c>
      <c r="L612" s="4">
        <v>1725.8806300000001</v>
      </c>
      <c r="M612" s="4" t="s">
        <v>16</v>
      </c>
      <c r="N612" s="4">
        <v>0</v>
      </c>
      <c r="O612" s="4">
        <v>4.8809999999999999E-4</v>
      </c>
      <c r="P612" s="4">
        <v>2.94</v>
      </c>
    </row>
    <row r="613" spans="1:16" hidden="1" outlineLevel="1" collapsed="1" x14ac:dyDescent="0.2">
      <c r="A613" t="s">
        <v>20</v>
      </c>
      <c r="B613" s="4" t="s">
        <v>16</v>
      </c>
      <c r="C613" s="4" t="s">
        <v>548</v>
      </c>
      <c r="D613" s="4" t="s">
        <v>174</v>
      </c>
      <c r="E613" s="4">
        <v>4.4747499999999998E-5</v>
      </c>
      <c r="F613" s="4">
        <v>0</v>
      </c>
      <c r="G613" s="4">
        <v>1</v>
      </c>
      <c r="H613" s="4">
        <v>1</v>
      </c>
      <c r="I613" s="4">
        <v>1</v>
      </c>
      <c r="J613" s="4" t="s">
        <v>536</v>
      </c>
      <c r="K613" s="4">
        <v>0</v>
      </c>
      <c r="L613" s="4">
        <v>1278.67221</v>
      </c>
      <c r="M613" s="4" t="s">
        <v>16</v>
      </c>
      <c r="N613" s="4">
        <v>0</v>
      </c>
      <c r="O613" s="4">
        <v>1.8510000000000001E-5</v>
      </c>
      <c r="P613" s="4">
        <v>2.91</v>
      </c>
    </row>
    <row r="614" spans="1:16" hidden="1" outlineLevel="1" collapsed="1" x14ac:dyDescent="0.2">
      <c r="A614" t="s">
        <v>20</v>
      </c>
      <c r="B614" s="4" t="s">
        <v>16</v>
      </c>
      <c r="C614" s="4" t="s">
        <v>549</v>
      </c>
      <c r="D614" s="4" t="s">
        <v>20</v>
      </c>
      <c r="E614" s="4">
        <v>4.2705100000000003E-2</v>
      </c>
      <c r="F614" s="4">
        <v>0</v>
      </c>
      <c r="G614" s="4">
        <v>1</v>
      </c>
      <c r="H614" s="4">
        <v>1</v>
      </c>
      <c r="I614" s="4">
        <v>1</v>
      </c>
      <c r="J614" s="4" t="s">
        <v>536</v>
      </c>
      <c r="K614" s="4">
        <v>0</v>
      </c>
      <c r="L614" s="4">
        <v>1010.47892</v>
      </c>
      <c r="M614" s="4" t="s">
        <v>16</v>
      </c>
      <c r="N614" s="4">
        <v>0</v>
      </c>
      <c r="O614" s="4">
        <v>2.913E-2</v>
      </c>
      <c r="P614" s="4">
        <v>1.96</v>
      </c>
    </row>
    <row r="615" spans="1:16" hidden="1" outlineLevel="1" collapsed="1" x14ac:dyDescent="0.2">
      <c r="A615" t="s">
        <v>20</v>
      </c>
      <c r="B615" s="4" t="s">
        <v>16</v>
      </c>
      <c r="C615" s="4" t="s">
        <v>550</v>
      </c>
      <c r="D615" s="4" t="s">
        <v>20</v>
      </c>
      <c r="E615" s="4">
        <v>8.9515900000000006E-3</v>
      </c>
      <c r="F615" s="4">
        <v>0</v>
      </c>
      <c r="G615" s="4">
        <v>1</v>
      </c>
      <c r="H615" s="4">
        <v>1</v>
      </c>
      <c r="I615" s="4">
        <v>1</v>
      </c>
      <c r="J615" s="4" t="s">
        <v>536</v>
      </c>
      <c r="K615" s="4">
        <v>0</v>
      </c>
      <c r="L615" s="4">
        <v>862.46286999999995</v>
      </c>
      <c r="M615" s="4" t="s">
        <v>16</v>
      </c>
      <c r="N615" s="4">
        <v>0</v>
      </c>
      <c r="O615" s="4">
        <v>5.4479999999999997E-3</v>
      </c>
      <c r="P615" s="4">
        <v>2.36</v>
      </c>
    </row>
    <row r="616" spans="1:16" hidden="1" outlineLevel="1" collapsed="1" x14ac:dyDescent="0.2">
      <c r="A616" t="s">
        <v>20</v>
      </c>
      <c r="B616" s="4" t="s">
        <v>16</v>
      </c>
      <c r="C616" s="4" t="s">
        <v>551</v>
      </c>
      <c r="D616" s="4" t="s">
        <v>174</v>
      </c>
      <c r="E616" s="4">
        <v>5.7909800000000003E-3</v>
      </c>
      <c r="F616" s="4">
        <v>0</v>
      </c>
      <c r="G616" s="4">
        <v>1</v>
      </c>
      <c r="H616" s="4">
        <v>1</v>
      </c>
      <c r="I616" s="4">
        <v>1</v>
      </c>
      <c r="J616" s="4" t="s">
        <v>536</v>
      </c>
      <c r="K616" s="4">
        <v>0</v>
      </c>
      <c r="L616" s="4">
        <v>1130.4418800000001</v>
      </c>
      <c r="M616" s="4" t="s">
        <v>16</v>
      </c>
      <c r="N616" s="4">
        <v>0</v>
      </c>
      <c r="O616" s="4">
        <v>3.4139999999999999E-3</v>
      </c>
      <c r="P616" s="4">
        <v>2.11</v>
      </c>
    </row>
    <row r="617" spans="1:16" hidden="1" outlineLevel="1" collapsed="1" x14ac:dyDescent="0.2">
      <c r="A617" t="s">
        <v>20</v>
      </c>
      <c r="B617" s="4" t="s">
        <v>16</v>
      </c>
      <c r="C617" s="4" t="s">
        <v>551</v>
      </c>
      <c r="D617" s="4" t="s">
        <v>20</v>
      </c>
      <c r="E617" s="4">
        <v>4.1902600000000003E-3</v>
      </c>
      <c r="F617" s="4">
        <v>0</v>
      </c>
      <c r="G617" s="4">
        <v>1</v>
      </c>
      <c r="H617" s="4">
        <v>1</v>
      </c>
      <c r="I617" s="4">
        <v>1</v>
      </c>
      <c r="J617" s="4" t="s">
        <v>536</v>
      </c>
      <c r="K617" s="4">
        <v>0</v>
      </c>
      <c r="L617" s="4">
        <v>1114.44696</v>
      </c>
      <c r="M617" s="4" t="s">
        <v>16</v>
      </c>
      <c r="N617" s="4">
        <v>0</v>
      </c>
      <c r="O617" s="4">
        <v>2.418E-3</v>
      </c>
      <c r="P617" s="4">
        <v>1.84</v>
      </c>
    </row>
    <row r="618" spans="1:16" hidden="1" outlineLevel="1" collapsed="1" x14ac:dyDescent="0.2">
      <c r="A618" t="s">
        <v>20</v>
      </c>
      <c r="B618" s="4" t="s">
        <v>16</v>
      </c>
      <c r="C618" s="4" t="s">
        <v>552</v>
      </c>
      <c r="D618" s="4" t="s">
        <v>124</v>
      </c>
      <c r="E618" s="4">
        <v>3.79812E-2</v>
      </c>
      <c r="F618" s="4">
        <v>0</v>
      </c>
      <c r="G618" s="4">
        <v>1</v>
      </c>
      <c r="H618" s="4">
        <v>1</v>
      </c>
      <c r="I618" s="4">
        <v>1</v>
      </c>
      <c r="J618" s="4" t="s">
        <v>536</v>
      </c>
      <c r="K618" s="4">
        <v>0</v>
      </c>
      <c r="L618" s="4">
        <v>1334.6409100000001</v>
      </c>
      <c r="M618" s="4" t="s">
        <v>16</v>
      </c>
      <c r="N618" s="4">
        <v>0</v>
      </c>
      <c r="O618" s="4">
        <v>2.5760000000000002E-2</v>
      </c>
      <c r="P618" s="4">
        <v>2.0499999999999998</v>
      </c>
    </row>
    <row r="619" spans="1:16" hidden="1" outlineLevel="1" collapsed="1" x14ac:dyDescent="0.2">
      <c r="A619" t="s">
        <v>20</v>
      </c>
      <c r="B619" s="4" t="s">
        <v>16</v>
      </c>
      <c r="C619" s="4" t="s">
        <v>553</v>
      </c>
      <c r="D619" s="4" t="s">
        <v>20</v>
      </c>
      <c r="E619" s="4">
        <v>8.1948600000000002E-4</v>
      </c>
      <c r="F619" s="4">
        <v>0</v>
      </c>
      <c r="G619" s="4">
        <v>1</v>
      </c>
      <c r="H619" s="4">
        <v>1</v>
      </c>
      <c r="I619" s="4">
        <v>1</v>
      </c>
      <c r="J619" s="4" t="s">
        <v>536</v>
      </c>
      <c r="K619" s="4">
        <v>0</v>
      </c>
      <c r="L619" s="4">
        <v>1989.9862700000001</v>
      </c>
      <c r="M619" s="4" t="s">
        <v>16</v>
      </c>
      <c r="N619" s="4">
        <v>0</v>
      </c>
      <c r="O619" s="4">
        <v>4.1980000000000001E-4</v>
      </c>
      <c r="P619" s="4">
        <v>2.54</v>
      </c>
    </row>
    <row r="620" spans="1:16" hidden="1" outlineLevel="1" collapsed="1" x14ac:dyDescent="0.2">
      <c r="A620" t="s">
        <v>20</v>
      </c>
      <c r="B620" s="4" t="s">
        <v>16</v>
      </c>
      <c r="C620" s="4" t="s">
        <v>554</v>
      </c>
      <c r="D620" s="4" t="s">
        <v>20</v>
      </c>
      <c r="E620" s="4">
        <v>4.3546500000000002E-2</v>
      </c>
      <c r="F620" s="4">
        <v>0</v>
      </c>
      <c r="G620" s="4">
        <v>1</v>
      </c>
      <c r="H620" s="4">
        <v>1</v>
      </c>
      <c r="I620" s="4">
        <v>1</v>
      </c>
      <c r="J620" s="4" t="s">
        <v>536</v>
      </c>
      <c r="K620" s="4">
        <v>0</v>
      </c>
      <c r="L620" s="4">
        <v>1168.63609</v>
      </c>
      <c r="M620" s="4" t="s">
        <v>16</v>
      </c>
      <c r="N620" s="4">
        <v>0</v>
      </c>
      <c r="O620" s="4">
        <v>2.9760000000000002E-2</v>
      </c>
      <c r="P620" s="4">
        <v>2.56</v>
      </c>
    </row>
    <row r="621" spans="1:16" hidden="1" outlineLevel="1" collapsed="1" x14ac:dyDescent="0.2">
      <c r="A621" t="s">
        <v>20</v>
      </c>
      <c r="B621" s="4" t="s">
        <v>16</v>
      </c>
      <c r="C621" s="4" t="s">
        <v>555</v>
      </c>
      <c r="D621" s="4" t="s">
        <v>20</v>
      </c>
      <c r="E621" s="4">
        <v>4.5278199999999998E-2</v>
      </c>
      <c r="F621" s="4">
        <v>0</v>
      </c>
      <c r="G621" s="4">
        <v>1</v>
      </c>
      <c r="H621" s="4">
        <v>1</v>
      </c>
      <c r="I621" s="4">
        <v>1</v>
      </c>
      <c r="J621" s="4" t="s">
        <v>536</v>
      </c>
      <c r="K621" s="4">
        <v>0</v>
      </c>
      <c r="L621" s="4">
        <v>1096.63609</v>
      </c>
      <c r="M621" s="4" t="s">
        <v>16</v>
      </c>
      <c r="N621" s="4">
        <v>0</v>
      </c>
      <c r="O621" s="4">
        <v>3.1150000000000001E-2</v>
      </c>
      <c r="P621" s="4">
        <v>2.0299999999999998</v>
      </c>
    </row>
    <row r="622" spans="1:16" hidden="1" outlineLevel="1" collapsed="1" x14ac:dyDescent="0.2">
      <c r="A622" t="s">
        <v>20</v>
      </c>
      <c r="B622" s="4" t="s">
        <v>16</v>
      </c>
      <c r="C622" s="4" t="s">
        <v>556</v>
      </c>
      <c r="D622" s="4" t="s">
        <v>20</v>
      </c>
      <c r="E622" s="4">
        <v>3.0906399999999999E-5</v>
      </c>
      <c r="F622" s="4">
        <v>0</v>
      </c>
      <c r="G622" s="4">
        <v>1</v>
      </c>
      <c r="H622" s="4">
        <v>1</v>
      </c>
      <c r="I622" s="4">
        <v>1</v>
      </c>
      <c r="J622" s="4" t="s">
        <v>536</v>
      </c>
      <c r="K622" s="4">
        <v>2</v>
      </c>
      <c r="L622" s="4">
        <v>1430.7597800000001</v>
      </c>
      <c r="M622" s="4" t="s">
        <v>16</v>
      </c>
      <c r="N622" s="4">
        <v>0</v>
      </c>
      <c r="O622" s="4">
        <v>1.2480000000000001E-5</v>
      </c>
      <c r="P622" s="4">
        <v>4.8099999999999996</v>
      </c>
    </row>
    <row r="623" spans="1:16" hidden="1" outlineLevel="1" collapsed="1" x14ac:dyDescent="0.2">
      <c r="A623" t="s">
        <v>20</v>
      </c>
      <c r="B623" s="4" t="s">
        <v>16</v>
      </c>
      <c r="C623" s="4" t="s">
        <v>541</v>
      </c>
      <c r="D623" s="4" t="s">
        <v>49</v>
      </c>
      <c r="E623" s="4">
        <v>5.9042699999999997E-2</v>
      </c>
      <c r="F623" s="4">
        <v>1.20145E-3</v>
      </c>
      <c r="G623" s="4">
        <v>1</v>
      </c>
      <c r="H623" s="4">
        <v>1</v>
      </c>
      <c r="I623" s="4">
        <v>1</v>
      </c>
      <c r="J623" s="4" t="s">
        <v>536</v>
      </c>
      <c r="K623" s="4">
        <v>0</v>
      </c>
      <c r="L623" s="4">
        <v>793.41242</v>
      </c>
      <c r="M623" s="4" t="s">
        <v>16</v>
      </c>
      <c r="N623" s="4">
        <v>7.9869999999999995E-4</v>
      </c>
      <c r="O623" s="4">
        <v>4.1450000000000001E-2</v>
      </c>
      <c r="P623" s="4">
        <v>0.79</v>
      </c>
    </row>
    <row r="624" spans="1:16" hidden="1" outlineLevel="1" collapsed="1" x14ac:dyDescent="0.2">
      <c r="A624" t="s">
        <v>20</v>
      </c>
      <c r="B624" s="4" t="s">
        <v>16</v>
      </c>
      <c r="C624" s="4" t="s">
        <v>557</v>
      </c>
      <c r="D624" s="4" t="s">
        <v>20</v>
      </c>
      <c r="E624" s="4">
        <v>7.02348E-2</v>
      </c>
      <c r="F624" s="4">
        <v>2.2288999999999998E-3</v>
      </c>
      <c r="G624" s="4">
        <v>1</v>
      </c>
      <c r="H624" s="4">
        <v>1</v>
      </c>
      <c r="I624" s="4">
        <v>1</v>
      </c>
      <c r="J624" s="4" t="s">
        <v>536</v>
      </c>
      <c r="K624" s="4">
        <v>0</v>
      </c>
      <c r="L624" s="4">
        <v>671.44503999999995</v>
      </c>
      <c r="M624" s="4" t="s">
        <v>16</v>
      </c>
      <c r="N624" s="4">
        <v>1.487E-3</v>
      </c>
      <c r="O624" s="4">
        <v>5.0119999999999998E-2</v>
      </c>
      <c r="P624" s="4">
        <v>1.94</v>
      </c>
    </row>
    <row r="625" spans="1:16" hidden="1" outlineLevel="1" collapsed="1" x14ac:dyDescent="0.2">
      <c r="A625" t="s">
        <v>20</v>
      </c>
      <c r="B625" s="4" t="s">
        <v>16</v>
      </c>
      <c r="C625" s="4" t="s">
        <v>558</v>
      </c>
      <c r="D625" s="4" t="s">
        <v>20</v>
      </c>
      <c r="E625" s="4">
        <v>6.8897E-2</v>
      </c>
      <c r="F625" s="4">
        <v>2.2288999999999998E-3</v>
      </c>
      <c r="G625" s="4">
        <v>1</v>
      </c>
      <c r="H625" s="4">
        <v>1</v>
      </c>
      <c r="I625" s="4">
        <v>1</v>
      </c>
      <c r="J625" s="4" t="s">
        <v>536</v>
      </c>
      <c r="K625" s="4">
        <v>1</v>
      </c>
      <c r="L625" s="4">
        <v>2047.1294600000001</v>
      </c>
      <c r="M625" s="4" t="s">
        <v>16</v>
      </c>
      <c r="N625" s="4">
        <v>1.487E-3</v>
      </c>
      <c r="O625" s="4">
        <v>4.888E-2</v>
      </c>
      <c r="P625" s="4">
        <v>2.8</v>
      </c>
    </row>
    <row r="626" spans="1:16" collapsed="1" x14ac:dyDescent="0.2">
      <c r="A626" s="3" t="s">
        <v>16</v>
      </c>
      <c r="B626" s="3" t="s">
        <v>17</v>
      </c>
      <c r="C626" s="3" t="s">
        <v>559</v>
      </c>
      <c r="D626" s="3" t="s">
        <v>560</v>
      </c>
      <c r="E626" s="3">
        <v>0</v>
      </c>
      <c r="F626" s="3">
        <v>64.451999999999998</v>
      </c>
      <c r="G626" s="3">
        <v>43</v>
      </c>
      <c r="H626" s="3">
        <v>22</v>
      </c>
      <c r="I626" s="3">
        <v>24</v>
      </c>
      <c r="J626" s="3">
        <v>22</v>
      </c>
      <c r="K626" s="3">
        <v>1</v>
      </c>
      <c r="L626" s="3">
        <v>545</v>
      </c>
      <c r="M626" s="3">
        <v>58.6</v>
      </c>
      <c r="N626" s="3">
        <v>9.0399999999999991</v>
      </c>
      <c r="O626" s="3">
        <v>61.28</v>
      </c>
      <c r="P626" s="3">
        <v>22</v>
      </c>
    </row>
    <row r="627" spans="1:16" hidden="1" outlineLevel="1" collapsed="1" x14ac:dyDescent="0.2">
      <c r="A627" t="s">
        <v>20</v>
      </c>
      <c r="B627" s="2" t="s">
        <v>21</v>
      </c>
      <c r="C627" s="2" t="s">
        <v>22</v>
      </c>
      <c r="D627" s="2" t="s">
        <v>23</v>
      </c>
      <c r="E627" s="2" t="s">
        <v>24</v>
      </c>
      <c r="F627" s="2" t="s">
        <v>25</v>
      </c>
      <c r="G627" s="2" t="s">
        <v>10</v>
      </c>
      <c r="H627" s="2" t="s">
        <v>26</v>
      </c>
      <c r="I627" s="2" t="s">
        <v>8</v>
      </c>
      <c r="J627" s="2" t="s">
        <v>27</v>
      </c>
      <c r="K627" s="2" t="s">
        <v>28</v>
      </c>
      <c r="L627" s="2" t="s">
        <v>29</v>
      </c>
      <c r="M627" s="2" t="s">
        <v>30</v>
      </c>
      <c r="N627" s="2" t="s">
        <v>31</v>
      </c>
      <c r="O627" s="2" t="s">
        <v>32</v>
      </c>
      <c r="P627" s="2" t="s">
        <v>33</v>
      </c>
    </row>
    <row r="628" spans="1:16" hidden="1" outlineLevel="1" collapsed="1" x14ac:dyDescent="0.2">
      <c r="A628" t="s">
        <v>20</v>
      </c>
      <c r="B628" s="4" t="s">
        <v>16</v>
      </c>
      <c r="C628" s="4" t="s">
        <v>561</v>
      </c>
      <c r="D628" s="4" t="s">
        <v>20</v>
      </c>
      <c r="E628" s="4">
        <v>2.7725599999999998E-4</v>
      </c>
      <c r="F628" s="4">
        <v>0</v>
      </c>
      <c r="G628" s="4">
        <v>1</v>
      </c>
      <c r="H628" s="4">
        <v>1</v>
      </c>
      <c r="I628" s="4">
        <v>1</v>
      </c>
      <c r="J628" s="4" t="s">
        <v>559</v>
      </c>
      <c r="K628" s="4">
        <v>1</v>
      </c>
      <c r="L628" s="4">
        <v>1350.74882</v>
      </c>
      <c r="M628" s="4" t="s">
        <v>16</v>
      </c>
      <c r="N628" s="4">
        <v>0</v>
      </c>
      <c r="O628" s="4">
        <v>1.314E-4</v>
      </c>
      <c r="P628" s="4">
        <v>3.49</v>
      </c>
    </row>
    <row r="629" spans="1:16" hidden="1" outlineLevel="1" collapsed="1" x14ac:dyDescent="0.2">
      <c r="A629" t="s">
        <v>20</v>
      </c>
      <c r="B629" s="4" t="s">
        <v>16</v>
      </c>
      <c r="C629" s="4" t="s">
        <v>562</v>
      </c>
      <c r="D629" s="4" t="s">
        <v>20</v>
      </c>
      <c r="E629" s="4">
        <v>4.7383599999999998E-2</v>
      </c>
      <c r="F629" s="4">
        <v>0</v>
      </c>
      <c r="G629" s="4">
        <v>1</v>
      </c>
      <c r="H629" s="4">
        <v>1</v>
      </c>
      <c r="I629" s="4">
        <v>1</v>
      </c>
      <c r="J629" s="4" t="s">
        <v>559</v>
      </c>
      <c r="K629" s="4">
        <v>0</v>
      </c>
      <c r="L629" s="4">
        <v>702.41447000000005</v>
      </c>
      <c r="M629" s="4" t="s">
        <v>16</v>
      </c>
      <c r="N629" s="4">
        <v>0</v>
      </c>
      <c r="O629" s="4">
        <v>3.2710000000000003E-2</v>
      </c>
      <c r="P629" s="4">
        <v>1.74</v>
      </c>
    </row>
    <row r="630" spans="1:16" hidden="1" outlineLevel="1" collapsed="1" x14ac:dyDescent="0.2">
      <c r="A630" t="s">
        <v>20</v>
      </c>
      <c r="B630" s="4" t="s">
        <v>16</v>
      </c>
      <c r="C630" s="4" t="s">
        <v>563</v>
      </c>
      <c r="D630" s="4" t="s">
        <v>20</v>
      </c>
      <c r="E630" s="4">
        <v>4.8002499999999997E-2</v>
      </c>
      <c r="F630" s="4">
        <v>0</v>
      </c>
      <c r="G630" s="4">
        <v>1</v>
      </c>
      <c r="H630" s="4">
        <v>1</v>
      </c>
      <c r="I630" s="4">
        <v>1</v>
      </c>
      <c r="J630" s="4" t="s">
        <v>559</v>
      </c>
      <c r="K630" s="4">
        <v>0</v>
      </c>
      <c r="L630" s="4">
        <v>842.54580999999996</v>
      </c>
      <c r="M630" s="4" t="s">
        <v>16</v>
      </c>
      <c r="N630" s="4">
        <v>0</v>
      </c>
      <c r="O630" s="4">
        <v>3.3180000000000001E-2</v>
      </c>
      <c r="P630" s="4">
        <v>1.76</v>
      </c>
    </row>
    <row r="631" spans="1:16" hidden="1" outlineLevel="1" collapsed="1" x14ac:dyDescent="0.2">
      <c r="A631" t="s">
        <v>20</v>
      </c>
      <c r="B631" s="4" t="s">
        <v>16</v>
      </c>
      <c r="C631" s="4" t="s">
        <v>564</v>
      </c>
      <c r="D631" s="4" t="s">
        <v>20</v>
      </c>
      <c r="E631" s="4">
        <v>1.5810100000000001E-4</v>
      </c>
      <c r="F631" s="4">
        <v>0</v>
      </c>
      <c r="G631" s="4">
        <v>1</v>
      </c>
      <c r="H631" s="4">
        <v>1</v>
      </c>
      <c r="I631" s="4">
        <v>1</v>
      </c>
      <c r="J631" s="4" t="s">
        <v>559</v>
      </c>
      <c r="K631" s="4">
        <v>1</v>
      </c>
      <c r="L631" s="4">
        <v>1602.80819</v>
      </c>
      <c r="M631" s="4" t="s">
        <v>16</v>
      </c>
      <c r="N631" s="4">
        <v>0</v>
      </c>
      <c r="O631" s="4">
        <v>7.1639999999999998E-5</v>
      </c>
      <c r="P631" s="4">
        <v>4.21</v>
      </c>
    </row>
    <row r="632" spans="1:16" hidden="1" outlineLevel="1" collapsed="1" x14ac:dyDescent="0.2">
      <c r="A632" t="s">
        <v>20</v>
      </c>
      <c r="B632" s="4" t="s">
        <v>16</v>
      </c>
      <c r="C632" s="4" t="s">
        <v>565</v>
      </c>
      <c r="D632" s="4" t="s">
        <v>20</v>
      </c>
      <c r="E632" s="4">
        <v>2.2647799999999999E-2</v>
      </c>
      <c r="F632" s="4">
        <v>0</v>
      </c>
      <c r="G632" s="4">
        <v>1</v>
      </c>
      <c r="H632" s="4">
        <v>1</v>
      </c>
      <c r="I632" s="4">
        <v>1</v>
      </c>
      <c r="J632" s="4" t="s">
        <v>559</v>
      </c>
      <c r="K632" s="4">
        <v>0</v>
      </c>
      <c r="L632" s="4">
        <v>970.56800999999996</v>
      </c>
      <c r="M632" s="4" t="s">
        <v>16</v>
      </c>
      <c r="N632" s="4">
        <v>0</v>
      </c>
      <c r="O632" s="4">
        <v>1.481E-2</v>
      </c>
      <c r="P632" s="4">
        <v>1.54</v>
      </c>
    </row>
    <row r="633" spans="1:16" hidden="1" outlineLevel="1" collapsed="1" x14ac:dyDescent="0.2">
      <c r="A633" t="s">
        <v>20</v>
      </c>
      <c r="B633" s="4" t="s">
        <v>16</v>
      </c>
      <c r="C633" s="4" t="s">
        <v>566</v>
      </c>
      <c r="D633" s="4" t="s">
        <v>20</v>
      </c>
      <c r="E633" s="4">
        <v>1.14788E-3</v>
      </c>
      <c r="F633" s="4">
        <v>0</v>
      </c>
      <c r="G633" s="4">
        <v>1</v>
      </c>
      <c r="H633" s="4">
        <v>1</v>
      </c>
      <c r="I633" s="4">
        <v>1</v>
      </c>
      <c r="J633" s="4" t="s">
        <v>559</v>
      </c>
      <c r="K633" s="4">
        <v>0</v>
      </c>
      <c r="L633" s="4">
        <v>1197.6473800000001</v>
      </c>
      <c r="M633" s="4" t="s">
        <v>16</v>
      </c>
      <c r="N633" s="4">
        <v>0</v>
      </c>
      <c r="O633" s="4">
        <v>6.0369999999999998E-4</v>
      </c>
      <c r="P633" s="4">
        <v>3.19</v>
      </c>
    </row>
    <row r="634" spans="1:16" hidden="1" outlineLevel="1" collapsed="1" x14ac:dyDescent="0.2">
      <c r="A634" t="s">
        <v>20</v>
      </c>
      <c r="B634" s="4" t="s">
        <v>16</v>
      </c>
      <c r="C634" s="4" t="s">
        <v>567</v>
      </c>
      <c r="D634" s="4" t="s">
        <v>150</v>
      </c>
      <c r="E634" s="4">
        <v>3.0817600000000001E-4</v>
      </c>
      <c r="F634" s="4">
        <v>0</v>
      </c>
      <c r="G634" s="4">
        <v>1</v>
      </c>
      <c r="H634" s="4">
        <v>1</v>
      </c>
      <c r="I634" s="4">
        <v>1</v>
      </c>
      <c r="J634" s="4" t="s">
        <v>559</v>
      </c>
      <c r="K634" s="4">
        <v>0</v>
      </c>
      <c r="L634" s="4">
        <v>1914.95895</v>
      </c>
      <c r="M634" s="4" t="s">
        <v>16</v>
      </c>
      <c r="N634" s="4">
        <v>0</v>
      </c>
      <c r="O634" s="4">
        <v>1.4640000000000001E-4</v>
      </c>
      <c r="P634" s="4">
        <v>2.98</v>
      </c>
    </row>
    <row r="635" spans="1:16" hidden="1" outlineLevel="1" collapsed="1" x14ac:dyDescent="0.2">
      <c r="A635" t="s">
        <v>20</v>
      </c>
      <c r="B635" s="4" t="s">
        <v>16</v>
      </c>
      <c r="C635" s="4" t="s">
        <v>568</v>
      </c>
      <c r="D635" s="4" t="s">
        <v>20</v>
      </c>
      <c r="E635" s="4">
        <v>1.05649E-4</v>
      </c>
      <c r="F635" s="4">
        <v>0</v>
      </c>
      <c r="G635" s="4">
        <v>1</v>
      </c>
      <c r="H635" s="4">
        <v>1</v>
      </c>
      <c r="I635" s="4">
        <v>2</v>
      </c>
      <c r="J635" s="4" t="s">
        <v>559</v>
      </c>
      <c r="K635" s="4">
        <v>0</v>
      </c>
      <c r="L635" s="4">
        <v>1325.6808000000001</v>
      </c>
      <c r="M635" s="4" t="s">
        <v>16</v>
      </c>
      <c r="N635" s="4">
        <v>0</v>
      </c>
      <c r="O635" s="4">
        <v>4.6459999999999999E-5</v>
      </c>
      <c r="P635" s="4">
        <v>3.23</v>
      </c>
    </row>
    <row r="636" spans="1:16" hidden="1" outlineLevel="1" collapsed="1" x14ac:dyDescent="0.2">
      <c r="A636" t="s">
        <v>20</v>
      </c>
      <c r="B636" s="4" t="s">
        <v>16</v>
      </c>
      <c r="C636" s="4" t="s">
        <v>569</v>
      </c>
      <c r="D636" s="4" t="s">
        <v>20</v>
      </c>
      <c r="E636" s="4">
        <v>2.7035300000000002E-2</v>
      </c>
      <c r="F636" s="4">
        <v>0</v>
      </c>
      <c r="G636" s="4">
        <v>1</v>
      </c>
      <c r="H636" s="4">
        <v>1</v>
      </c>
      <c r="I636" s="4">
        <v>1</v>
      </c>
      <c r="J636" s="4" t="s">
        <v>559</v>
      </c>
      <c r="K636" s="4">
        <v>0</v>
      </c>
      <c r="L636" s="4">
        <v>1194.64771</v>
      </c>
      <c r="M636" s="4" t="s">
        <v>16</v>
      </c>
      <c r="N636" s="4">
        <v>0</v>
      </c>
      <c r="O636" s="4">
        <v>1.787E-2</v>
      </c>
      <c r="P636" s="4">
        <v>2.15</v>
      </c>
    </row>
    <row r="637" spans="1:16" hidden="1" outlineLevel="1" collapsed="1" x14ac:dyDescent="0.2">
      <c r="A637" t="s">
        <v>20</v>
      </c>
      <c r="B637" s="4" t="s">
        <v>16</v>
      </c>
      <c r="C637" s="4" t="s">
        <v>570</v>
      </c>
      <c r="D637" s="4" t="s">
        <v>20</v>
      </c>
      <c r="E637" s="4">
        <v>2.56855E-5</v>
      </c>
      <c r="F637" s="4">
        <v>0</v>
      </c>
      <c r="G637" s="4">
        <v>1</v>
      </c>
      <c r="H637" s="4">
        <v>1</v>
      </c>
      <c r="I637" s="4">
        <v>1</v>
      </c>
      <c r="J637" s="4" t="s">
        <v>559</v>
      </c>
      <c r="K637" s="4">
        <v>0</v>
      </c>
      <c r="L637" s="4">
        <v>1286.73144</v>
      </c>
      <c r="M637" s="4" t="s">
        <v>16</v>
      </c>
      <c r="N637" s="4">
        <v>0</v>
      </c>
      <c r="O637" s="4">
        <v>1.0210000000000001E-5</v>
      </c>
      <c r="P637" s="4">
        <v>2.89</v>
      </c>
    </row>
    <row r="638" spans="1:16" hidden="1" outlineLevel="1" collapsed="1" x14ac:dyDescent="0.2">
      <c r="A638" t="s">
        <v>20</v>
      </c>
      <c r="B638" s="4" t="s">
        <v>16</v>
      </c>
      <c r="C638" s="4" t="s">
        <v>571</v>
      </c>
      <c r="D638" s="4" t="s">
        <v>20</v>
      </c>
      <c r="E638" s="4">
        <v>3.4439600000000001E-2</v>
      </c>
      <c r="F638" s="4">
        <v>0</v>
      </c>
      <c r="G638" s="4">
        <v>1</v>
      </c>
      <c r="H638" s="4">
        <v>1</v>
      </c>
      <c r="I638" s="4">
        <v>1</v>
      </c>
      <c r="J638" s="4" t="s">
        <v>559</v>
      </c>
      <c r="K638" s="4">
        <v>0</v>
      </c>
      <c r="L638" s="4">
        <v>1563.8853200000001</v>
      </c>
      <c r="M638" s="4" t="s">
        <v>16</v>
      </c>
      <c r="N638" s="4">
        <v>0</v>
      </c>
      <c r="O638" s="4">
        <v>2.3109999999999999E-2</v>
      </c>
      <c r="P638" s="4">
        <v>2.2799999999999998</v>
      </c>
    </row>
    <row r="639" spans="1:16" hidden="1" outlineLevel="1" collapsed="1" x14ac:dyDescent="0.2">
      <c r="A639" t="s">
        <v>20</v>
      </c>
      <c r="B639" s="4" t="s">
        <v>16</v>
      </c>
      <c r="C639" s="4" t="s">
        <v>572</v>
      </c>
      <c r="D639" s="4" t="s">
        <v>20</v>
      </c>
      <c r="E639" s="4">
        <v>1.99908E-2</v>
      </c>
      <c r="F639" s="4">
        <v>0</v>
      </c>
      <c r="G639" s="4">
        <v>1</v>
      </c>
      <c r="H639" s="4">
        <v>1</v>
      </c>
      <c r="I639" s="4">
        <v>1</v>
      </c>
      <c r="J639" s="4" t="s">
        <v>559</v>
      </c>
      <c r="K639" s="4">
        <v>0</v>
      </c>
      <c r="L639" s="4">
        <v>773.47672999999998</v>
      </c>
      <c r="M639" s="4" t="s">
        <v>16</v>
      </c>
      <c r="N639" s="4">
        <v>0</v>
      </c>
      <c r="O639" s="4">
        <v>1.291E-2</v>
      </c>
      <c r="P639" s="4">
        <v>2.21</v>
      </c>
    </row>
    <row r="640" spans="1:16" hidden="1" outlineLevel="1" collapsed="1" x14ac:dyDescent="0.2">
      <c r="A640" t="s">
        <v>20</v>
      </c>
      <c r="B640" s="4" t="s">
        <v>16</v>
      </c>
      <c r="C640" s="4" t="s">
        <v>573</v>
      </c>
      <c r="D640" s="4" t="s">
        <v>20</v>
      </c>
      <c r="E640" s="4">
        <v>2.5197499999999999E-3</v>
      </c>
      <c r="F640" s="4">
        <v>0</v>
      </c>
      <c r="G640" s="4">
        <v>1</v>
      </c>
      <c r="H640" s="4">
        <v>1</v>
      </c>
      <c r="I640" s="4">
        <v>1</v>
      </c>
      <c r="J640" s="4" t="s">
        <v>559</v>
      </c>
      <c r="K640" s="4">
        <v>0</v>
      </c>
      <c r="L640" s="4">
        <v>1553.7383199999999</v>
      </c>
      <c r="M640" s="4" t="s">
        <v>16</v>
      </c>
      <c r="N640" s="4">
        <v>0</v>
      </c>
      <c r="O640" s="4">
        <v>1.4E-3</v>
      </c>
      <c r="P640" s="4">
        <v>2.5099999999999998</v>
      </c>
    </row>
    <row r="641" spans="1:16" hidden="1" outlineLevel="1" collapsed="1" x14ac:dyDescent="0.2">
      <c r="A641" t="s">
        <v>20</v>
      </c>
      <c r="B641" s="4" t="s">
        <v>16</v>
      </c>
      <c r="C641" s="4" t="s">
        <v>574</v>
      </c>
      <c r="D641" s="4" t="s">
        <v>20</v>
      </c>
      <c r="E641" s="4">
        <v>7.2002400000000001E-3</v>
      </c>
      <c r="F641" s="4">
        <v>0</v>
      </c>
      <c r="G641" s="4">
        <v>1</v>
      </c>
      <c r="H641" s="4">
        <v>1</v>
      </c>
      <c r="I641" s="4">
        <v>1</v>
      </c>
      <c r="J641" s="4" t="s">
        <v>559</v>
      </c>
      <c r="K641" s="4">
        <v>0</v>
      </c>
      <c r="L641" s="4">
        <v>1756.8388199999999</v>
      </c>
      <c r="M641" s="4" t="s">
        <v>16</v>
      </c>
      <c r="N641" s="4">
        <v>0</v>
      </c>
      <c r="O641" s="4">
        <v>4.3080000000000002E-3</v>
      </c>
      <c r="P641" s="4">
        <v>2.4</v>
      </c>
    </row>
    <row r="642" spans="1:16" hidden="1" outlineLevel="1" collapsed="1" x14ac:dyDescent="0.2">
      <c r="A642" t="s">
        <v>20</v>
      </c>
      <c r="B642" s="4" t="s">
        <v>16</v>
      </c>
      <c r="C642" s="4" t="s">
        <v>575</v>
      </c>
      <c r="D642" s="4" t="s">
        <v>20</v>
      </c>
      <c r="E642" s="4">
        <v>4.0803300000000001E-2</v>
      </c>
      <c r="F642" s="4">
        <v>0</v>
      </c>
      <c r="G642" s="4">
        <v>1</v>
      </c>
      <c r="H642" s="4">
        <v>1</v>
      </c>
      <c r="I642" s="4">
        <v>2</v>
      </c>
      <c r="J642" s="4" t="s">
        <v>559</v>
      </c>
      <c r="K642" s="4">
        <v>0</v>
      </c>
      <c r="L642" s="4">
        <v>723.45119</v>
      </c>
      <c r="M642" s="4" t="s">
        <v>16</v>
      </c>
      <c r="N642" s="4">
        <v>5.4159999999999998E-3</v>
      </c>
      <c r="O642" s="4">
        <v>7.2370000000000004E-2</v>
      </c>
      <c r="P642" s="4">
        <v>1.9</v>
      </c>
    </row>
    <row r="643" spans="1:16" hidden="1" outlineLevel="1" collapsed="1" x14ac:dyDescent="0.2">
      <c r="A643" t="s">
        <v>20</v>
      </c>
      <c r="B643" s="4" t="s">
        <v>16</v>
      </c>
      <c r="C643" s="4" t="s">
        <v>576</v>
      </c>
      <c r="D643" s="4" t="s">
        <v>20</v>
      </c>
      <c r="E643" s="4">
        <v>2.83038E-2</v>
      </c>
      <c r="F643" s="4">
        <v>0</v>
      </c>
      <c r="G643" s="4">
        <v>1</v>
      </c>
      <c r="H643" s="4">
        <v>1</v>
      </c>
      <c r="I643" s="4">
        <v>1</v>
      </c>
      <c r="J643" s="4" t="s">
        <v>559</v>
      </c>
      <c r="K643" s="4">
        <v>0</v>
      </c>
      <c r="L643" s="4">
        <v>1010.5993099999999</v>
      </c>
      <c r="M643" s="4" t="s">
        <v>16</v>
      </c>
      <c r="N643" s="4">
        <v>0</v>
      </c>
      <c r="O643" s="4">
        <v>1.874E-2</v>
      </c>
      <c r="P643" s="4">
        <v>2.38</v>
      </c>
    </row>
    <row r="644" spans="1:16" hidden="1" outlineLevel="1" collapsed="1" x14ac:dyDescent="0.2">
      <c r="A644" t="s">
        <v>20</v>
      </c>
      <c r="B644" s="4" t="s">
        <v>16</v>
      </c>
      <c r="C644" s="4" t="s">
        <v>577</v>
      </c>
      <c r="D644" s="4" t="s">
        <v>20</v>
      </c>
      <c r="E644" s="4">
        <v>4.5946099999999997E-5</v>
      </c>
      <c r="F644" s="4">
        <v>0</v>
      </c>
      <c r="G644" s="4">
        <v>1</v>
      </c>
      <c r="H644" s="4">
        <v>1</v>
      </c>
      <c r="I644" s="4">
        <v>1</v>
      </c>
      <c r="J644" s="4" t="s">
        <v>559</v>
      </c>
      <c r="K644" s="4">
        <v>0</v>
      </c>
      <c r="L644" s="4">
        <v>1273.67868</v>
      </c>
      <c r="M644" s="4" t="s">
        <v>16</v>
      </c>
      <c r="N644" s="4">
        <v>0</v>
      </c>
      <c r="O644" s="4">
        <v>1.9069999999999999E-5</v>
      </c>
      <c r="P644" s="4">
        <v>3.61</v>
      </c>
    </row>
    <row r="645" spans="1:16" hidden="1" outlineLevel="1" collapsed="1" x14ac:dyDescent="0.2">
      <c r="A645" t="s">
        <v>20</v>
      </c>
      <c r="B645" s="4" t="s">
        <v>16</v>
      </c>
      <c r="C645" s="4" t="s">
        <v>578</v>
      </c>
      <c r="D645" s="4" t="s">
        <v>20</v>
      </c>
      <c r="E645" s="4">
        <v>6.3696900000000003E-6</v>
      </c>
      <c r="F645" s="4">
        <v>0</v>
      </c>
      <c r="G645" s="4">
        <v>1</v>
      </c>
      <c r="H645" s="4">
        <v>1</v>
      </c>
      <c r="I645" s="4">
        <v>1</v>
      </c>
      <c r="J645" s="4" t="s">
        <v>559</v>
      </c>
      <c r="K645" s="4">
        <v>0</v>
      </c>
      <c r="L645" s="4">
        <v>1361.62916</v>
      </c>
      <c r="M645" s="4" t="s">
        <v>16</v>
      </c>
      <c r="N645" s="4">
        <v>0</v>
      </c>
      <c r="O645" s="4">
        <v>2.294E-6</v>
      </c>
      <c r="P645" s="4">
        <v>3.59</v>
      </c>
    </row>
    <row r="646" spans="1:16" hidden="1" outlineLevel="1" collapsed="1" x14ac:dyDescent="0.2">
      <c r="A646" t="s">
        <v>20</v>
      </c>
      <c r="B646" s="4" t="s">
        <v>16</v>
      </c>
      <c r="C646" s="4" t="s">
        <v>579</v>
      </c>
      <c r="D646" s="4" t="s">
        <v>20</v>
      </c>
      <c r="E646" s="4">
        <v>1.8966899999999998E-2</v>
      </c>
      <c r="F646" s="4">
        <v>0</v>
      </c>
      <c r="G646" s="4">
        <v>1</v>
      </c>
      <c r="H646" s="4">
        <v>1</v>
      </c>
      <c r="I646" s="4">
        <v>1</v>
      </c>
      <c r="J646" s="4" t="s">
        <v>559</v>
      </c>
      <c r="K646" s="4">
        <v>0</v>
      </c>
      <c r="L646" s="4">
        <v>756.39988000000005</v>
      </c>
      <c r="M646" s="4" t="s">
        <v>16</v>
      </c>
      <c r="N646" s="4">
        <v>0</v>
      </c>
      <c r="O646" s="4">
        <v>1.2200000000000001E-2</v>
      </c>
      <c r="P646" s="4">
        <v>2.37</v>
      </c>
    </row>
    <row r="647" spans="1:16" hidden="1" outlineLevel="1" collapsed="1" x14ac:dyDescent="0.2">
      <c r="A647" t="s">
        <v>20</v>
      </c>
      <c r="B647" s="4" t="s">
        <v>16</v>
      </c>
      <c r="C647" s="4" t="s">
        <v>580</v>
      </c>
      <c r="D647" s="4" t="s">
        <v>20</v>
      </c>
      <c r="E647" s="4">
        <v>9.7309600000000001E-4</v>
      </c>
      <c r="F647" s="4">
        <v>0</v>
      </c>
      <c r="G647" s="4">
        <v>1</v>
      </c>
      <c r="H647" s="4">
        <v>1</v>
      </c>
      <c r="I647" s="4">
        <v>1</v>
      </c>
      <c r="J647" s="4" t="s">
        <v>559</v>
      </c>
      <c r="K647" s="4">
        <v>0</v>
      </c>
      <c r="L647" s="4">
        <v>1438.84887</v>
      </c>
      <c r="M647" s="4" t="s">
        <v>16</v>
      </c>
      <c r="N647" s="4">
        <v>0</v>
      </c>
      <c r="O647" s="4">
        <v>5.0390000000000005E-4</v>
      </c>
      <c r="P647" s="4">
        <v>3.56</v>
      </c>
    </row>
    <row r="648" spans="1:16" hidden="1" outlineLevel="1" collapsed="1" x14ac:dyDescent="0.2">
      <c r="A648" t="s">
        <v>20</v>
      </c>
      <c r="B648" s="4" t="s">
        <v>16</v>
      </c>
      <c r="C648" s="4" t="s">
        <v>581</v>
      </c>
      <c r="D648" s="4" t="s">
        <v>20</v>
      </c>
      <c r="E648" s="4">
        <v>4.9264099999999998E-2</v>
      </c>
      <c r="F648" s="4">
        <v>1.20145E-3</v>
      </c>
      <c r="G648" s="4">
        <v>1</v>
      </c>
      <c r="H648" s="4">
        <v>1</v>
      </c>
      <c r="I648" s="4">
        <v>1</v>
      </c>
      <c r="J648" s="4" t="s">
        <v>559</v>
      </c>
      <c r="K648" s="4">
        <v>0</v>
      </c>
      <c r="L648" s="4">
        <v>910.51450999999997</v>
      </c>
      <c r="M648" s="4" t="s">
        <v>16</v>
      </c>
      <c r="N648" s="4">
        <v>7.9869999999999995E-4</v>
      </c>
      <c r="O648" s="4">
        <v>3.4090000000000002E-2</v>
      </c>
      <c r="P648" s="4">
        <v>1.85</v>
      </c>
    </row>
    <row r="649" spans="1:16" hidden="1" outlineLevel="1" collapsed="1" x14ac:dyDescent="0.2">
      <c r="A649" t="s">
        <v>20</v>
      </c>
      <c r="B649" s="4" t="s">
        <v>16</v>
      </c>
      <c r="C649" s="4" t="s">
        <v>582</v>
      </c>
      <c r="D649" s="4" t="s">
        <v>248</v>
      </c>
      <c r="E649" s="4">
        <v>5.0557900000000003E-2</v>
      </c>
      <c r="F649" s="4">
        <v>1.20145E-3</v>
      </c>
      <c r="G649" s="4">
        <v>1</v>
      </c>
      <c r="H649" s="4">
        <v>1</v>
      </c>
      <c r="I649" s="4">
        <v>1</v>
      </c>
      <c r="J649" s="4" t="s">
        <v>559</v>
      </c>
      <c r="K649" s="4">
        <v>0</v>
      </c>
      <c r="L649" s="4">
        <v>2089.07465</v>
      </c>
      <c r="M649" s="4" t="s">
        <v>16</v>
      </c>
      <c r="N649" s="4">
        <v>7.9869999999999995E-4</v>
      </c>
      <c r="O649" s="4">
        <v>3.5119999999999998E-2</v>
      </c>
      <c r="P649" s="4">
        <v>2.31</v>
      </c>
    </row>
    <row r="650" spans="1:16" collapsed="1" x14ac:dyDescent="0.2">
      <c r="A650" s="3" t="s">
        <v>16</v>
      </c>
      <c r="B650" s="3" t="s">
        <v>17</v>
      </c>
      <c r="C650" s="3" t="s">
        <v>583</v>
      </c>
      <c r="D650" s="3" t="s">
        <v>584</v>
      </c>
      <c r="E650" s="3">
        <v>0</v>
      </c>
      <c r="F650" s="3">
        <v>62.734999999999999</v>
      </c>
      <c r="G650" s="3">
        <v>51</v>
      </c>
      <c r="H650" s="3">
        <v>18</v>
      </c>
      <c r="I650" s="3">
        <v>31</v>
      </c>
      <c r="J650" s="3">
        <v>10</v>
      </c>
      <c r="K650" s="3">
        <v>1</v>
      </c>
      <c r="L650" s="3">
        <v>437</v>
      </c>
      <c r="M650" s="3">
        <v>46.9</v>
      </c>
      <c r="N650" s="3">
        <v>6</v>
      </c>
      <c r="O650" s="3">
        <v>73.349999999999994</v>
      </c>
      <c r="P650" s="3">
        <v>18</v>
      </c>
    </row>
    <row r="651" spans="1:16" hidden="1" outlineLevel="1" collapsed="1" x14ac:dyDescent="0.2">
      <c r="A651" t="s">
        <v>20</v>
      </c>
      <c r="B651" s="2" t="s">
        <v>21</v>
      </c>
      <c r="C651" s="2" t="s">
        <v>22</v>
      </c>
      <c r="D651" s="2" t="s">
        <v>23</v>
      </c>
      <c r="E651" s="2" t="s">
        <v>24</v>
      </c>
      <c r="F651" s="2" t="s">
        <v>25</v>
      </c>
      <c r="G651" s="2" t="s">
        <v>10</v>
      </c>
      <c r="H651" s="2" t="s">
        <v>26</v>
      </c>
      <c r="I651" s="2" t="s">
        <v>8</v>
      </c>
      <c r="J651" s="2" t="s">
        <v>27</v>
      </c>
      <c r="K651" s="2" t="s">
        <v>28</v>
      </c>
      <c r="L651" s="2" t="s">
        <v>29</v>
      </c>
      <c r="M651" s="2" t="s">
        <v>30</v>
      </c>
      <c r="N651" s="2" t="s">
        <v>31</v>
      </c>
      <c r="O651" s="2" t="s">
        <v>32</v>
      </c>
      <c r="P651" s="2" t="s">
        <v>33</v>
      </c>
    </row>
    <row r="652" spans="1:16" hidden="1" outlineLevel="1" collapsed="1" x14ac:dyDescent="0.2">
      <c r="A652" t="s">
        <v>20</v>
      </c>
      <c r="B652" s="4" t="s">
        <v>16</v>
      </c>
      <c r="C652" s="4" t="s">
        <v>585</v>
      </c>
      <c r="D652" s="4" t="s">
        <v>20</v>
      </c>
      <c r="E652" s="4">
        <v>1.7412899999999999E-2</v>
      </c>
      <c r="F652" s="4">
        <v>0</v>
      </c>
      <c r="G652" s="4">
        <v>1</v>
      </c>
      <c r="H652" s="4">
        <v>1</v>
      </c>
      <c r="I652" s="4">
        <v>3</v>
      </c>
      <c r="J652" s="4" t="s">
        <v>583</v>
      </c>
      <c r="K652" s="4">
        <v>0</v>
      </c>
      <c r="L652" s="4">
        <v>1497.806</v>
      </c>
      <c r="M652" s="4" t="s">
        <v>16</v>
      </c>
      <c r="N652" s="4">
        <v>4.2749999999999998E-4</v>
      </c>
      <c r="O652" s="4">
        <v>3.3520000000000001E-2</v>
      </c>
      <c r="P652" s="4">
        <v>2.68</v>
      </c>
    </row>
    <row r="653" spans="1:16" hidden="1" outlineLevel="1" collapsed="1" x14ac:dyDescent="0.2">
      <c r="A653" t="s">
        <v>20</v>
      </c>
      <c r="B653" s="4" t="s">
        <v>16</v>
      </c>
      <c r="C653" s="4" t="s">
        <v>586</v>
      </c>
      <c r="D653" s="4" t="s">
        <v>20</v>
      </c>
      <c r="E653" s="4">
        <v>9.1959600000000006E-5</v>
      </c>
      <c r="F653" s="4">
        <v>0</v>
      </c>
      <c r="G653" s="4">
        <v>2</v>
      </c>
      <c r="H653" s="4">
        <v>2</v>
      </c>
      <c r="I653" s="4">
        <v>2</v>
      </c>
      <c r="J653" s="4" t="s">
        <v>587</v>
      </c>
      <c r="K653" s="4">
        <v>0</v>
      </c>
      <c r="L653" s="4">
        <v>1159.6106</v>
      </c>
      <c r="M653" s="4" t="s">
        <v>16</v>
      </c>
      <c r="N653" s="4">
        <v>0</v>
      </c>
      <c r="O653" s="4">
        <v>4.0170000000000003E-5</v>
      </c>
      <c r="P653" s="4">
        <v>3.44</v>
      </c>
    </row>
    <row r="654" spans="1:16" hidden="1" outlineLevel="1" collapsed="1" x14ac:dyDescent="0.2">
      <c r="A654" t="s">
        <v>20</v>
      </c>
      <c r="B654" s="4" t="s">
        <v>16</v>
      </c>
      <c r="C654" s="4" t="s">
        <v>588</v>
      </c>
      <c r="D654" s="4" t="s">
        <v>191</v>
      </c>
      <c r="E654" s="4">
        <v>8.9891500000000002E-4</v>
      </c>
      <c r="F654" s="4">
        <v>0</v>
      </c>
      <c r="G654" s="4">
        <v>1</v>
      </c>
      <c r="H654" s="4">
        <v>1</v>
      </c>
      <c r="I654" s="4">
        <v>2</v>
      </c>
      <c r="J654" s="4" t="s">
        <v>583</v>
      </c>
      <c r="K654" s="4">
        <v>0</v>
      </c>
      <c r="L654" s="4">
        <v>1430.7784099999999</v>
      </c>
      <c r="M654" s="4" t="s">
        <v>16</v>
      </c>
      <c r="N654" s="4">
        <v>0</v>
      </c>
      <c r="O654" s="4">
        <v>4.6339999999999999E-4</v>
      </c>
      <c r="P654" s="4">
        <v>3.64</v>
      </c>
    </row>
    <row r="655" spans="1:16" hidden="1" outlineLevel="1" collapsed="1" x14ac:dyDescent="0.2">
      <c r="A655" t="s">
        <v>20</v>
      </c>
      <c r="B655" s="4" t="s">
        <v>16</v>
      </c>
      <c r="C655" s="4" t="s">
        <v>589</v>
      </c>
      <c r="D655" s="4" t="s">
        <v>20</v>
      </c>
      <c r="E655" s="4">
        <v>3.7574800000000002E-4</v>
      </c>
      <c r="F655" s="4">
        <v>0</v>
      </c>
      <c r="G655" s="4">
        <v>1</v>
      </c>
      <c r="H655" s="4">
        <v>1</v>
      </c>
      <c r="I655" s="4">
        <v>1</v>
      </c>
      <c r="J655" s="4" t="s">
        <v>583</v>
      </c>
      <c r="K655" s="4">
        <v>1</v>
      </c>
      <c r="L655" s="4">
        <v>1470.67471</v>
      </c>
      <c r="M655" s="4" t="s">
        <v>16</v>
      </c>
      <c r="N655" s="4">
        <v>0</v>
      </c>
      <c r="O655" s="4">
        <v>1.816E-4</v>
      </c>
      <c r="P655" s="4">
        <v>3.44</v>
      </c>
    </row>
    <row r="656" spans="1:16" hidden="1" outlineLevel="1" collapsed="1" x14ac:dyDescent="0.2">
      <c r="A656" t="s">
        <v>20</v>
      </c>
      <c r="B656" s="4" t="s">
        <v>16</v>
      </c>
      <c r="C656" s="4" t="s">
        <v>590</v>
      </c>
      <c r="D656" s="4" t="s">
        <v>20</v>
      </c>
      <c r="E656" s="4">
        <v>1.25914E-3</v>
      </c>
      <c r="F656" s="4">
        <v>0</v>
      </c>
      <c r="G656" s="4">
        <v>2</v>
      </c>
      <c r="H656" s="4">
        <v>2</v>
      </c>
      <c r="I656" s="4">
        <v>3</v>
      </c>
      <c r="J656" s="4" t="s">
        <v>587</v>
      </c>
      <c r="K656" s="4">
        <v>0</v>
      </c>
      <c r="L656" s="4">
        <v>1288.7107100000001</v>
      </c>
      <c r="M656" s="4" t="s">
        <v>16</v>
      </c>
      <c r="N656" s="4">
        <v>0</v>
      </c>
      <c r="O656" s="4">
        <v>3.0679999999999999E-2</v>
      </c>
      <c r="P656" s="4">
        <v>2.63</v>
      </c>
    </row>
    <row r="657" spans="1:16" hidden="1" outlineLevel="1" collapsed="1" x14ac:dyDescent="0.2">
      <c r="A657" t="s">
        <v>20</v>
      </c>
      <c r="B657" s="4" t="s">
        <v>16</v>
      </c>
      <c r="C657" s="4" t="s">
        <v>591</v>
      </c>
      <c r="D657" s="4" t="s">
        <v>592</v>
      </c>
      <c r="E657" s="4">
        <v>2.8947199999999999E-3</v>
      </c>
      <c r="F657" s="4">
        <v>0</v>
      </c>
      <c r="G657" s="4">
        <v>1</v>
      </c>
      <c r="H657" s="4">
        <v>1</v>
      </c>
      <c r="I657" s="4">
        <v>1</v>
      </c>
      <c r="J657" s="4" t="s">
        <v>583</v>
      </c>
      <c r="K657" s="4">
        <v>0</v>
      </c>
      <c r="L657" s="4">
        <v>1925.9135799999999</v>
      </c>
      <c r="M657" s="4" t="s">
        <v>16</v>
      </c>
      <c r="N657" s="4">
        <v>0</v>
      </c>
      <c r="O657" s="4">
        <v>1.6230000000000001E-3</v>
      </c>
      <c r="P657" s="4">
        <v>2.82</v>
      </c>
    </row>
    <row r="658" spans="1:16" hidden="1" outlineLevel="1" collapsed="1" x14ac:dyDescent="0.2">
      <c r="A658" t="s">
        <v>20</v>
      </c>
      <c r="B658" s="4" t="s">
        <v>16</v>
      </c>
      <c r="C658" s="4" t="s">
        <v>593</v>
      </c>
      <c r="D658" s="4" t="s">
        <v>594</v>
      </c>
      <c r="E658" s="4">
        <v>4.2601500000000002E-4</v>
      </c>
      <c r="F658" s="4">
        <v>0</v>
      </c>
      <c r="G658" s="4">
        <v>2</v>
      </c>
      <c r="H658" s="4">
        <v>2</v>
      </c>
      <c r="I658" s="4">
        <v>1</v>
      </c>
      <c r="J658" s="4" t="s">
        <v>587</v>
      </c>
      <c r="K658" s="4">
        <v>0</v>
      </c>
      <c r="L658" s="4">
        <v>1856.9170899999999</v>
      </c>
      <c r="M658" s="4" t="s">
        <v>16</v>
      </c>
      <c r="N658" s="4">
        <v>0</v>
      </c>
      <c r="O658" s="4">
        <v>2.086E-4</v>
      </c>
      <c r="P658" s="4">
        <v>2.79</v>
      </c>
    </row>
    <row r="659" spans="1:16" hidden="1" outlineLevel="1" collapsed="1" x14ac:dyDescent="0.2">
      <c r="A659" t="s">
        <v>20</v>
      </c>
      <c r="B659" s="4" t="s">
        <v>16</v>
      </c>
      <c r="C659" s="4" t="s">
        <v>593</v>
      </c>
      <c r="D659" s="4" t="s">
        <v>20</v>
      </c>
      <c r="E659" s="4">
        <v>2.3431400000000001E-3</v>
      </c>
      <c r="F659" s="4">
        <v>0</v>
      </c>
      <c r="G659" s="4">
        <v>2</v>
      </c>
      <c r="H659" s="4">
        <v>2</v>
      </c>
      <c r="I659" s="4">
        <v>1</v>
      </c>
      <c r="J659" s="4" t="s">
        <v>587</v>
      </c>
      <c r="K659" s="4">
        <v>0</v>
      </c>
      <c r="L659" s="4">
        <v>1840.9221700000001</v>
      </c>
      <c r="M659" s="4" t="s">
        <v>16</v>
      </c>
      <c r="N659" s="4">
        <v>0</v>
      </c>
      <c r="O659" s="4">
        <v>1.291E-3</v>
      </c>
      <c r="P659" s="4">
        <v>3.13</v>
      </c>
    </row>
    <row r="660" spans="1:16" hidden="1" outlineLevel="1" collapsed="1" x14ac:dyDescent="0.2">
      <c r="A660" t="s">
        <v>20</v>
      </c>
      <c r="B660" s="4" t="s">
        <v>16</v>
      </c>
      <c r="C660" s="4" t="s">
        <v>595</v>
      </c>
      <c r="D660" s="4" t="s">
        <v>20</v>
      </c>
      <c r="E660" s="4">
        <v>1.02136E-2</v>
      </c>
      <c r="F660" s="4">
        <v>0</v>
      </c>
      <c r="G660" s="4">
        <v>1</v>
      </c>
      <c r="H660" s="4">
        <v>1</v>
      </c>
      <c r="I660" s="4">
        <v>1</v>
      </c>
      <c r="J660" s="4" t="s">
        <v>583</v>
      </c>
      <c r="K660" s="4">
        <v>0</v>
      </c>
      <c r="L660" s="4">
        <v>1854.99197</v>
      </c>
      <c r="M660" s="4" t="s">
        <v>16</v>
      </c>
      <c r="N660" s="4">
        <v>0</v>
      </c>
      <c r="O660" s="4">
        <v>6.2709999999999997E-3</v>
      </c>
      <c r="P660" s="4">
        <v>2.86</v>
      </c>
    </row>
    <row r="661" spans="1:16" hidden="1" outlineLevel="1" collapsed="1" x14ac:dyDescent="0.2">
      <c r="A661" t="s">
        <v>20</v>
      </c>
      <c r="B661" s="4" t="s">
        <v>16</v>
      </c>
      <c r="C661" s="4" t="s">
        <v>596</v>
      </c>
      <c r="D661" s="4" t="s">
        <v>20</v>
      </c>
      <c r="E661" s="4">
        <v>2.4025700000000001E-2</v>
      </c>
      <c r="F661" s="4">
        <v>0</v>
      </c>
      <c r="G661" s="4">
        <v>1</v>
      </c>
      <c r="H661" s="4">
        <v>1</v>
      </c>
      <c r="I661" s="4">
        <v>1</v>
      </c>
      <c r="J661" s="4" t="s">
        <v>583</v>
      </c>
      <c r="K661" s="4">
        <v>0</v>
      </c>
      <c r="L661" s="4">
        <v>825.39234999999996</v>
      </c>
      <c r="M661" s="4" t="s">
        <v>16</v>
      </c>
      <c r="N661" s="4">
        <v>0</v>
      </c>
      <c r="O661" s="4">
        <v>1.5699999999999999E-2</v>
      </c>
      <c r="P661" s="4">
        <v>1.32</v>
      </c>
    </row>
    <row r="662" spans="1:16" hidden="1" outlineLevel="1" collapsed="1" x14ac:dyDescent="0.2">
      <c r="A662" t="s">
        <v>20</v>
      </c>
      <c r="B662" s="4" t="s">
        <v>16</v>
      </c>
      <c r="C662" s="4" t="s">
        <v>588</v>
      </c>
      <c r="D662" s="4" t="s">
        <v>20</v>
      </c>
      <c r="E662" s="4">
        <v>1.6197300000000001E-2</v>
      </c>
      <c r="F662" s="4">
        <v>0</v>
      </c>
      <c r="G662" s="4">
        <v>1</v>
      </c>
      <c r="H662" s="4">
        <v>1</v>
      </c>
      <c r="I662" s="4">
        <v>1</v>
      </c>
      <c r="J662" s="4" t="s">
        <v>583</v>
      </c>
      <c r="K662" s="4">
        <v>0</v>
      </c>
      <c r="L662" s="4">
        <v>1414.78349</v>
      </c>
      <c r="M662" s="4" t="s">
        <v>16</v>
      </c>
      <c r="N662" s="4">
        <v>0</v>
      </c>
      <c r="O662" s="4">
        <v>1.031E-2</v>
      </c>
      <c r="P662" s="4">
        <v>2.61</v>
      </c>
    </row>
    <row r="663" spans="1:16" hidden="1" outlineLevel="1" collapsed="1" x14ac:dyDescent="0.2">
      <c r="A663" t="s">
        <v>20</v>
      </c>
      <c r="B663" s="4" t="s">
        <v>16</v>
      </c>
      <c r="C663" s="4" t="s">
        <v>597</v>
      </c>
      <c r="D663" s="4" t="s">
        <v>43</v>
      </c>
      <c r="E663" s="4">
        <v>4.8300600000000002E-4</v>
      </c>
      <c r="F663" s="4">
        <v>0</v>
      </c>
      <c r="G663" s="4">
        <v>1</v>
      </c>
      <c r="H663" s="4">
        <v>1</v>
      </c>
      <c r="I663" s="4">
        <v>1</v>
      </c>
      <c r="J663" s="4" t="s">
        <v>583</v>
      </c>
      <c r="K663" s="4">
        <v>0</v>
      </c>
      <c r="L663" s="4">
        <v>1862.86024</v>
      </c>
      <c r="M663" s="4" t="s">
        <v>16</v>
      </c>
      <c r="N663" s="4">
        <v>0</v>
      </c>
      <c r="O663" s="4">
        <v>2.386E-4</v>
      </c>
      <c r="P663" s="4">
        <v>3.62</v>
      </c>
    </row>
    <row r="664" spans="1:16" hidden="1" outlineLevel="1" collapsed="1" x14ac:dyDescent="0.2">
      <c r="A664" t="s">
        <v>20</v>
      </c>
      <c r="B664" s="4" t="s">
        <v>16</v>
      </c>
      <c r="C664" s="4" t="s">
        <v>598</v>
      </c>
      <c r="D664" s="4" t="s">
        <v>20</v>
      </c>
      <c r="E664" s="4">
        <v>9.6251300000000008E-3</v>
      </c>
      <c r="F664" s="4">
        <v>0</v>
      </c>
      <c r="G664" s="4">
        <v>2</v>
      </c>
      <c r="H664" s="4">
        <v>2</v>
      </c>
      <c r="I664" s="4">
        <v>1</v>
      </c>
      <c r="J664" s="4" t="s">
        <v>587</v>
      </c>
      <c r="K664" s="4">
        <v>0</v>
      </c>
      <c r="L664" s="4">
        <v>814.50328000000002</v>
      </c>
      <c r="M664" s="4" t="s">
        <v>16</v>
      </c>
      <c r="N664" s="4">
        <v>0</v>
      </c>
      <c r="O664" s="4">
        <v>5.8830000000000002E-3</v>
      </c>
      <c r="P664" s="4">
        <v>2.21</v>
      </c>
    </row>
    <row r="665" spans="1:16" hidden="1" outlineLevel="1" collapsed="1" x14ac:dyDescent="0.2">
      <c r="A665" t="s">
        <v>20</v>
      </c>
      <c r="B665" s="4" t="s">
        <v>16</v>
      </c>
      <c r="C665" s="4" t="s">
        <v>599</v>
      </c>
      <c r="D665" s="4" t="s">
        <v>20</v>
      </c>
      <c r="E665" s="4">
        <v>1.3921599999999999E-2</v>
      </c>
      <c r="F665" s="4">
        <v>0</v>
      </c>
      <c r="G665" s="4">
        <v>1</v>
      </c>
      <c r="H665" s="4">
        <v>1</v>
      </c>
      <c r="I665" s="4">
        <v>2</v>
      </c>
      <c r="J665" s="4" t="s">
        <v>583</v>
      </c>
      <c r="K665" s="4">
        <v>1</v>
      </c>
      <c r="L665" s="4">
        <v>1557.7444700000001</v>
      </c>
      <c r="M665" s="4" t="s">
        <v>16</v>
      </c>
      <c r="N665" s="4">
        <v>0</v>
      </c>
      <c r="O665" s="4">
        <v>1.3390000000000001E-2</v>
      </c>
      <c r="P665" s="4">
        <v>2.57</v>
      </c>
    </row>
    <row r="666" spans="1:16" hidden="1" outlineLevel="1" collapsed="1" x14ac:dyDescent="0.2">
      <c r="A666" t="s">
        <v>20</v>
      </c>
      <c r="B666" s="4" t="s">
        <v>16</v>
      </c>
      <c r="C666" s="4" t="s">
        <v>600</v>
      </c>
      <c r="D666" s="4" t="s">
        <v>20</v>
      </c>
      <c r="E666" s="4">
        <v>4.2983800000000003E-2</v>
      </c>
      <c r="F666" s="4">
        <v>0</v>
      </c>
      <c r="G666" s="4">
        <v>2</v>
      </c>
      <c r="H666" s="4">
        <v>2</v>
      </c>
      <c r="I666" s="4">
        <v>4</v>
      </c>
      <c r="J666" s="4" t="s">
        <v>587</v>
      </c>
      <c r="K666" s="4">
        <v>0</v>
      </c>
      <c r="L666" s="4">
        <v>1578.80098</v>
      </c>
      <c r="M666" s="4" t="s">
        <v>16</v>
      </c>
      <c r="N666" s="4">
        <v>1.487E-3</v>
      </c>
      <c r="O666" s="4">
        <v>4.4240000000000002E-2</v>
      </c>
      <c r="P666" s="4">
        <v>2.37</v>
      </c>
    </row>
    <row r="667" spans="1:16" hidden="1" outlineLevel="1" collapsed="1" x14ac:dyDescent="0.2">
      <c r="A667" t="s">
        <v>20</v>
      </c>
      <c r="B667" s="4" t="s">
        <v>16</v>
      </c>
      <c r="C667" s="4" t="s">
        <v>601</v>
      </c>
      <c r="D667" s="4" t="s">
        <v>167</v>
      </c>
      <c r="E667" s="4">
        <v>2.28203E-3</v>
      </c>
      <c r="F667" s="4">
        <v>0</v>
      </c>
      <c r="G667" s="4">
        <v>1</v>
      </c>
      <c r="H667" s="4">
        <v>1</v>
      </c>
      <c r="I667" s="4">
        <v>3</v>
      </c>
      <c r="J667" s="4" t="s">
        <v>583</v>
      </c>
      <c r="K667" s="4">
        <v>0</v>
      </c>
      <c r="L667" s="4">
        <v>1961.0273099999999</v>
      </c>
      <c r="M667" s="4" t="s">
        <v>16</v>
      </c>
      <c r="N667" s="4">
        <v>0</v>
      </c>
      <c r="O667" s="4">
        <v>1.2589999999999999E-3</v>
      </c>
      <c r="P667" s="4">
        <v>3.95</v>
      </c>
    </row>
    <row r="668" spans="1:16" hidden="1" outlineLevel="1" collapsed="1" x14ac:dyDescent="0.2">
      <c r="A668" t="s">
        <v>20</v>
      </c>
      <c r="B668" s="4" t="s">
        <v>16</v>
      </c>
      <c r="C668" s="4" t="s">
        <v>602</v>
      </c>
      <c r="D668" s="4" t="s">
        <v>20</v>
      </c>
      <c r="E668" s="4">
        <v>4.4914199999999998E-4</v>
      </c>
      <c r="F668" s="4">
        <v>0</v>
      </c>
      <c r="G668" s="4">
        <v>2</v>
      </c>
      <c r="H668" s="4">
        <v>2</v>
      </c>
      <c r="I668" s="4">
        <v>2</v>
      </c>
      <c r="J668" s="4" t="s">
        <v>587</v>
      </c>
      <c r="K668" s="4">
        <v>0</v>
      </c>
      <c r="L668" s="4">
        <v>1416.7216699999999</v>
      </c>
      <c r="M668" s="4" t="s">
        <v>16</v>
      </c>
      <c r="N668" s="4">
        <v>0</v>
      </c>
      <c r="O668" s="4">
        <v>2.2029999999999999E-4</v>
      </c>
      <c r="P668" s="4">
        <v>2.91</v>
      </c>
    </row>
    <row r="669" spans="1:16" hidden="1" outlineLevel="1" collapsed="1" x14ac:dyDescent="0.2">
      <c r="A669" t="s">
        <v>20</v>
      </c>
      <c r="B669" s="4" t="s">
        <v>16</v>
      </c>
      <c r="C669" s="4" t="s">
        <v>603</v>
      </c>
      <c r="D669" s="4" t="s">
        <v>20</v>
      </c>
      <c r="E669" s="4">
        <v>6.6721600000000006E-2</v>
      </c>
      <c r="F669" s="4">
        <v>2.2288999999999998E-3</v>
      </c>
      <c r="G669" s="4">
        <v>2</v>
      </c>
      <c r="H669" s="4">
        <v>2</v>
      </c>
      <c r="I669" s="4">
        <v>1</v>
      </c>
      <c r="J669" s="4" t="s">
        <v>587</v>
      </c>
      <c r="K669" s="4">
        <v>1</v>
      </c>
      <c r="L669" s="4">
        <v>942.59824000000003</v>
      </c>
      <c r="M669" s="4" t="s">
        <v>16</v>
      </c>
      <c r="N669" s="4">
        <v>1.487E-3</v>
      </c>
      <c r="O669" s="4">
        <v>4.7300000000000002E-2</v>
      </c>
      <c r="P669" s="4">
        <v>2.73</v>
      </c>
    </row>
    <row r="670" spans="1:16" hidden="1" outlineLevel="1" collapsed="1" x14ac:dyDescent="0.2">
      <c r="A670" t="s">
        <v>20</v>
      </c>
      <c r="B670" s="4" t="s">
        <v>16</v>
      </c>
      <c r="C670" s="4" t="s">
        <v>604</v>
      </c>
      <c r="D670" s="4" t="s">
        <v>20</v>
      </c>
      <c r="E670" s="4">
        <v>9.2349700000000007E-2</v>
      </c>
      <c r="F670" s="4">
        <v>6.6963500000000002E-3</v>
      </c>
      <c r="G670" s="4">
        <v>2</v>
      </c>
      <c r="H670" s="4">
        <v>2</v>
      </c>
      <c r="I670" s="4">
        <v>2</v>
      </c>
      <c r="J670" s="4" t="s">
        <v>587</v>
      </c>
      <c r="K670" s="4">
        <v>0</v>
      </c>
      <c r="L670" s="4">
        <v>659.37226999999996</v>
      </c>
      <c r="M670" s="4" t="s">
        <v>16</v>
      </c>
      <c r="N670" s="4">
        <v>4.8260000000000004E-3</v>
      </c>
      <c r="O670" s="4">
        <v>6.7309999999999995E-2</v>
      </c>
      <c r="P670" s="4">
        <v>1.91</v>
      </c>
    </row>
    <row r="671" spans="1:16" hidden="1" outlineLevel="1" collapsed="1" x14ac:dyDescent="0.2">
      <c r="A671" t="s">
        <v>20</v>
      </c>
      <c r="B671" s="4" t="s">
        <v>16</v>
      </c>
      <c r="C671" s="4" t="s">
        <v>605</v>
      </c>
      <c r="D671" s="4" t="s">
        <v>20</v>
      </c>
      <c r="E671" s="4">
        <v>9.7744999999999999E-2</v>
      </c>
      <c r="F671" s="4">
        <v>7.5778800000000004E-3</v>
      </c>
      <c r="G671" s="4">
        <v>1</v>
      </c>
      <c r="H671" s="4">
        <v>1</v>
      </c>
      <c r="I671" s="4">
        <v>1</v>
      </c>
      <c r="J671" s="4" t="s">
        <v>583</v>
      </c>
      <c r="K671" s="4">
        <v>0</v>
      </c>
      <c r="L671" s="4">
        <v>932.45712000000003</v>
      </c>
      <c r="M671" s="4" t="s">
        <v>16</v>
      </c>
      <c r="N671" s="4">
        <v>5.4159999999999998E-3</v>
      </c>
      <c r="O671" s="4">
        <v>7.1569999999999995E-2</v>
      </c>
      <c r="P671" s="4">
        <v>1.56</v>
      </c>
    </row>
    <row r="672" spans="1:16" collapsed="1" x14ac:dyDescent="0.2">
      <c r="A672" s="3" t="s">
        <v>16</v>
      </c>
      <c r="B672" s="3" t="s">
        <v>17</v>
      </c>
      <c r="C672" s="3" t="s">
        <v>606</v>
      </c>
      <c r="D672" s="3" t="s">
        <v>607</v>
      </c>
      <c r="E672" s="3">
        <v>0</v>
      </c>
      <c r="F672" s="3">
        <v>61.155999999999999</v>
      </c>
      <c r="G672" s="3">
        <v>45</v>
      </c>
      <c r="H672" s="3">
        <v>17</v>
      </c>
      <c r="I672" s="3">
        <v>23</v>
      </c>
      <c r="J672" s="3">
        <v>17</v>
      </c>
      <c r="K672" s="3">
        <v>1</v>
      </c>
      <c r="L672" s="3">
        <v>463</v>
      </c>
      <c r="M672" s="3">
        <v>50.4</v>
      </c>
      <c r="N672" s="3">
        <v>5.87</v>
      </c>
      <c r="O672" s="3">
        <v>62.46</v>
      </c>
      <c r="P672" s="3">
        <v>17</v>
      </c>
    </row>
    <row r="673" spans="1:16" hidden="1" outlineLevel="1" collapsed="1" x14ac:dyDescent="0.2">
      <c r="A673" t="s">
        <v>20</v>
      </c>
      <c r="B673" s="2" t="s">
        <v>21</v>
      </c>
      <c r="C673" s="2" t="s">
        <v>22</v>
      </c>
      <c r="D673" s="2" t="s">
        <v>23</v>
      </c>
      <c r="E673" s="2" t="s">
        <v>24</v>
      </c>
      <c r="F673" s="2" t="s">
        <v>25</v>
      </c>
      <c r="G673" s="2" t="s">
        <v>10</v>
      </c>
      <c r="H673" s="2" t="s">
        <v>26</v>
      </c>
      <c r="I673" s="2" t="s">
        <v>8</v>
      </c>
      <c r="J673" s="2" t="s">
        <v>27</v>
      </c>
      <c r="K673" s="2" t="s">
        <v>28</v>
      </c>
      <c r="L673" s="2" t="s">
        <v>29</v>
      </c>
      <c r="M673" s="2" t="s">
        <v>30</v>
      </c>
      <c r="N673" s="2" t="s">
        <v>31</v>
      </c>
      <c r="O673" s="2" t="s">
        <v>32</v>
      </c>
      <c r="P673" s="2" t="s">
        <v>33</v>
      </c>
    </row>
    <row r="674" spans="1:16" hidden="1" outlineLevel="1" collapsed="1" x14ac:dyDescent="0.2">
      <c r="A674" t="s">
        <v>20</v>
      </c>
      <c r="B674" s="4" t="s">
        <v>16</v>
      </c>
      <c r="C674" s="4" t="s">
        <v>608</v>
      </c>
      <c r="D674" s="4" t="s">
        <v>20</v>
      </c>
      <c r="E674" s="4">
        <v>4.7352499999999998E-4</v>
      </c>
      <c r="F674" s="4">
        <v>0</v>
      </c>
      <c r="G674" s="4">
        <v>1</v>
      </c>
      <c r="H674" s="4">
        <v>1</v>
      </c>
      <c r="I674" s="4">
        <v>1</v>
      </c>
      <c r="J674" s="4" t="s">
        <v>606</v>
      </c>
      <c r="K674" s="4">
        <v>1</v>
      </c>
      <c r="L674" s="4">
        <v>1417.7546400000001</v>
      </c>
      <c r="M674" s="4" t="s">
        <v>16</v>
      </c>
      <c r="N674" s="4">
        <v>0</v>
      </c>
      <c r="O674" s="4">
        <v>2.331E-4</v>
      </c>
      <c r="P674" s="4">
        <v>3.76</v>
      </c>
    </row>
    <row r="675" spans="1:16" hidden="1" outlineLevel="1" collapsed="1" x14ac:dyDescent="0.2">
      <c r="A675" t="s">
        <v>20</v>
      </c>
      <c r="B675" s="4" t="s">
        <v>16</v>
      </c>
      <c r="C675" s="4" t="s">
        <v>609</v>
      </c>
      <c r="D675" s="4" t="s">
        <v>546</v>
      </c>
      <c r="E675" s="4">
        <v>3.7734299999999998E-2</v>
      </c>
      <c r="F675" s="4">
        <v>0</v>
      </c>
      <c r="G675" s="4">
        <v>1</v>
      </c>
      <c r="H675" s="4">
        <v>1</v>
      </c>
      <c r="I675" s="4">
        <v>1</v>
      </c>
      <c r="J675" s="4" t="s">
        <v>606</v>
      </c>
      <c r="K675" s="4">
        <v>0</v>
      </c>
      <c r="L675" s="4">
        <v>2251.1486</v>
      </c>
      <c r="M675" s="4" t="s">
        <v>16</v>
      </c>
      <c r="N675" s="4">
        <v>0</v>
      </c>
      <c r="O675" s="4">
        <v>2.5520000000000001E-2</v>
      </c>
      <c r="P675" s="4">
        <v>2.56</v>
      </c>
    </row>
    <row r="676" spans="1:16" hidden="1" outlineLevel="1" collapsed="1" x14ac:dyDescent="0.2">
      <c r="A676" t="s">
        <v>20</v>
      </c>
      <c r="B676" s="4" t="s">
        <v>16</v>
      </c>
      <c r="C676" s="4" t="s">
        <v>610</v>
      </c>
      <c r="D676" s="4" t="s">
        <v>20</v>
      </c>
      <c r="E676" s="4">
        <v>2.34158E-5</v>
      </c>
      <c r="F676" s="4">
        <v>0</v>
      </c>
      <c r="G676" s="4">
        <v>1</v>
      </c>
      <c r="H676" s="4">
        <v>1</v>
      </c>
      <c r="I676" s="4">
        <v>1</v>
      </c>
      <c r="J676" s="4" t="s">
        <v>606</v>
      </c>
      <c r="K676" s="4">
        <v>0</v>
      </c>
      <c r="L676" s="4">
        <v>1261.65353</v>
      </c>
      <c r="M676" s="4" t="s">
        <v>16</v>
      </c>
      <c r="N676" s="4">
        <v>0</v>
      </c>
      <c r="O676" s="4">
        <v>9.2650000000000002E-6</v>
      </c>
      <c r="P676" s="4">
        <v>3.51</v>
      </c>
    </row>
    <row r="677" spans="1:16" hidden="1" outlineLevel="1" collapsed="1" x14ac:dyDescent="0.2">
      <c r="A677" t="s">
        <v>20</v>
      </c>
      <c r="B677" s="4" t="s">
        <v>16</v>
      </c>
      <c r="C677" s="4" t="s">
        <v>611</v>
      </c>
      <c r="D677" s="4" t="s">
        <v>124</v>
      </c>
      <c r="E677" s="4">
        <v>8.5756800000000002E-6</v>
      </c>
      <c r="F677" s="4">
        <v>0</v>
      </c>
      <c r="G677" s="4">
        <v>1</v>
      </c>
      <c r="H677" s="4">
        <v>1</v>
      </c>
      <c r="I677" s="4">
        <v>1</v>
      </c>
      <c r="J677" s="4" t="s">
        <v>606</v>
      </c>
      <c r="K677" s="4">
        <v>0</v>
      </c>
      <c r="L677" s="4">
        <v>1922.9932100000001</v>
      </c>
      <c r="M677" s="4" t="s">
        <v>16</v>
      </c>
      <c r="N677" s="4">
        <v>0</v>
      </c>
      <c r="O677" s="4">
        <v>3.1549999999999999E-6</v>
      </c>
      <c r="P677" s="4">
        <v>3.32</v>
      </c>
    </row>
    <row r="678" spans="1:16" hidden="1" outlineLevel="1" collapsed="1" x14ac:dyDescent="0.2">
      <c r="A678" t="s">
        <v>20</v>
      </c>
      <c r="B678" s="4" t="s">
        <v>16</v>
      </c>
      <c r="C678" s="4" t="s">
        <v>612</v>
      </c>
      <c r="D678" s="4" t="s">
        <v>278</v>
      </c>
      <c r="E678" s="4">
        <v>2.2719499999999999E-6</v>
      </c>
      <c r="F678" s="4">
        <v>0</v>
      </c>
      <c r="G678" s="4">
        <v>1</v>
      </c>
      <c r="H678" s="4">
        <v>1</v>
      </c>
      <c r="I678" s="4">
        <v>1</v>
      </c>
      <c r="J678" s="4" t="s">
        <v>606</v>
      </c>
      <c r="K678" s="4">
        <v>0</v>
      </c>
      <c r="L678" s="4">
        <v>1989.05861</v>
      </c>
      <c r="M678" s="4" t="s">
        <v>16</v>
      </c>
      <c r="N678" s="4">
        <v>0</v>
      </c>
      <c r="O678" s="4">
        <v>7.6089999999999999E-7</v>
      </c>
      <c r="P678" s="4">
        <v>3.99</v>
      </c>
    </row>
    <row r="679" spans="1:16" hidden="1" outlineLevel="1" collapsed="1" x14ac:dyDescent="0.2">
      <c r="A679" t="s">
        <v>20</v>
      </c>
      <c r="B679" s="4" t="s">
        <v>16</v>
      </c>
      <c r="C679" s="4" t="s">
        <v>613</v>
      </c>
      <c r="D679" s="4" t="s">
        <v>20</v>
      </c>
      <c r="E679" s="4">
        <v>1.65091E-3</v>
      </c>
      <c r="F679" s="4">
        <v>0</v>
      </c>
      <c r="G679" s="4">
        <v>1</v>
      </c>
      <c r="H679" s="4">
        <v>1</v>
      </c>
      <c r="I679" s="4">
        <v>2</v>
      </c>
      <c r="J679" s="4" t="s">
        <v>606</v>
      </c>
      <c r="K679" s="4">
        <v>0</v>
      </c>
      <c r="L679" s="4">
        <v>1066.66191</v>
      </c>
      <c r="M679" s="4" t="s">
        <v>16</v>
      </c>
      <c r="N679" s="4">
        <v>0</v>
      </c>
      <c r="O679" s="4">
        <v>8.9750000000000003E-3</v>
      </c>
      <c r="P679" s="4">
        <v>2.9</v>
      </c>
    </row>
    <row r="680" spans="1:16" hidden="1" outlineLevel="1" collapsed="1" x14ac:dyDescent="0.2">
      <c r="A680" t="s">
        <v>20</v>
      </c>
      <c r="B680" s="4" t="s">
        <v>16</v>
      </c>
      <c r="C680" s="4" t="s">
        <v>614</v>
      </c>
      <c r="D680" s="4" t="s">
        <v>20</v>
      </c>
      <c r="E680" s="4">
        <v>6.5458699999999999E-4</v>
      </c>
      <c r="F680" s="4">
        <v>0</v>
      </c>
      <c r="G680" s="4">
        <v>1</v>
      </c>
      <c r="H680" s="4">
        <v>1</v>
      </c>
      <c r="I680" s="4">
        <v>1</v>
      </c>
      <c r="J680" s="4" t="s">
        <v>606</v>
      </c>
      <c r="K680" s="4">
        <v>0</v>
      </c>
      <c r="L680" s="4">
        <v>1411.8155099999999</v>
      </c>
      <c r="M680" s="4" t="s">
        <v>16</v>
      </c>
      <c r="N680" s="4">
        <v>0</v>
      </c>
      <c r="O680" s="4">
        <v>3.2969999999999999E-4</v>
      </c>
      <c r="P680" s="4">
        <v>2.94</v>
      </c>
    </row>
    <row r="681" spans="1:16" hidden="1" outlineLevel="1" collapsed="1" x14ac:dyDescent="0.2">
      <c r="A681" t="s">
        <v>20</v>
      </c>
      <c r="B681" s="4" t="s">
        <v>16</v>
      </c>
      <c r="C681" s="4" t="s">
        <v>615</v>
      </c>
      <c r="D681" s="4" t="s">
        <v>20</v>
      </c>
      <c r="E681" s="4">
        <v>2.2078800000000002E-3</v>
      </c>
      <c r="F681" s="4">
        <v>0</v>
      </c>
      <c r="G681" s="4">
        <v>1</v>
      </c>
      <c r="H681" s="4">
        <v>1</v>
      </c>
      <c r="I681" s="4">
        <v>1</v>
      </c>
      <c r="J681" s="4" t="s">
        <v>606</v>
      </c>
      <c r="K681" s="4">
        <v>0</v>
      </c>
      <c r="L681" s="4">
        <v>1488.70372</v>
      </c>
      <c r="M681" s="4" t="s">
        <v>16</v>
      </c>
      <c r="N681" s="4">
        <v>0</v>
      </c>
      <c r="O681" s="4">
        <v>1.2110000000000001E-3</v>
      </c>
      <c r="P681" s="4">
        <v>2.44</v>
      </c>
    </row>
    <row r="682" spans="1:16" hidden="1" outlineLevel="1" collapsed="1" x14ac:dyDescent="0.2">
      <c r="A682" t="s">
        <v>20</v>
      </c>
      <c r="B682" s="4" t="s">
        <v>16</v>
      </c>
      <c r="C682" s="4" t="s">
        <v>616</v>
      </c>
      <c r="D682" s="4" t="s">
        <v>193</v>
      </c>
      <c r="E682" s="4">
        <v>2.1488899999999998E-2</v>
      </c>
      <c r="F682" s="4">
        <v>0</v>
      </c>
      <c r="G682" s="4">
        <v>1</v>
      </c>
      <c r="H682" s="4">
        <v>1</v>
      </c>
      <c r="I682" s="4">
        <v>1</v>
      </c>
      <c r="J682" s="4" t="s">
        <v>606</v>
      </c>
      <c r="K682" s="4">
        <v>0</v>
      </c>
      <c r="L682" s="4">
        <v>1216.66059</v>
      </c>
      <c r="M682" s="4" t="s">
        <v>16</v>
      </c>
      <c r="N682" s="4">
        <v>0</v>
      </c>
      <c r="O682" s="4">
        <v>1.3950000000000001E-2</v>
      </c>
      <c r="P682" s="4">
        <v>2.19</v>
      </c>
    </row>
    <row r="683" spans="1:16" hidden="1" outlineLevel="1" collapsed="1" x14ac:dyDescent="0.2">
      <c r="A683" t="s">
        <v>20</v>
      </c>
      <c r="B683" s="4" t="s">
        <v>16</v>
      </c>
      <c r="C683" s="4" t="s">
        <v>617</v>
      </c>
      <c r="D683" s="4" t="s">
        <v>20</v>
      </c>
      <c r="E683" s="4">
        <v>3.6717799999999999E-3</v>
      </c>
      <c r="F683" s="4">
        <v>0</v>
      </c>
      <c r="G683" s="4">
        <v>1</v>
      </c>
      <c r="H683" s="4">
        <v>1</v>
      </c>
      <c r="I683" s="4">
        <v>2</v>
      </c>
      <c r="J683" s="4" t="s">
        <v>606</v>
      </c>
      <c r="K683" s="4">
        <v>0</v>
      </c>
      <c r="L683" s="4">
        <v>1084.63609</v>
      </c>
      <c r="M683" s="4" t="s">
        <v>16</v>
      </c>
      <c r="N683" s="4">
        <v>0</v>
      </c>
      <c r="O683" s="4">
        <v>2.1029999999999998E-3</v>
      </c>
      <c r="P683" s="4">
        <v>2.56</v>
      </c>
    </row>
    <row r="684" spans="1:16" hidden="1" outlineLevel="1" collapsed="1" x14ac:dyDescent="0.2">
      <c r="A684" t="s">
        <v>20</v>
      </c>
      <c r="B684" s="4" t="s">
        <v>16</v>
      </c>
      <c r="C684" s="4" t="s">
        <v>618</v>
      </c>
      <c r="D684" s="4" t="s">
        <v>20</v>
      </c>
      <c r="E684" s="4">
        <v>3.0186199999999999E-6</v>
      </c>
      <c r="F684" s="4">
        <v>0</v>
      </c>
      <c r="G684" s="4">
        <v>1</v>
      </c>
      <c r="H684" s="4">
        <v>1</v>
      </c>
      <c r="I684" s="4">
        <v>2</v>
      </c>
      <c r="J684" s="4" t="s">
        <v>606</v>
      </c>
      <c r="K684" s="4">
        <v>0</v>
      </c>
      <c r="L684" s="4">
        <v>1652.933</v>
      </c>
      <c r="M684" s="4" t="s">
        <v>16</v>
      </c>
      <c r="N684" s="4">
        <v>0</v>
      </c>
      <c r="O684" s="4">
        <v>1.0249999999999999E-6</v>
      </c>
      <c r="P684" s="4">
        <v>3.84</v>
      </c>
    </row>
    <row r="685" spans="1:16" hidden="1" outlineLevel="1" collapsed="1" x14ac:dyDescent="0.2">
      <c r="A685" t="s">
        <v>20</v>
      </c>
      <c r="B685" s="4" t="s">
        <v>16</v>
      </c>
      <c r="C685" s="4" t="s">
        <v>619</v>
      </c>
      <c r="D685" s="4" t="s">
        <v>20</v>
      </c>
      <c r="E685" s="4">
        <v>1.8389000000000001E-6</v>
      </c>
      <c r="F685" s="4">
        <v>0</v>
      </c>
      <c r="G685" s="4">
        <v>1</v>
      </c>
      <c r="H685" s="4">
        <v>1</v>
      </c>
      <c r="I685" s="4">
        <v>4</v>
      </c>
      <c r="J685" s="4" t="s">
        <v>606</v>
      </c>
      <c r="K685" s="4">
        <v>0</v>
      </c>
      <c r="L685" s="4">
        <v>1916.9712300000001</v>
      </c>
      <c r="M685" s="4" t="s">
        <v>16</v>
      </c>
      <c r="N685" s="4">
        <v>0</v>
      </c>
      <c r="O685" s="4">
        <v>1.111E-5</v>
      </c>
      <c r="P685" s="4">
        <v>3.92</v>
      </c>
    </row>
    <row r="686" spans="1:16" hidden="1" outlineLevel="1" collapsed="1" x14ac:dyDescent="0.2">
      <c r="A686" t="s">
        <v>20</v>
      </c>
      <c r="B686" s="4" t="s">
        <v>16</v>
      </c>
      <c r="C686" s="4" t="s">
        <v>620</v>
      </c>
      <c r="D686" s="4" t="s">
        <v>20</v>
      </c>
      <c r="E686" s="4">
        <v>1.23442E-3</v>
      </c>
      <c r="F686" s="4">
        <v>0</v>
      </c>
      <c r="G686" s="4">
        <v>1</v>
      </c>
      <c r="H686" s="4">
        <v>1</v>
      </c>
      <c r="I686" s="4">
        <v>1</v>
      </c>
      <c r="J686" s="4" t="s">
        <v>606</v>
      </c>
      <c r="K686" s="4">
        <v>0</v>
      </c>
      <c r="L686" s="4">
        <v>1045.55242</v>
      </c>
      <c r="M686" s="4" t="s">
        <v>16</v>
      </c>
      <c r="N686" s="4">
        <v>0</v>
      </c>
      <c r="O686" s="4">
        <v>6.5280000000000004E-4</v>
      </c>
      <c r="P686" s="4">
        <v>2.1</v>
      </c>
    </row>
    <row r="687" spans="1:16" hidden="1" outlineLevel="1" collapsed="1" x14ac:dyDescent="0.2">
      <c r="A687" t="s">
        <v>20</v>
      </c>
      <c r="B687" s="4" t="s">
        <v>16</v>
      </c>
      <c r="C687" s="4" t="s">
        <v>621</v>
      </c>
      <c r="D687" s="4" t="s">
        <v>20</v>
      </c>
      <c r="E687" s="4">
        <v>5.9424600000000001E-2</v>
      </c>
      <c r="F687" s="4">
        <v>1.20145E-3</v>
      </c>
      <c r="G687" s="4">
        <v>1</v>
      </c>
      <c r="H687" s="4">
        <v>1</v>
      </c>
      <c r="I687" s="4">
        <v>1</v>
      </c>
      <c r="J687" s="4" t="s">
        <v>606</v>
      </c>
      <c r="K687" s="4">
        <v>1</v>
      </c>
      <c r="L687" s="4">
        <v>1357.73217</v>
      </c>
      <c r="M687" s="4" t="s">
        <v>16</v>
      </c>
      <c r="N687" s="4">
        <v>7.9869999999999995E-4</v>
      </c>
      <c r="O687" s="4">
        <v>4.1680000000000002E-2</v>
      </c>
      <c r="P687" s="4">
        <v>1.98</v>
      </c>
    </row>
    <row r="688" spans="1:16" hidden="1" outlineLevel="1" collapsed="1" x14ac:dyDescent="0.2">
      <c r="A688" t="s">
        <v>20</v>
      </c>
      <c r="B688" s="4" t="s">
        <v>16</v>
      </c>
      <c r="C688" s="4" t="s">
        <v>622</v>
      </c>
      <c r="D688" s="4" t="s">
        <v>20</v>
      </c>
      <c r="E688" s="4">
        <v>5.46407E-2</v>
      </c>
      <c r="F688" s="4">
        <v>1.20145E-3</v>
      </c>
      <c r="G688" s="4">
        <v>1</v>
      </c>
      <c r="H688" s="4">
        <v>1</v>
      </c>
      <c r="I688" s="4">
        <v>1</v>
      </c>
      <c r="J688" s="4" t="s">
        <v>606</v>
      </c>
      <c r="K688" s="4">
        <v>0</v>
      </c>
      <c r="L688" s="4">
        <v>1229.6372100000001</v>
      </c>
      <c r="M688" s="4" t="s">
        <v>16</v>
      </c>
      <c r="N688" s="4">
        <v>7.9869999999999995E-4</v>
      </c>
      <c r="O688" s="4">
        <v>3.8089999999999999E-2</v>
      </c>
      <c r="P688" s="4">
        <v>2.21</v>
      </c>
    </row>
    <row r="689" spans="1:16" hidden="1" outlineLevel="1" collapsed="1" x14ac:dyDescent="0.2">
      <c r="A689" t="s">
        <v>20</v>
      </c>
      <c r="B689" s="4" t="s">
        <v>16</v>
      </c>
      <c r="C689" s="4" t="s">
        <v>623</v>
      </c>
      <c r="D689" s="4" t="s">
        <v>122</v>
      </c>
      <c r="E689" s="4">
        <v>8.3443699999999996E-2</v>
      </c>
      <c r="F689" s="4">
        <v>4.7623400000000003E-3</v>
      </c>
      <c r="G689" s="4">
        <v>1</v>
      </c>
      <c r="H689" s="4">
        <v>1</v>
      </c>
      <c r="I689" s="4">
        <v>1</v>
      </c>
      <c r="J689" s="4" t="s">
        <v>606</v>
      </c>
      <c r="K689" s="4">
        <v>1</v>
      </c>
      <c r="L689" s="4">
        <v>1284.62526</v>
      </c>
      <c r="M689" s="4" t="s">
        <v>16</v>
      </c>
      <c r="N689" s="4">
        <v>3.5460000000000001E-3</v>
      </c>
      <c r="O689" s="4">
        <v>6.0150000000000002E-2</v>
      </c>
      <c r="P689" s="4">
        <v>2.4300000000000002</v>
      </c>
    </row>
    <row r="690" spans="1:16" hidden="1" outlineLevel="1" collapsed="1" x14ac:dyDescent="0.2">
      <c r="A690" t="s">
        <v>20</v>
      </c>
      <c r="B690" s="4" t="s">
        <v>16</v>
      </c>
      <c r="C690" s="4" t="s">
        <v>624</v>
      </c>
      <c r="D690" s="4" t="s">
        <v>20</v>
      </c>
      <c r="E690" s="4">
        <v>0.11011700000000001</v>
      </c>
      <c r="F690" s="4">
        <v>8.7042999999999999E-3</v>
      </c>
      <c r="G690" s="4">
        <v>1</v>
      </c>
      <c r="H690" s="4">
        <v>1</v>
      </c>
      <c r="I690" s="4">
        <v>1</v>
      </c>
      <c r="J690" s="4" t="s">
        <v>606</v>
      </c>
      <c r="K690" s="4">
        <v>0</v>
      </c>
      <c r="L690" s="4">
        <v>1334.69506</v>
      </c>
      <c r="M690" s="4" t="s">
        <v>16</v>
      </c>
      <c r="N690" s="4">
        <v>6.1580000000000003E-3</v>
      </c>
      <c r="O690" s="4">
        <v>8.1470000000000001E-2</v>
      </c>
      <c r="P690" s="4">
        <v>1.56</v>
      </c>
    </row>
    <row r="691" spans="1:16" collapsed="1" x14ac:dyDescent="0.2">
      <c r="A691" s="3" t="s">
        <v>16</v>
      </c>
      <c r="B691" s="3" t="s">
        <v>17</v>
      </c>
      <c r="C691" s="3" t="s">
        <v>625</v>
      </c>
      <c r="D691" s="3" t="s">
        <v>626</v>
      </c>
      <c r="E691" s="3">
        <v>0</v>
      </c>
      <c r="F691" s="3">
        <v>60.941000000000003</v>
      </c>
      <c r="G691" s="3">
        <v>50</v>
      </c>
      <c r="H691" s="3">
        <v>17</v>
      </c>
      <c r="I691" s="3">
        <v>26</v>
      </c>
      <c r="J691" s="3">
        <v>17</v>
      </c>
      <c r="K691" s="3">
        <v>1</v>
      </c>
      <c r="L691" s="3">
        <v>511</v>
      </c>
      <c r="M691" s="3">
        <v>54.8</v>
      </c>
      <c r="N691" s="3">
        <v>5.71</v>
      </c>
      <c r="O691" s="3">
        <v>72.739999999999995</v>
      </c>
      <c r="P691" s="3">
        <v>17</v>
      </c>
    </row>
    <row r="692" spans="1:16" hidden="1" outlineLevel="1" collapsed="1" x14ac:dyDescent="0.2">
      <c r="A692" t="s">
        <v>20</v>
      </c>
      <c r="B692" s="2" t="s">
        <v>21</v>
      </c>
      <c r="C692" s="2" t="s">
        <v>22</v>
      </c>
      <c r="D692" s="2" t="s">
        <v>23</v>
      </c>
      <c r="E692" s="2" t="s">
        <v>24</v>
      </c>
      <c r="F692" s="2" t="s">
        <v>25</v>
      </c>
      <c r="G692" s="2" t="s">
        <v>10</v>
      </c>
      <c r="H692" s="2" t="s">
        <v>26</v>
      </c>
      <c r="I692" s="2" t="s">
        <v>8</v>
      </c>
      <c r="J692" s="2" t="s">
        <v>27</v>
      </c>
      <c r="K692" s="2" t="s">
        <v>28</v>
      </c>
      <c r="L692" s="2" t="s">
        <v>29</v>
      </c>
      <c r="M692" s="2" t="s">
        <v>30</v>
      </c>
      <c r="N692" s="2" t="s">
        <v>31</v>
      </c>
      <c r="O692" s="2" t="s">
        <v>32</v>
      </c>
      <c r="P692" s="2" t="s">
        <v>33</v>
      </c>
    </row>
    <row r="693" spans="1:16" hidden="1" outlineLevel="1" collapsed="1" x14ac:dyDescent="0.2">
      <c r="A693" t="s">
        <v>20</v>
      </c>
      <c r="B693" s="4" t="s">
        <v>16</v>
      </c>
      <c r="C693" s="4" t="s">
        <v>627</v>
      </c>
      <c r="D693" s="4" t="s">
        <v>20</v>
      </c>
      <c r="E693" s="4">
        <v>5.0587400000000002E-4</v>
      </c>
      <c r="F693" s="4">
        <v>0</v>
      </c>
      <c r="G693" s="4">
        <v>1</v>
      </c>
      <c r="H693" s="4">
        <v>1</v>
      </c>
      <c r="I693" s="4">
        <v>1</v>
      </c>
      <c r="J693" s="4" t="s">
        <v>625</v>
      </c>
      <c r="K693" s="4">
        <v>0</v>
      </c>
      <c r="L693" s="4">
        <v>1367.7529099999999</v>
      </c>
      <c r="M693" s="4" t="s">
        <v>16</v>
      </c>
      <c r="N693" s="4">
        <v>0</v>
      </c>
      <c r="O693" s="4">
        <v>2.4919999999999999E-4</v>
      </c>
      <c r="P693" s="4">
        <v>3.2</v>
      </c>
    </row>
    <row r="694" spans="1:16" hidden="1" outlineLevel="1" collapsed="1" x14ac:dyDescent="0.2">
      <c r="A694" t="s">
        <v>20</v>
      </c>
      <c r="B694" s="4" t="s">
        <v>16</v>
      </c>
      <c r="C694" s="4" t="s">
        <v>628</v>
      </c>
      <c r="D694" s="4" t="s">
        <v>20</v>
      </c>
      <c r="E694" s="4">
        <v>5.3147000000000003E-3</v>
      </c>
      <c r="F694" s="4">
        <v>0</v>
      </c>
      <c r="G694" s="4">
        <v>1</v>
      </c>
      <c r="H694" s="4">
        <v>1</v>
      </c>
      <c r="I694" s="4">
        <v>1</v>
      </c>
      <c r="J694" s="4" t="s">
        <v>625</v>
      </c>
      <c r="K694" s="4">
        <v>1</v>
      </c>
      <c r="L694" s="4">
        <v>1008.57242</v>
      </c>
      <c r="M694" s="4" t="s">
        <v>16</v>
      </c>
      <c r="N694" s="4">
        <v>0</v>
      </c>
      <c r="O694" s="4">
        <v>3.1089999999999998E-3</v>
      </c>
      <c r="P694" s="4">
        <v>2.5099999999999998</v>
      </c>
    </row>
    <row r="695" spans="1:16" hidden="1" outlineLevel="1" collapsed="1" x14ac:dyDescent="0.2">
      <c r="A695" t="s">
        <v>20</v>
      </c>
      <c r="B695" s="4" t="s">
        <v>16</v>
      </c>
      <c r="C695" s="4" t="s">
        <v>629</v>
      </c>
      <c r="D695" s="4" t="s">
        <v>20</v>
      </c>
      <c r="E695" s="4">
        <v>1.75278E-2</v>
      </c>
      <c r="F695" s="4">
        <v>0</v>
      </c>
      <c r="G695" s="4">
        <v>1</v>
      </c>
      <c r="H695" s="4">
        <v>1</v>
      </c>
      <c r="I695" s="4">
        <v>1</v>
      </c>
      <c r="J695" s="4" t="s">
        <v>625</v>
      </c>
      <c r="K695" s="4">
        <v>0</v>
      </c>
      <c r="L695" s="4">
        <v>1677.92824</v>
      </c>
      <c r="M695" s="4" t="s">
        <v>16</v>
      </c>
      <c r="N695" s="4">
        <v>0</v>
      </c>
      <c r="O695" s="4">
        <v>1.119E-2</v>
      </c>
      <c r="P695" s="4">
        <v>2.4700000000000002</v>
      </c>
    </row>
    <row r="696" spans="1:16" hidden="1" outlineLevel="1" collapsed="1" x14ac:dyDescent="0.2">
      <c r="A696" t="s">
        <v>20</v>
      </c>
      <c r="B696" s="4" t="s">
        <v>16</v>
      </c>
      <c r="C696" s="4" t="s">
        <v>630</v>
      </c>
      <c r="D696" s="4" t="s">
        <v>163</v>
      </c>
      <c r="E696" s="4">
        <v>4.5278199999999998E-2</v>
      </c>
      <c r="F696" s="4">
        <v>0</v>
      </c>
      <c r="G696" s="4">
        <v>1</v>
      </c>
      <c r="H696" s="4">
        <v>1</v>
      </c>
      <c r="I696" s="4">
        <v>1</v>
      </c>
      <c r="J696" s="4" t="s">
        <v>625</v>
      </c>
      <c r="K696" s="4">
        <v>0</v>
      </c>
      <c r="L696" s="4">
        <v>2276.1591100000001</v>
      </c>
      <c r="M696" s="4" t="s">
        <v>16</v>
      </c>
      <c r="N696" s="4">
        <v>0</v>
      </c>
      <c r="O696" s="4">
        <v>3.109E-2</v>
      </c>
      <c r="P696" s="4">
        <v>3.65</v>
      </c>
    </row>
    <row r="697" spans="1:16" hidden="1" outlineLevel="1" collapsed="1" x14ac:dyDescent="0.2">
      <c r="A697" t="s">
        <v>20</v>
      </c>
      <c r="B697" s="4" t="s">
        <v>16</v>
      </c>
      <c r="C697" s="4" t="s">
        <v>630</v>
      </c>
      <c r="D697" s="4" t="s">
        <v>20</v>
      </c>
      <c r="E697" s="4">
        <v>2.5486600000000002E-2</v>
      </c>
      <c r="F697" s="4">
        <v>0</v>
      </c>
      <c r="G697" s="4">
        <v>1</v>
      </c>
      <c r="H697" s="4">
        <v>1</v>
      </c>
      <c r="I697" s="4">
        <v>1</v>
      </c>
      <c r="J697" s="4" t="s">
        <v>625</v>
      </c>
      <c r="K697" s="4">
        <v>0</v>
      </c>
      <c r="L697" s="4">
        <v>2260.16419</v>
      </c>
      <c r="M697" s="4" t="s">
        <v>16</v>
      </c>
      <c r="N697" s="4">
        <v>0</v>
      </c>
      <c r="O697" s="4">
        <v>1.677E-2</v>
      </c>
      <c r="P697" s="4">
        <v>2.4300000000000002</v>
      </c>
    </row>
    <row r="698" spans="1:16" hidden="1" outlineLevel="1" collapsed="1" x14ac:dyDescent="0.2">
      <c r="A698" t="s">
        <v>20</v>
      </c>
      <c r="B698" s="4" t="s">
        <v>16</v>
      </c>
      <c r="C698" s="4" t="s">
        <v>631</v>
      </c>
      <c r="D698" s="4" t="s">
        <v>20</v>
      </c>
      <c r="E698" s="4">
        <v>3.84378E-5</v>
      </c>
      <c r="F698" s="4">
        <v>0</v>
      </c>
      <c r="G698" s="4">
        <v>1</v>
      </c>
      <c r="H698" s="4">
        <v>1</v>
      </c>
      <c r="I698" s="4">
        <v>1</v>
      </c>
      <c r="J698" s="4" t="s">
        <v>625</v>
      </c>
      <c r="K698" s="4">
        <v>0</v>
      </c>
      <c r="L698" s="4">
        <v>1366.7688900000001</v>
      </c>
      <c r="M698" s="4" t="s">
        <v>16</v>
      </c>
      <c r="N698" s="4">
        <v>0</v>
      </c>
      <c r="O698" s="4">
        <v>1.579E-5</v>
      </c>
      <c r="P698" s="4">
        <v>3.97</v>
      </c>
    </row>
    <row r="699" spans="1:16" hidden="1" outlineLevel="1" collapsed="1" x14ac:dyDescent="0.2">
      <c r="A699" t="s">
        <v>20</v>
      </c>
      <c r="B699" s="4" t="s">
        <v>16</v>
      </c>
      <c r="C699" s="4" t="s">
        <v>632</v>
      </c>
      <c r="D699" s="4" t="s">
        <v>20</v>
      </c>
      <c r="E699" s="4">
        <v>2.9245699999999999E-2</v>
      </c>
      <c r="F699" s="4">
        <v>0</v>
      </c>
      <c r="G699" s="4">
        <v>1</v>
      </c>
      <c r="H699" s="4">
        <v>1</v>
      </c>
      <c r="I699" s="4">
        <v>1</v>
      </c>
      <c r="J699" s="4" t="s">
        <v>625</v>
      </c>
      <c r="K699" s="4">
        <v>0</v>
      </c>
      <c r="L699" s="4">
        <v>1502.85771</v>
      </c>
      <c r="M699" s="4" t="s">
        <v>16</v>
      </c>
      <c r="N699" s="4">
        <v>0</v>
      </c>
      <c r="O699" s="4">
        <v>1.951E-2</v>
      </c>
      <c r="P699" s="4">
        <v>2.11</v>
      </c>
    </row>
    <row r="700" spans="1:16" hidden="1" outlineLevel="1" collapsed="1" x14ac:dyDescent="0.2">
      <c r="A700" t="s">
        <v>20</v>
      </c>
      <c r="B700" s="4" t="s">
        <v>16</v>
      </c>
      <c r="C700" s="4" t="s">
        <v>633</v>
      </c>
      <c r="D700" s="4" t="s">
        <v>136</v>
      </c>
      <c r="E700" s="4">
        <v>3.8581200000000003E-4</v>
      </c>
      <c r="F700" s="4">
        <v>0</v>
      </c>
      <c r="G700" s="4">
        <v>1</v>
      </c>
      <c r="H700" s="4">
        <v>1</v>
      </c>
      <c r="I700" s="4">
        <v>3</v>
      </c>
      <c r="J700" s="4" t="s">
        <v>625</v>
      </c>
      <c r="K700" s="4">
        <v>0</v>
      </c>
      <c r="L700" s="4">
        <v>1601.81044</v>
      </c>
      <c r="M700" s="4" t="s">
        <v>16</v>
      </c>
      <c r="N700" s="4">
        <v>0</v>
      </c>
      <c r="O700" s="4">
        <v>1.872E-4</v>
      </c>
      <c r="P700" s="4">
        <v>2.33</v>
      </c>
    </row>
    <row r="701" spans="1:16" hidden="1" outlineLevel="1" collapsed="1" x14ac:dyDescent="0.2">
      <c r="A701" t="s">
        <v>20</v>
      </c>
      <c r="B701" s="4" t="s">
        <v>16</v>
      </c>
      <c r="C701" s="4" t="s">
        <v>634</v>
      </c>
      <c r="D701" s="4" t="s">
        <v>20</v>
      </c>
      <c r="E701" s="4">
        <v>1.1554899999999999E-3</v>
      </c>
      <c r="F701" s="4">
        <v>0</v>
      </c>
      <c r="G701" s="4">
        <v>1</v>
      </c>
      <c r="H701" s="4">
        <v>1</v>
      </c>
      <c r="I701" s="4">
        <v>1</v>
      </c>
      <c r="J701" s="4" t="s">
        <v>625</v>
      </c>
      <c r="K701" s="4">
        <v>0</v>
      </c>
      <c r="L701" s="4">
        <v>1453.80494</v>
      </c>
      <c r="M701" s="4" t="s">
        <v>16</v>
      </c>
      <c r="N701" s="4">
        <v>0</v>
      </c>
      <c r="O701" s="4">
        <v>6.0840000000000004E-4</v>
      </c>
      <c r="P701" s="4">
        <v>2.86</v>
      </c>
    </row>
    <row r="702" spans="1:16" hidden="1" outlineLevel="1" collapsed="1" x14ac:dyDescent="0.2">
      <c r="A702" t="s">
        <v>20</v>
      </c>
      <c r="B702" s="4" t="s">
        <v>16</v>
      </c>
      <c r="C702" s="4" t="s">
        <v>635</v>
      </c>
      <c r="D702" s="4" t="s">
        <v>191</v>
      </c>
      <c r="E702" s="4">
        <v>4.1885999999999998E-5</v>
      </c>
      <c r="F702" s="4">
        <v>0</v>
      </c>
      <c r="G702" s="4">
        <v>1</v>
      </c>
      <c r="H702" s="4">
        <v>1</v>
      </c>
      <c r="I702" s="4">
        <v>2</v>
      </c>
      <c r="J702" s="4" t="s">
        <v>625</v>
      </c>
      <c r="K702" s="4">
        <v>0</v>
      </c>
      <c r="L702" s="4">
        <v>2383.1274699999999</v>
      </c>
      <c r="M702" s="4" t="s">
        <v>16</v>
      </c>
      <c r="N702" s="4">
        <v>0</v>
      </c>
      <c r="O702" s="4">
        <v>1.732E-5</v>
      </c>
      <c r="P702" s="4">
        <v>4</v>
      </c>
    </row>
    <row r="703" spans="1:16" hidden="1" outlineLevel="1" collapsed="1" x14ac:dyDescent="0.2">
      <c r="A703" t="s">
        <v>20</v>
      </c>
      <c r="B703" s="4" t="s">
        <v>16</v>
      </c>
      <c r="C703" s="4" t="s">
        <v>636</v>
      </c>
      <c r="D703" s="4" t="s">
        <v>20</v>
      </c>
      <c r="E703" s="4">
        <v>1.8596499999999998E-2</v>
      </c>
      <c r="F703" s="4">
        <v>0</v>
      </c>
      <c r="G703" s="4">
        <v>1</v>
      </c>
      <c r="H703" s="4">
        <v>1</v>
      </c>
      <c r="I703" s="4">
        <v>1</v>
      </c>
      <c r="J703" s="4" t="s">
        <v>625</v>
      </c>
      <c r="K703" s="4">
        <v>0</v>
      </c>
      <c r="L703" s="4">
        <v>1116.6411700000001</v>
      </c>
      <c r="M703" s="4" t="s">
        <v>16</v>
      </c>
      <c r="N703" s="4">
        <v>0</v>
      </c>
      <c r="O703" s="4">
        <v>1.1990000000000001E-2</v>
      </c>
      <c r="P703" s="4">
        <v>2.54</v>
      </c>
    </row>
    <row r="704" spans="1:16" hidden="1" outlineLevel="1" collapsed="1" x14ac:dyDescent="0.2">
      <c r="A704" t="s">
        <v>20</v>
      </c>
      <c r="B704" s="4" t="s">
        <v>16</v>
      </c>
      <c r="C704" s="4" t="s">
        <v>637</v>
      </c>
      <c r="D704" s="4" t="s">
        <v>407</v>
      </c>
      <c r="E704" s="4">
        <v>9.4771299999999998E-4</v>
      </c>
      <c r="F704" s="4">
        <v>0</v>
      </c>
      <c r="G704" s="4">
        <v>1</v>
      </c>
      <c r="H704" s="4">
        <v>1</v>
      </c>
      <c r="I704" s="4">
        <v>2</v>
      </c>
      <c r="J704" s="4" t="s">
        <v>625</v>
      </c>
      <c r="K704" s="4">
        <v>0</v>
      </c>
      <c r="L704" s="4">
        <v>1278.6358299999999</v>
      </c>
      <c r="M704" s="4" t="s">
        <v>16</v>
      </c>
      <c r="N704" s="4">
        <v>0</v>
      </c>
      <c r="O704" s="4">
        <v>4.8930000000000002E-4</v>
      </c>
      <c r="P704" s="4">
        <v>2.42</v>
      </c>
    </row>
    <row r="705" spans="1:16" hidden="1" outlineLevel="1" collapsed="1" x14ac:dyDescent="0.2">
      <c r="A705" t="s">
        <v>20</v>
      </c>
      <c r="B705" s="4" t="s">
        <v>16</v>
      </c>
      <c r="C705" s="4" t="s">
        <v>637</v>
      </c>
      <c r="D705" s="4" t="s">
        <v>20</v>
      </c>
      <c r="E705" s="4">
        <v>3.1542800000000002E-3</v>
      </c>
      <c r="F705" s="4">
        <v>0</v>
      </c>
      <c r="G705" s="4">
        <v>1</v>
      </c>
      <c r="H705" s="4">
        <v>1</v>
      </c>
      <c r="I705" s="4">
        <v>1</v>
      </c>
      <c r="J705" s="4" t="s">
        <v>625</v>
      </c>
      <c r="K705" s="4">
        <v>0</v>
      </c>
      <c r="L705" s="4">
        <v>1262.6409100000001</v>
      </c>
      <c r="M705" s="4" t="s">
        <v>16</v>
      </c>
      <c r="N705" s="4">
        <v>0</v>
      </c>
      <c r="O705" s="4">
        <v>1.7849999999999999E-3</v>
      </c>
      <c r="P705" s="4">
        <v>2.56</v>
      </c>
    </row>
    <row r="706" spans="1:16" hidden="1" outlineLevel="1" collapsed="1" x14ac:dyDescent="0.2">
      <c r="A706" t="s">
        <v>20</v>
      </c>
      <c r="B706" s="4" t="s">
        <v>16</v>
      </c>
      <c r="C706" s="4" t="s">
        <v>638</v>
      </c>
      <c r="D706" s="4" t="s">
        <v>20</v>
      </c>
      <c r="E706" s="4">
        <v>2.29715E-3</v>
      </c>
      <c r="F706" s="4">
        <v>0</v>
      </c>
      <c r="G706" s="4">
        <v>1</v>
      </c>
      <c r="H706" s="4">
        <v>1</v>
      </c>
      <c r="I706" s="4">
        <v>1</v>
      </c>
      <c r="J706" s="4" t="s">
        <v>625</v>
      </c>
      <c r="K706" s="4">
        <v>0</v>
      </c>
      <c r="L706" s="4">
        <v>1908.02656</v>
      </c>
      <c r="M706" s="4" t="s">
        <v>16</v>
      </c>
      <c r="N706" s="4">
        <v>0</v>
      </c>
      <c r="O706" s="4">
        <v>1.2719999999999999E-3</v>
      </c>
      <c r="P706" s="4">
        <v>3.27</v>
      </c>
    </row>
    <row r="707" spans="1:16" hidden="1" outlineLevel="1" collapsed="1" x14ac:dyDescent="0.2">
      <c r="A707" t="s">
        <v>20</v>
      </c>
      <c r="B707" s="4" t="s">
        <v>16</v>
      </c>
      <c r="C707" s="4" t="s">
        <v>639</v>
      </c>
      <c r="D707" s="4" t="s">
        <v>20</v>
      </c>
      <c r="E707" s="4">
        <v>5.4930700000000001E-3</v>
      </c>
      <c r="F707" s="4">
        <v>0</v>
      </c>
      <c r="G707" s="4">
        <v>1</v>
      </c>
      <c r="H707" s="4">
        <v>1</v>
      </c>
      <c r="I707" s="4">
        <v>1</v>
      </c>
      <c r="J707" s="4" t="s">
        <v>625</v>
      </c>
      <c r="K707" s="4">
        <v>0</v>
      </c>
      <c r="L707" s="4">
        <v>1435.75397</v>
      </c>
      <c r="M707" s="4" t="s">
        <v>16</v>
      </c>
      <c r="N707" s="4">
        <v>0</v>
      </c>
      <c r="O707" s="4">
        <v>3.2369999999999999E-3</v>
      </c>
      <c r="P707" s="4">
        <v>2.21</v>
      </c>
    </row>
    <row r="708" spans="1:16" hidden="1" outlineLevel="1" collapsed="1" x14ac:dyDescent="0.2">
      <c r="A708" t="s">
        <v>20</v>
      </c>
      <c r="B708" s="4" t="s">
        <v>16</v>
      </c>
      <c r="C708" s="4" t="s">
        <v>640</v>
      </c>
      <c r="D708" s="4" t="s">
        <v>20</v>
      </c>
      <c r="E708" s="4">
        <v>9.0108299999999992E-3</v>
      </c>
      <c r="F708" s="4">
        <v>0</v>
      </c>
      <c r="G708" s="4">
        <v>1</v>
      </c>
      <c r="H708" s="4">
        <v>1</v>
      </c>
      <c r="I708" s="4">
        <v>1</v>
      </c>
      <c r="J708" s="4" t="s">
        <v>625</v>
      </c>
      <c r="K708" s="4">
        <v>0</v>
      </c>
      <c r="L708" s="4">
        <v>1275.6426899999999</v>
      </c>
      <c r="M708" s="4" t="s">
        <v>16</v>
      </c>
      <c r="N708" s="4">
        <v>0</v>
      </c>
      <c r="O708" s="4">
        <v>5.4869999999999997E-3</v>
      </c>
      <c r="P708" s="4">
        <v>2.42</v>
      </c>
    </row>
    <row r="709" spans="1:16" hidden="1" outlineLevel="1" collapsed="1" x14ac:dyDescent="0.2">
      <c r="A709" t="s">
        <v>20</v>
      </c>
      <c r="B709" s="4" t="s">
        <v>16</v>
      </c>
      <c r="C709" s="4" t="s">
        <v>641</v>
      </c>
      <c r="D709" s="4" t="s">
        <v>20</v>
      </c>
      <c r="E709" s="4">
        <v>1.5972600000000001E-3</v>
      </c>
      <c r="F709" s="4">
        <v>0</v>
      </c>
      <c r="G709" s="4">
        <v>1</v>
      </c>
      <c r="H709" s="4">
        <v>1</v>
      </c>
      <c r="I709" s="4">
        <v>2</v>
      </c>
      <c r="J709" s="4" t="s">
        <v>625</v>
      </c>
      <c r="K709" s="4">
        <v>0</v>
      </c>
      <c r="L709" s="4">
        <v>1420.69679</v>
      </c>
      <c r="M709" s="4" t="s">
        <v>16</v>
      </c>
      <c r="N709" s="4">
        <v>0</v>
      </c>
      <c r="O709" s="4">
        <v>8.5890000000000001E-4</v>
      </c>
      <c r="P709" s="4">
        <v>3</v>
      </c>
    </row>
    <row r="710" spans="1:16" hidden="1" outlineLevel="1" collapsed="1" x14ac:dyDescent="0.2">
      <c r="A710" t="s">
        <v>20</v>
      </c>
      <c r="B710" s="4" t="s">
        <v>16</v>
      </c>
      <c r="C710" s="4" t="s">
        <v>642</v>
      </c>
      <c r="D710" s="4" t="s">
        <v>20</v>
      </c>
      <c r="E710" s="4">
        <v>1.2101900000000001E-3</v>
      </c>
      <c r="F710" s="4">
        <v>0</v>
      </c>
      <c r="G710" s="4">
        <v>1</v>
      </c>
      <c r="H710" s="4">
        <v>1</v>
      </c>
      <c r="I710" s="4">
        <v>2</v>
      </c>
      <c r="J710" s="4" t="s">
        <v>625</v>
      </c>
      <c r="K710" s="4">
        <v>0</v>
      </c>
      <c r="L710" s="4">
        <v>2666.3671899999999</v>
      </c>
      <c r="M710" s="4" t="s">
        <v>16</v>
      </c>
      <c r="N710" s="4">
        <v>0</v>
      </c>
      <c r="O710" s="4">
        <v>6.3690000000000003E-4</v>
      </c>
      <c r="P710" s="4">
        <v>4.04</v>
      </c>
    </row>
    <row r="711" spans="1:16" hidden="1" outlineLevel="1" collapsed="1" x14ac:dyDescent="0.2">
      <c r="A711" t="s">
        <v>20</v>
      </c>
      <c r="B711" s="4" t="s">
        <v>16</v>
      </c>
      <c r="C711" s="4" t="s">
        <v>643</v>
      </c>
      <c r="D711" s="4" t="s">
        <v>20</v>
      </c>
      <c r="E711" s="4">
        <v>7.9810899999999997E-4</v>
      </c>
      <c r="F711" s="4">
        <v>0</v>
      </c>
      <c r="G711" s="4">
        <v>1</v>
      </c>
      <c r="H711" s="4">
        <v>1</v>
      </c>
      <c r="I711" s="4">
        <v>2</v>
      </c>
      <c r="J711" s="4" t="s">
        <v>625</v>
      </c>
      <c r="K711" s="4">
        <v>0</v>
      </c>
      <c r="L711" s="4">
        <v>1773.9269099999999</v>
      </c>
      <c r="M711" s="4" t="s">
        <v>16</v>
      </c>
      <c r="N711" s="4">
        <v>0</v>
      </c>
      <c r="O711" s="4">
        <v>7.8890000000000002E-3</v>
      </c>
      <c r="P711" s="4">
        <v>3.45</v>
      </c>
    </row>
    <row r="712" spans="1:16" collapsed="1" x14ac:dyDescent="0.2">
      <c r="A712" s="3" t="s">
        <v>16</v>
      </c>
      <c r="B712" s="3" t="s">
        <v>17</v>
      </c>
      <c r="C712" s="3" t="s">
        <v>644</v>
      </c>
      <c r="D712" s="3" t="s">
        <v>645</v>
      </c>
      <c r="E712" s="3">
        <v>0</v>
      </c>
      <c r="F712" s="3">
        <v>55.295000000000002</v>
      </c>
      <c r="G712" s="3">
        <v>58</v>
      </c>
      <c r="H712" s="3">
        <v>19</v>
      </c>
      <c r="I712" s="3">
        <v>22</v>
      </c>
      <c r="J712" s="3">
        <v>19</v>
      </c>
      <c r="K712" s="3">
        <v>1</v>
      </c>
      <c r="L712" s="3">
        <v>416</v>
      </c>
      <c r="M712" s="3">
        <v>44.7</v>
      </c>
      <c r="N712" s="3">
        <v>7.61</v>
      </c>
      <c r="O712" s="3">
        <v>54.01</v>
      </c>
      <c r="P712" s="3">
        <v>19</v>
      </c>
    </row>
    <row r="713" spans="1:16" hidden="1" outlineLevel="1" collapsed="1" x14ac:dyDescent="0.2">
      <c r="A713" t="s">
        <v>20</v>
      </c>
      <c r="B713" s="2" t="s">
        <v>21</v>
      </c>
      <c r="C713" s="2" t="s">
        <v>22</v>
      </c>
      <c r="D713" s="2" t="s">
        <v>23</v>
      </c>
      <c r="E713" s="2" t="s">
        <v>24</v>
      </c>
      <c r="F713" s="2" t="s">
        <v>25</v>
      </c>
      <c r="G713" s="2" t="s">
        <v>10</v>
      </c>
      <c r="H713" s="2" t="s">
        <v>26</v>
      </c>
      <c r="I713" s="2" t="s">
        <v>8</v>
      </c>
      <c r="J713" s="2" t="s">
        <v>27</v>
      </c>
      <c r="K713" s="2" t="s">
        <v>28</v>
      </c>
      <c r="L713" s="2" t="s">
        <v>29</v>
      </c>
      <c r="M713" s="2" t="s">
        <v>30</v>
      </c>
      <c r="N713" s="2" t="s">
        <v>31</v>
      </c>
      <c r="O713" s="2" t="s">
        <v>32</v>
      </c>
      <c r="P713" s="2" t="s">
        <v>33</v>
      </c>
    </row>
    <row r="714" spans="1:16" hidden="1" outlineLevel="1" collapsed="1" x14ac:dyDescent="0.2">
      <c r="A714" t="s">
        <v>20</v>
      </c>
      <c r="B714" s="4" t="s">
        <v>16</v>
      </c>
      <c r="C714" s="4" t="s">
        <v>646</v>
      </c>
      <c r="D714" s="4" t="s">
        <v>20</v>
      </c>
      <c r="E714" s="4">
        <v>1.7520599999999999E-3</v>
      </c>
      <c r="F714" s="4">
        <v>0</v>
      </c>
      <c r="G714" s="4">
        <v>1</v>
      </c>
      <c r="H714" s="4">
        <v>1</v>
      </c>
      <c r="I714" s="4">
        <v>2</v>
      </c>
      <c r="J714" s="4" t="s">
        <v>644</v>
      </c>
      <c r="K714" s="4">
        <v>0</v>
      </c>
      <c r="L714" s="4">
        <v>1754.9283</v>
      </c>
      <c r="M714" s="4" t="s">
        <v>16</v>
      </c>
      <c r="N714" s="4">
        <v>0</v>
      </c>
      <c r="O714" s="4">
        <v>9.5E-4</v>
      </c>
      <c r="P714" s="4">
        <v>3.5</v>
      </c>
    </row>
    <row r="715" spans="1:16" hidden="1" outlineLevel="1" collapsed="1" x14ac:dyDescent="0.2">
      <c r="A715" t="s">
        <v>20</v>
      </c>
      <c r="B715" s="4" t="s">
        <v>16</v>
      </c>
      <c r="C715" s="4" t="s">
        <v>647</v>
      </c>
      <c r="D715" s="4" t="s">
        <v>20</v>
      </c>
      <c r="E715" s="4">
        <v>5.0746599999999999E-3</v>
      </c>
      <c r="F715" s="4">
        <v>0</v>
      </c>
      <c r="G715" s="4">
        <v>1</v>
      </c>
      <c r="H715" s="4">
        <v>1</v>
      </c>
      <c r="I715" s="4">
        <v>1</v>
      </c>
      <c r="J715" s="4" t="s">
        <v>644</v>
      </c>
      <c r="K715" s="4">
        <v>0</v>
      </c>
      <c r="L715" s="4">
        <v>1579.7849900000001</v>
      </c>
      <c r="M715" s="4" t="s">
        <v>16</v>
      </c>
      <c r="N715" s="4">
        <v>0</v>
      </c>
      <c r="O715" s="4">
        <v>2.9589999999999998E-3</v>
      </c>
      <c r="P715" s="4">
        <v>2.86</v>
      </c>
    </row>
    <row r="716" spans="1:16" hidden="1" outlineLevel="1" collapsed="1" x14ac:dyDescent="0.2">
      <c r="A716" t="s">
        <v>20</v>
      </c>
      <c r="B716" s="4" t="s">
        <v>16</v>
      </c>
      <c r="C716" s="4" t="s">
        <v>648</v>
      </c>
      <c r="D716" s="4" t="s">
        <v>20</v>
      </c>
      <c r="E716" s="4">
        <v>1.66293E-2</v>
      </c>
      <c r="F716" s="4">
        <v>0</v>
      </c>
      <c r="G716" s="4">
        <v>1</v>
      </c>
      <c r="H716" s="4">
        <v>1</v>
      </c>
      <c r="I716" s="4">
        <v>1</v>
      </c>
      <c r="J716" s="4" t="s">
        <v>644</v>
      </c>
      <c r="K716" s="4">
        <v>1</v>
      </c>
      <c r="L716" s="4">
        <v>2327.1262299999999</v>
      </c>
      <c r="M716" s="4" t="s">
        <v>16</v>
      </c>
      <c r="N716" s="4">
        <v>0</v>
      </c>
      <c r="O716" s="4">
        <v>1.0580000000000001E-2</v>
      </c>
      <c r="P716" s="4">
        <v>2.36</v>
      </c>
    </row>
    <row r="717" spans="1:16" hidden="1" outlineLevel="1" collapsed="1" x14ac:dyDescent="0.2">
      <c r="A717" t="s">
        <v>20</v>
      </c>
      <c r="B717" s="4" t="s">
        <v>16</v>
      </c>
      <c r="C717" s="4" t="s">
        <v>649</v>
      </c>
      <c r="D717" s="4" t="s">
        <v>20</v>
      </c>
      <c r="E717" s="4">
        <v>3.2818000000000001E-3</v>
      </c>
      <c r="F717" s="4">
        <v>0</v>
      </c>
      <c r="G717" s="4">
        <v>1</v>
      </c>
      <c r="H717" s="4">
        <v>1</v>
      </c>
      <c r="I717" s="4">
        <v>1</v>
      </c>
      <c r="J717" s="4" t="s">
        <v>644</v>
      </c>
      <c r="K717" s="4">
        <v>0</v>
      </c>
      <c r="L717" s="4">
        <v>1103.5731499999999</v>
      </c>
      <c r="M717" s="4" t="s">
        <v>16</v>
      </c>
      <c r="N717" s="4">
        <v>0</v>
      </c>
      <c r="O717" s="4">
        <v>1.859E-3</v>
      </c>
      <c r="P717" s="4">
        <v>2.4900000000000002</v>
      </c>
    </row>
    <row r="718" spans="1:16" hidden="1" outlineLevel="1" collapsed="1" x14ac:dyDescent="0.2">
      <c r="A718" t="s">
        <v>20</v>
      </c>
      <c r="B718" s="4" t="s">
        <v>16</v>
      </c>
      <c r="C718" s="4" t="s">
        <v>650</v>
      </c>
      <c r="D718" s="4" t="s">
        <v>20</v>
      </c>
      <c r="E718" s="4">
        <v>2.3743000000000002E-3</v>
      </c>
      <c r="F718" s="4">
        <v>0</v>
      </c>
      <c r="G718" s="4">
        <v>1</v>
      </c>
      <c r="H718" s="4">
        <v>1</v>
      </c>
      <c r="I718" s="4">
        <v>2</v>
      </c>
      <c r="J718" s="4" t="s">
        <v>644</v>
      </c>
      <c r="K718" s="4">
        <v>0</v>
      </c>
      <c r="L718" s="4">
        <v>1050.5479399999999</v>
      </c>
      <c r="M718" s="4" t="s">
        <v>16</v>
      </c>
      <c r="N718" s="4">
        <v>0</v>
      </c>
      <c r="O718" s="4">
        <v>1.3110000000000001E-3</v>
      </c>
      <c r="P718" s="4">
        <v>2.56</v>
      </c>
    </row>
    <row r="719" spans="1:16" hidden="1" outlineLevel="1" collapsed="1" x14ac:dyDescent="0.2">
      <c r="A719" t="s">
        <v>20</v>
      </c>
      <c r="B719" s="4" t="s">
        <v>16</v>
      </c>
      <c r="C719" s="4" t="s">
        <v>651</v>
      </c>
      <c r="D719" s="4" t="s">
        <v>20</v>
      </c>
      <c r="E719" s="4">
        <v>2.84897E-2</v>
      </c>
      <c r="F719" s="4">
        <v>0</v>
      </c>
      <c r="G719" s="4">
        <v>1</v>
      </c>
      <c r="H719" s="4">
        <v>1</v>
      </c>
      <c r="I719" s="4">
        <v>1</v>
      </c>
      <c r="J719" s="4" t="s">
        <v>644</v>
      </c>
      <c r="K719" s="4">
        <v>0</v>
      </c>
      <c r="L719" s="4">
        <v>848.48762999999997</v>
      </c>
      <c r="M719" s="4" t="s">
        <v>16</v>
      </c>
      <c r="N719" s="4">
        <v>0</v>
      </c>
      <c r="O719" s="4">
        <v>1.8939999999999999E-2</v>
      </c>
      <c r="P719" s="4">
        <v>1.58</v>
      </c>
    </row>
    <row r="720" spans="1:16" hidden="1" outlineLevel="1" collapsed="1" x14ac:dyDescent="0.2">
      <c r="A720" t="s">
        <v>20</v>
      </c>
      <c r="B720" s="4" t="s">
        <v>16</v>
      </c>
      <c r="C720" s="4" t="s">
        <v>652</v>
      </c>
      <c r="D720" s="4" t="s">
        <v>20</v>
      </c>
      <c r="E720" s="4">
        <v>2.5420700000000002E-6</v>
      </c>
      <c r="F720" s="4">
        <v>0</v>
      </c>
      <c r="G720" s="4">
        <v>1</v>
      </c>
      <c r="H720" s="4">
        <v>1</v>
      </c>
      <c r="I720" s="4">
        <v>1</v>
      </c>
      <c r="J720" s="4" t="s">
        <v>644</v>
      </c>
      <c r="K720" s="4">
        <v>0</v>
      </c>
      <c r="L720" s="4">
        <v>1789.92903</v>
      </c>
      <c r="M720" s="4" t="s">
        <v>16</v>
      </c>
      <c r="N720" s="4">
        <v>0</v>
      </c>
      <c r="O720" s="4">
        <v>8.5450000000000003E-7</v>
      </c>
      <c r="P720" s="4">
        <v>3.72</v>
      </c>
    </row>
    <row r="721" spans="1:16" hidden="1" outlineLevel="1" collapsed="1" x14ac:dyDescent="0.2">
      <c r="A721" t="s">
        <v>20</v>
      </c>
      <c r="B721" s="4" t="s">
        <v>16</v>
      </c>
      <c r="C721" s="4" t="s">
        <v>653</v>
      </c>
      <c r="D721" s="4" t="s">
        <v>20</v>
      </c>
      <c r="E721" s="4">
        <v>1.54681E-2</v>
      </c>
      <c r="F721" s="4">
        <v>0</v>
      </c>
      <c r="G721" s="4">
        <v>1</v>
      </c>
      <c r="H721" s="4">
        <v>1</v>
      </c>
      <c r="I721" s="4">
        <v>1</v>
      </c>
      <c r="J721" s="4" t="s">
        <v>644</v>
      </c>
      <c r="K721" s="4">
        <v>0</v>
      </c>
      <c r="L721" s="4">
        <v>1719.87408</v>
      </c>
      <c r="M721" s="4" t="s">
        <v>16</v>
      </c>
      <c r="N721" s="4">
        <v>0</v>
      </c>
      <c r="O721" s="4">
        <v>9.7769999999999992E-3</v>
      </c>
      <c r="P721" s="4">
        <v>1.83</v>
      </c>
    </row>
    <row r="722" spans="1:16" hidden="1" outlineLevel="1" collapsed="1" x14ac:dyDescent="0.2">
      <c r="A722" t="s">
        <v>20</v>
      </c>
      <c r="B722" s="4" t="s">
        <v>16</v>
      </c>
      <c r="C722" s="4" t="s">
        <v>654</v>
      </c>
      <c r="D722" s="4" t="s">
        <v>20</v>
      </c>
      <c r="E722" s="4">
        <v>1.2043399999999999E-2</v>
      </c>
      <c r="F722" s="4">
        <v>0</v>
      </c>
      <c r="G722" s="4">
        <v>1</v>
      </c>
      <c r="H722" s="4">
        <v>1</v>
      </c>
      <c r="I722" s="4">
        <v>1</v>
      </c>
      <c r="J722" s="4" t="s">
        <v>644</v>
      </c>
      <c r="K722" s="4">
        <v>0</v>
      </c>
      <c r="L722" s="4">
        <v>1189.6463200000001</v>
      </c>
      <c r="M722" s="4" t="s">
        <v>16</v>
      </c>
      <c r="N722" s="4">
        <v>0</v>
      </c>
      <c r="O722" s="4">
        <v>7.5050000000000004E-3</v>
      </c>
      <c r="P722" s="4">
        <v>1.72</v>
      </c>
    </row>
    <row r="723" spans="1:16" hidden="1" outlineLevel="1" collapsed="1" x14ac:dyDescent="0.2">
      <c r="A723" t="s">
        <v>20</v>
      </c>
      <c r="B723" s="4" t="s">
        <v>16</v>
      </c>
      <c r="C723" s="4" t="s">
        <v>655</v>
      </c>
      <c r="D723" s="4" t="s">
        <v>20</v>
      </c>
      <c r="E723" s="4">
        <v>1.04866E-2</v>
      </c>
      <c r="F723" s="4">
        <v>0</v>
      </c>
      <c r="G723" s="4">
        <v>1</v>
      </c>
      <c r="H723" s="4">
        <v>1</v>
      </c>
      <c r="I723" s="4">
        <v>1</v>
      </c>
      <c r="J723" s="4" t="s">
        <v>644</v>
      </c>
      <c r="K723" s="4">
        <v>0</v>
      </c>
      <c r="L723" s="4">
        <v>887.51966000000004</v>
      </c>
      <c r="M723" s="4" t="s">
        <v>16</v>
      </c>
      <c r="N723" s="4">
        <v>0</v>
      </c>
      <c r="O723" s="4">
        <v>6.4859999999999996E-3</v>
      </c>
      <c r="P723" s="4">
        <v>2.34</v>
      </c>
    </row>
    <row r="724" spans="1:16" hidden="1" outlineLevel="1" collapsed="1" x14ac:dyDescent="0.2">
      <c r="A724" t="s">
        <v>20</v>
      </c>
      <c r="B724" s="4" t="s">
        <v>16</v>
      </c>
      <c r="C724" s="4" t="s">
        <v>656</v>
      </c>
      <c r="D724" s="4" t="s">
        <v>20</v>
      </c>
      <c r="E724" s="4">
        <v>8.2703299999999993E-3</v>
      </c>
      <c r="F724" s="4">
        <v>0</v>
      </c>
      <c r="G724" s="4">
        <v>1</v>
      </c>
      <c r="H724" s="4">
        <v>1</v>
      </c>
      <c r="I724" s="4">
        <v>1</v>
      </c>
      <c r="J724" s="4" t="s">
        <v>644</v>
      </c>
      <c r="K724" s="4">
        <v>0</v>
      </c>
      <c r="L724" s="4">
        <v>886.52440999999999</v>
      </c>
      <c r="M724" s="4" t="s">
        <v>16</v>
      </c>
      <c r="N724" s="4">
        <v>0</v>
      </c>
      <c r="O724" s="4">
        <v>5.0140000000000002E-3</v>
      </c>
      <c r="P724" s="4">
        <v>2.27</v>
      </c>
    </row>
    <row r="725" spans="1:16" hidden="1" outlineLevel="1" collapsed="1" x14ac:dyDescent="0.2">
      <c r="A725" t="s">
        <v>20</v>
      </c>
      <c r="B725" s="4" t="s">
        <v>16</v>
      </c>
      <c r="C725" s="4" t="s">
        <v>657</v>
      </c>
      <c r="D725" s="4" t="s">
        <v>20</v>
      </c>
      <c r="E725" s="4">
        <v>7.2959000000000001E-3</v>
      </c>
      <c r="F725" s="4">
        <v>0</v>
      </c>
      <c r="G725" s="4">
        <v>1</v>
      </c>
      <c r="H725" s="4">
        <v>1</v>
      </c>
      <c r="I725" s="4">
        <v>1</v>
      </c>
      <c r="J725" s="4" t="s">
        <v>644</v>
      </c>
      <c r="K725" s="4">
        <v>0</v>
      </c>
      <c r="L725" s="4">
        <v>1768.0115800000001</v>
      </c>
      <c r="M725" s="4" t="s">
        <v>16</v>
      </c>
      <c r="N725" s="4">
        <v>0</v>
      </c>
      <c r="O725" s="4">
        <v>4.3880000000000004E-3</v>
      </c>
      <c r="P725" s="4">
        <v>2.58</v>
      </c>
    </row>
    <row r="726" spans="1:16" hidden="1" outlineLevel="1" collapsed="1" x14ac:dyDescent="0.2">
      <c r="A726" t="s">
        <v>20</v>
      </c>
      <c r="B726" s="4" t="s">
        <v>16</v>
      </c>
      <c r="C726" s="4" t="s">
        <v>658</v>
      </c>
      <c r="D726" s="4" t="s">
        <v>20</v>
      </c>
      <c r="E726" s="4">
        <v>2.16305E-2</v>
      </c>
      <c r="F726" s="4">
        <v>0</v>
      </c>
      <c r="G726" s="4">
        <v>1</v>
      </c>
      <c r="H726" s="4">
        <v>1</v>
      </c>
      <c r="I726" s="4">
        <v>1</v>
      </c>
      <c r="J726" s="4" t="s">
        <v>644</v>
      </c>
      <c r="K726" s="4">
        <v>0</v>
      </c>
      <c r="L726" s="4">
        <v>848.48762999999997</v>
      </c>
      <c r="M726" s="4" t="s">
        <v>16</v>
      </c>
      <c r="N726" s="4">
        <v>0</v>
      </c>
      <c r="O726" s="4">
        <v>1.401E-2</v>
      </c>
      <c r="P726" s="4">
        <v>1.72</v>
      </c>
    </row>
    <row r="727" spans="1:16" hidden="1" outlineLevel="1" collapsed="1" x14ac:dyDescent="0.2">
      <c r="A727" t="s">
        <v>20</v>
      </c>
      <c r="B727" s="4" t="s">
        <v>16</v>
      </c>
      <c r="C727" s="4" t="s">
        <v>659</v>
      </c>
      <c r="D727" s="4" t="s">
        <v>174</v>
      </c>
      <c r="E727" s="4">
        <v>3.9746199999999999E-3</v>
      </c>
      <c r="F727" s="4">
        <v>0</v>
      </c>
      <c r="G727" s="4">
        <v>1</v>
      </c>
      <c r="H727" s="4">
        <v>1</v>
      </c>
      <c r="I727" s="4">
        <v>2</v>
      </c>
      <c r="J727" s="4" t="s">
        <v>644</v>
      </c>
      <c r="K727" s="4">
        <v>0</v>
      </c>
      <c r="L727" s="4">
        <v>1460.69507</v>
      </c>
      <c r="M727" s="4" t="s">
        <v>16</v>
      </c>
      <c r="N727" s="4">
        <v>0</v>
      </c>
      <c r="O727" s="4">
        <v>2.2829999999999999E-3</v>
      </c>
      <c r="P727" s="4">
        <v>3.5</v>
      </c>
    </row>
    <row r="728" spans="1:16" hidden="1" outlineLevel="1" collapsed="1" x14ac:dyDescent="0.2">
      <c r="A728" t="s">
        <v>20</v>
      </c>
      <c r="B728" s="4" t="s">
        <v>16</v>
      </c>
      <c r="C728" s="4" t="s">
        <v>660</v>
      </c>
      <c r="D728" s="4" t="s">
        <v>20</v>
      </c>
      <c r="E728" s="4">
        <v>1.31006E-3</v>
      </c>
      <c r="F728" s="4">
        <v>0</v>
      </c>
      <c r="G728" s="4">
        <v>1</v>
      </c>
      <c r="H728" s="4">
        <v>1</v>
      </c>
      <c r="I728" s="4">
        <v>1</v>
      </c>
      <c r="J728" s="4" t="s">
        <v>644</v>
      </c>
      <c r="K728" s="4">
        <v>0</v>
      </c>
      <c r="L728" s="4">
        <v>784.45632999999998</v>
      </c>
      <c r="M728" s="4" t="s">
        <v>16</v>
      </c>
      <c r="N728" s="4">
        <v>0</v>
      </c>
      <c r="O728" s="4">
        <v>6.9340000000000005E-4</v>
      </c>
      <c r="P728" s="4">
        <v>3.05</v>
      </c>
    </row>
    <row r="729" spans="1:16" hidden="1" outlineLevel="1" collapsed="1" x14ac:dyDescent="0.2">
      <c r="A729" t="s">
        <v>20</v>
      </c>
      <c r="B729" s="4" t="s">
        <v>16</v>
      </c>
      <c r="C729" s="4" t="s">
        <v>661</v>
      </c>
      <c r="D729" s="4" t="s">
        <v>20</v>
      </c>
      <c r="E729" s="4">
        <v>2.1069600000000001E-2</v>
      </c>
      <c r="F729" s="4">
        <v>0</v>
      </c>
      <c r="G729" s="4">
        <v>1</v>
      </c>
      <c r="H729" s="4">
        <v>1</v>
      </c>
      <c r="I729" s="4">
        <v>1</v>
      </c>
      <c r="J729" s="4" t="s">
        <v>644</v>
      </c>
      <c r="K729" s="4">
        <v>0</v>
      </c>
      <c r="L729" s="4">
        <v>1439.8216500000001</v>
      </c>
      <c r="M729" s="4" t="s">
        <v>16</v>
      </c>
      <c r="N729" s="4">
        <v>0</v>
      </c>
      <c r="O729" s="4">
        <v>1.366E-2</v>
      </c>
      <c r="P729" s="4">
        <v>2.17</v>
      </c>
    </row>
    <row r="730" spans="1:16" hidden="1" outlineLevel="1" collapsed="1" x14ac:dyDescent="0.2">
      <c r="A730" t="s">
        <v>20</v>
      </c>
      <c r="B730" s="4" t="s">
        <v>16</v>
      </c>
      <c r="C730" s="4" t="s">
        <v>662</v>
      </c>
      <c r="D730" s="4" t="s">
        <v>20</v>
      </c>
      <c r="E730" s="4">
        <v>7.8178699999999997E-6</v>
      </c>
      <c r="F730" s="4">
        <v>0</v>
      </c>
      <c r="G730" s="4">
        <v>1</v>
      </c>
      <c r="H730" s="4">
        <v>1</v>
      </c>
      <c r="I730" s="4">
        <v>1</v>
      </c>
      <c r="J730" s="4" t="s">
        <v>644</v>
      </c>
      <c r="K730" s="4">
        <v>0</v>
      </c>
      <c r="L730" s="4">
        <v>2391.24422</v>
      </c>
      <c r="M730" s="4" t="s">
        <v>16</v>
      </c>
      <c r="N730" s="4">
        <v>0</v>
      </c>
      <c r="O730" s="4">
        <v>2.8540000000000001E-6</v>
      </c>
      <c r="P730" s="4">
        <v>4.66</v>
      </c>
    </row>
    <row r="731" spans="1:16" hidden="1" outlineLevel="1" collapsed="1" x14ac:dyDescent="0.2">
      <c r="A731" t="s">
        <v>20</v>
      </c>
      <c r="B731" s="4" t="s">
        <v>16</v>
      </c>
      <c r="C731" s="4" t="s">
        <v>663</v>
      </c>
      <c r="D731" s="4" t="s">
        <v>20</v>
      </c>
      <c r="E731" s="4">
        <v>9.0704500000000007E-3</v>
      </c>
      <c r="F731" s="4">
        <v>0</v>
      </c>
      <c r="G731" s="4">
        <v>1</v>
      </c>
      <c r="H731" s="4">
        <v>1</v>
      </c>
      <c r="I731" s="4">
        <v>1</v>
      </c>
      <c r="J731" s="4" t="s">
        <v>644</v>
      </c>
      <c r="K731" s="4">
        <v>1</v>
      </c>
      <c r="L731" s="4">
        <v>948.58767999999998</v>
      </c>
      <c r="M731" s="4" t="s">
        <v>16</v>
      </c>
      <c r="N731" s="4">
        <v>0</v>
      </c>
      <c r="O731" s="4">
        <v>5.5360000000000001E-3</v>
      </c>
      <c r="P731" s="4">
        <v>2.93</v>
      </c>
    </row>
    <row r="732" spans="1:16" hidden="1" outlineLevel="1" collapsed="1" x14ac:dyDescent="0.2">
      <c r="A732" t="s">
        <v>20</v>
      </c>
      <c r="B732" s="4" t="s">
        <v>16</v>
      </c>
      <c r="C732" s="4" t="s">
        <v>664</v>
      </c>
      <c r="D732" s="4" t="s">
        <v>20</v>
      </c>
      <c r="E732" s="4">
        <v>7.4875700000000003E-2</v>
      </c>
      <c r="F732" s="4">
        <v>3.8406400000000002E-3</v>
      </c>
      <c r="G732" s="4">
        <v>1</v>
      </c>
      <c r="H732" s="4">
        <v>1</v>
      </c>
      <c r="I732" s="4">
        <v>1</v>
      </c>
      <c r="J732" s="4" t="s">
        <v>644</v>
      </c>
      <c r="K732" s="4">
        <v>0</v>
      </c>
      <c r="L732" s="4">
        <v>1030.5779</v>
      </c>
      <c r="M732" s="4" t="s">
        <v>16</v>
      </c>
      <c r="N732" s="4">
        <v>2.9329999999999998E-3</v>
      </c>
      <c r="O732" s="4">
        <v>5.3440000000000001E-2</v>
      </c>
      <c r="P732" s="4">
        <v>2.36</v>
      </c>
    </row>
    <row r="733" spans="1:16" collapsed="1" x14ac:dyDescent="0.2">
      <c r="A733" s="3" t="s">
        <v>16</v>
      </c>
      <c r="B733" s="3" t="s">
        <v>17</v>
      </c>
      <c r="C733" s="3" t="s">
        <v>665</v>
      </c>
      <c r="D733" s="3" t="s">
        <v>666</v>
      </c>
      <c r="E733" s="3">
        <v>0</v>
      </c>
      <c r="F733" s="3">
        <v>54.691000000000003</v>
      </c>
      <c r="G733" s="3">
        <v>42</v>
      </c>
      <c r="H733" s="3">
        <v>18</v>
      </c>
      <c r="I733" s="3">
        <v>23</v>
      </c>
      <c r="J733" s="3">
        <v>18</v>
      </c>
      <c r="K733" s="3">
        <v>1</v>
      </c>
      <c r="L733" s="3">
        <v>505</v>
      </c>
      <c r="M733" s="3">
        <v>56.7</v>
      </c>
      <c r="N733" s="3">
        <v>9.33</v>
      </c>
      <c r="O733" s="3">
        <v>48.91</v>
      </c>
      <c r="P733" s="3">
        <v>18</v>
      </c>
    </row>
    <row r="734" spans="1:16" hidden="1" outlineLevel="1" collapsed="1" x14ac:dyDescent="0.2">
      <c r="A734" t="s">
        <v>20</v>
      </c>
      <c r="B734" s="2" t="s">
        <v>21</v>
      </c>
      <c r="C734" s="2" t="s">
        <v>22</v>
      </c>
      <c r="D734" s="2" t="s">
        <v>23</v>
      </c>
      <c r="E734" s="2" t="s">
        <v>24</v>
      </c>
      <c r="F734" s="2" t="s">
        <v>25</v>
      </c>
      <c r="G734" s="2" t="s">
        <v>10</v>
      </c>
      <c r="H734" s="2" t="s">
        <v>26</v>
      </c>
      <c r="I734" s="2" t="s">
        <v>8</v>
      </c>
      <c r="J734" s="2" t="s">
        <v>27</v>
      </c>
      <c r="K734" s="2" t="s">
        <v>28</v>
      </c>
      <c r="L734" s="2" t="s">
        <v>29</v>
      </c>
      <c r="M734" s="2" t="s">
        <v>30</v>
      </c>
      <c r="N734" s="2" t="s">
        <v>31</v>
      </c>
      <c r="O734" s="2" t="s">
        <v>32</v>
      </c>
      <c r="P734" s="2" t="s">
        <v>33</v>
      </c>
    </row>
    <row r="735" spans="1:16" hidden="1" outlineLevel="1" collapsed="1" x14ac:dyDescent="0.2">
      <c r="A735" t="s">
        <v>20</v>
      </c>
      <c r="B735" s="4" t="s">
        <v>16</v>
      </c>
      <c r="C735" s="4" t="s">
        <v>667</v>
      </c>
      <c r="D735" s="4" t="s">
        <v>20</v>
      </c>
      <c r="E735" s="4">
        <v>1.8841299999999999E-3</v>
      </c>
      <c r="F735" s="4">
        <v>0</v>
      </c>
      <c r="G735" s="4">
        <v>1</v>
      </c>
      <c r="H735" s="4">
        <v>1</v>
      </c>
      <c r="I735" s="4">
        <v>1</v>
      </c>
      <c r="J735" s="4" t="s">
        <v>665</v>
      </c>
      <c r="K735" s="4">
        <v>0</v>
      </c>
      <c r="L735" s="4">
        <v>1241.7212099999999</v>
      </c>
      <c r="M735" s="4" t="s">
        <v>16</v>
      </c>
      <c r="N735" s="4">
        <v>0</v>
      </c>
      <c r="O735" s="4">
        <v>1.024E-3</v>
      </c>
      <c r="P735" s="4">
        <v>2.85</v>
      </c>
    </row>
    <row r="736" spans="1:16" hidden="1" outlineLevel="1" collapsed="1" x14ac:dyDescent="0.2">
      <c r="A736" t="s">
        <v>20</v>
      </c>
      <c r="B736" s="4" t="s">
        <v>16</v>
      </c>
      <c r="C736" s="4" t="s">
        <v>668</v>
      </c>
      <c r="D736" s="4" t="s">
        <v>167</v>
      </c>
      <c r="E736" s="4">
        <v>2.8119000000000002E-2</v>
      </c>
      <c r="F736" s="4">
        <v>0</v>
      </c>
      <c r="G736" s="4">
        <v>1</v>
      </c>
      <c r="H736" s="4">
        <v>1</v>
      </c>
      <c r="I736" s="4">
        <v>1</v>
      </c>
      <c r="J736" s="4" t="s">
        <v>665</v>
      </c>
      <c r="K736" s="4">
        <v>0</v>
      </c>
      <c r="L736" s="4">
        <v>1358.6620399999999</v>
      </c>
      <c r="M736" s="4" t="s">
        <v>16</v>
      </c>
      <c r="N736" s="4">
        <v>0</v>
      </c>
      <c r="O736" s="4">
        <v>1.8589999999999999E-2</v>
      </c>
      <c r="P736" s="4">
        <v>1.45</v>
      </c>
    </row>
    <row r="737" spans="1:16" hidden="1" outlineLevel="1" collapsed="1" x14ac:dyDescent="0.2">
      <c r="A737" t="s">
        <v>20</v>
      </c>
      <c r="B737" s="4" t="s">
        <v>16</v>
      </c>
      <c r="C737" s="4" t="s">
        <v>668</v>
      </c>
      <c r="D737" s="4" t="s">
        <v>20</v>
      </c>
      <c r="E737" s="4">
        <v>2.16305E-2</v>
      </c>
      <c r="F737" s="4">
        <v>0</v>
      </c>
      <c r="G737" s="4">
        <v>1</v>
      </c>
      <c r="H737" s="4">
        <v>1</v>
      </c>
      <c r="I737" s="4">
        <v>1</v>
      </c>
      <c r="J737" s="4" t="s">
        <v>665</v>
      </c>
      <c r="K737" s="4">
        <v>0</v>
      </c>
      <c r="L737" s="4">
        <v>1342.66713</v>
      </c>
      <c r="M737" s="4" t="s">
        <v>16</v>
      </c>
      <c r="N737" s="4">
        <v>0</v>
      </c>
      <c r="O737" s="4">
        <v>1.41E-2</v>
      </c>
      <c r="P737" s="4">
        <v>1.72</v>
      </c>
    </row>
    <row r="738" spans="1:16" hidden="1" outlineLevel="1" collapsed="1" x14ac:dyDescent="0.2">
      <c r="A738" t="s">
        <v>20</v>
      </c>
      <c r="B738" s="4" t="s">
        <v>16</v>
      </c>
      <c r="C738" s="4" t="s">
        <v>669</v>
      </c>
      <c r="D738" s="4" t="s">
        <v>670</v>
      </c>
      <c r="E738" s="4">
        <v>3.8202000000000002E-3</v>
      </c>
      <c r="F738" s="4">
        <v>0</v>
      </c>
      <c r="G738" s="4">
        <v>1</v>
      </c>
      <c r="H738" s="4">
        <v>1</v>
      </c>
      <c r="I738" s="4">
        <v>1</v>
      </c>
      <c r="J738" s="4" t="s">
        <v>665</v>
      </c>
      <c r="K738" s="4">
        <v>0</v>
      </c>
      <c r="L738" s="4">
        <v>1775.78647</v>
      </c>
      <c r="M738" s="4" t="s">
        <v>16</v>
      </c>
      <c r="N738" s="4">
        <v>0</v>
      </c>
      <c r="O738" s="4">
        <v>2.1949999999999999E-3</v>
      </c>
      <c r="P738" s="4">
        <v>2.2000000000000002</v>
      </c>
    </row>
    <row r="739" spans="1:16" hidden="1" outlineLevel="1" collapsed="1" x14ac:dyDescent="0.2">
      <c r="A739" t="s">
        <v>20</v>
      </c>
      <c r="B739" s="4" t="s">
        <v>16</v>
      </c>
      <c r="C739" s="4" t="s">
        <v>671</v>
      </c>
      <c r="D739" s="4" t="s">
        <v>63</v>
      </c>
      <c r="E739" s="4">
        <v>1.1708700000000001E-3</v>
      </c>
      <c r="F739" s="4">
        <v>0</v>
      </c>
      <c r="G739" s="4">
        <v>1</v>
      </c>
      <c r="H739" s="4">
        <v>1</v>
      </c>
      <c r="I739" s="4">
        <v>1</v>
      </c>
      <c r="J739" s="4" t="s">
        <v>665</v>
      </c>
      <c r="K739" s="4">
        <v>0</v>
      </c>
      <c r="L739" s="4">
        <v>1367.6511399999999</v>
      </c>
      <c r="M739" s="4" t="s">
        <v>16</v>
      </c>
      <c r="N739" s="4">
        <v>0</v>
      </c>
      <c r="O739" s="4">
        <v>6.1470000000000003E-4</v>
      </c>
      <c r="P739" s="4">
        <v>2.88</v>
      </c>
    </row>
    <row r="740" spans="1:16" hidden="1" outlineLevel="1" collapsed="1" x14ac:dyDescent="0.2">
      <c r="A740" t="s">
        <v>20</v>
      </c>
      <c r="B740" s="4" t="s">
        <v>16</v>
      </c>
      <c r="C740" s="4" t="s">
        <v>672</v>
      </c>
      <c r="D740" s="4" t="s">
        <v>20</v>
      </c>
      <c r="E740" s="4">
        <v>2.4503199999999999E-2</v>
      </c>
      <c r="F740" s="4">
        <v>0</v>
      </c>
      <c r="G740" s="4">
        <v>1</v>
      </c>
      <c r="H740" s="4">
        <v>1</v>
      </c>
      <c r="I740" s="4">
        <v>1</v>
      </c>
      <c r="J740" s="4" t="s">
        <v>665</v>
      </c>
      <c r="K740" s="4">
        <v>0</v>
      </c>
      <c r="L740" s="4">
        <v>1081.6000300000001</v>
      </c>
      <c r="M740" s="4" t="s">
        <v>16</v>
      </c>
      <c r="N740" s="4">
        <v>0</v>
      </c>
      <c r="O740" s="4">
        <v>1.609E-2</v>
      </c>
      <c r="P740" s="4">
        <v>2.63</v>
      </c>
    </row>
    <row r="741" spans="1:16" hidden="1" outlineLevel="1" collapsed="1" x14ac:dyDescent="0.2">
      <c r="A741" t="s">
        <v>20</v>
      </c>
      <c r="B741" s="4" t="s">
        <v>16</v>
      </c>
      <c r="C741" s="4" t="s">
        <v>673</v>
      </c>
      <c r="D741" s="4" t="s">
        <v>20</v>
      </c>
      <c r="E741" s="4">
        <v>2.6565E-3</v>
      </c>
      <c r="F741" s="4">
        <v>0</v>
      </c>
      <c r="G741" s="4">
        <v>1</v>
      </c>
      <c r="H741" s="4">
        <v>1</v>
      </c>
      <c r="I741" s="4">
        <v>1</v>
      </c>
      <c r="J741" s="4" t="s">
        <v>665</v>
      </c>
      <c r="K741" s="4">
        <v>1</v>
      </c>
      <c r="L741" s="4">
        <v>1406.7889600000001</v>
      </c>
      <c r="M741" s="4" t="s">
        <v>16</v>
      </c>
      <c r="N741" s="4">
        <v>0</v>
      </c>
      <c r="O741" s="4">
        <v>1.4790000000000001E-3</v>
      </c>
      <c r="P741" s="4">
        <v>2.39</v>
      </c>
    </row>
    <row r="742" spans="1:16" hidden="1" outlineLevel="1" collapsed="1" x14ac:dyDescent="0.2">
      <c r="A742" t="s">
        <v>20</v>
      </c>
      <c r="B742" s="4" t="s">
        <v>16</v>
      </c>
      <c r="C742" s="4" t="s">
        <v>674</v>
      </c>
      <c r="D742" s="4" t="s">
        <v>20</v>
      </c>
      <c r="E742" s="4">
        <v>4.9085000000000002E-5</v>
      </c>
      <c r="F742" s="4">
        <v>0</v>
      </c>
      <c r="G742" s="4">
        <v>1</v>
      </c>
      <c r="H742" s="4">
        <v>1</v>
      </c>
      <c r="I742" s="4">
        <v>1</v>
      </c>
      <c r="J742" s="4" t="s">
        <v>665</v>
      </c>
      <c r="K742" s="4">
        <v>0</v>
      </c>
      <c r="L742" s="4">
        <v>1478.7161900000001</v>
      </c>
      <c r="M742" s="4" t="s">
        <v>16</v>
      </c>
      <c r="N742" s="4">
        <v>0</v>
      </c>
      <c r="O742" s="4">
        <v>2.05E-5</v>
      </c>
      <c r="P742" s="4">
        <v>3.56</v>
      </c>
    </row>
    <row r="743" spans="1:16" hidden="1" outlineLevel="1" collapsed="1" x14ac:dyDescent="0.2">
      <c r="A743" t="s">
        <v>20</v>
      </c>
      <c r="B743" s="4" t="s">
        <v>16</v>
      </c>
      <c r="C743" s="4" t="s">
        <v>675</v>
      </c>
      <c r="D743" s="4" t="s">
        <v>20</v>
      </c>
      <c r="E743" s="4">
        <v>4.7692100000000001E-2</v>
      </c>
      <c r="F743" s="4">
        <v>0</v>
      </c>
      <c r="G743" s="4">
        <v>1</v>
      </c>
      <c r="H743" s="4">
        <v>1</v>
      </c>
      <c r="I743" s="4">
        <v>1</v>
      </c>
      <c r="J743" s="4" t="s">
        <v>665</v>
      </c>
      <c r="K743" s="4">
        <v>1</v>
      </c>
      <c r="L743" s="4">
        <v>1706.77153</v>
      </c>
      <c r="M743" s="4" t="s">
        <v>16</v>
      </c>
      <c r="N743" s="4">
        <v>0</v>
      </c>
      <c r="O743" s="4">
        <v>3.3020000000000001E-2</v>
      </c>
      <c r="P743" s="4">
        <v>2.52</v>
      </c>
    </row>
    <row r="744" spans="1:16" hidden="1" outlineLevel="1" collapsed="1" x14ac:dyDescent="0.2">
      <c r="A744" t="s">
        <v>20</v>
      </c>
      <c r="B744" s="4" t="s">
        <v>16</v>
      </c>
      <c r="C744" s="4" t="s">
        <v>676</v>
      </c>
      <c r="D744" s="4" t="s">
        <v>20</v>
      </c>
      <c r="E744" s="4">
        <v>1.4106199999999999E-2</v>
      </c>
      <c r="F744" s="4">
        <v>0</v>
      </c>
      <c r="G744" s="4">
        <v>1</v>
      </c>
      <c r="H744" s="4">
        <v>1</v>
      </c>
      <c r="I744" s="4">
        <v>1</v>
      </c>
      <c r="J744" s="4" t="s">
        <v>665</v>
      </c>
      <c r="K744" s="4">
        <v>0</v>
      </c>
      <c r="L744" s="4">
        <v>1224.60076</v>
      </c>
      <c r="M744" s="4" t="s">
        <v>16</v>
      </c>
      <c r="N744" s="4">
        <v>0</v>
      </c>
      <c r="O744" s="4">
        <v>8.8929999999999999E-3</v>
      </c>
      <c r="P744" s="4">
        <v>2.27</v>
      </c>
    </row>
    <row r="745" spans="1:16" hidden="1" outlineLevel="1" collapsed="1" x14ac:dyDescent="0.2">
      <c r="A745" t="s">
        <v>20</v>
      </c>
      <c r="B745" s="4" t="s">
        <v>16</v>
      </c>
      <c r="C745" s="4" t="s">
        <v>677</v>
      </c>
      <c r="D745" s="4" t="s">
        <v>20</v>
      </c>
      <c r="E745" s="4">
        <v>2.0531099999999999E-3</v>
      </c>
      <c r="F745" s="4">
        <v>0</v>
      </c>
      <c r="G745" s="4">
        <v>1</v>
      </c>
      <c r="H745" s="4">
        <v>1</v>
      </c>
      <c r="I745" s="4">
        <v>2</v>
      </c>
      <c r="J745" s="4" t="s">
        <v>665</v>
      </c>
      <c r="K745" s="4">
        <v>0</v>
      </c>
      <c r="L745" s="4">
        <v>1367.6953900000001</v>
      </c>
      <c r="M745" s="4" t="s">
        <v>16</v>
      </c>
      <c r="N745" s="4">
        <v>0</v>
      </c>
      <c r="O745" s="4">
        <v>1.122E-3</v>
      </c>
      <c r="P745" s="4">
        <v>2.62</v>
      </c>
    </row>
    <row r="746" spans="1:16" hidden="1" outlineLevel="1" collapsed="1" x14ac:dyDescent="0.2">
      <c r="A746" t="s">
        <v>20</v>
      </c>
      <c r="B746" s="4" t="s">
        <v>16</v>
      </c>
      <c r="C746" s="4" t="s">
        <v>678</v>
      </c>
      <c r="D746" s="4" t="s">
        <v>20</v>
      </c>
      <c r="E746" s="4">
        <v>5.0746599999999999E-3</v>
      </c>
      <c r="F746" s="4">
        <v>0</v>
      </c>
      <c r="G746" s="4">
        <v>1</v>
      </c>
      <c r="H746" s="4">
        <v>1</v>
      </c>
      <c r="I746" s="4">
        <v>2</v>
      </c>
      <c r="J746" s="4" t="s">
        <v>665</v>
      </c>
      <c r="K746" s="4">
        <v>0</v>
      </c>
      <c r="L746" s="4">
        <v>991.52473999999995</v>
      </c>
      <c r="M746" s="4" t="s">
        <v>16</v>
      </c>
      <c r="N746" s="4">
        <v>0</v>
      </c>
      <c r="O746" s="4">
        <v>2.957E-3</v>
      </c>
      <c r="P746" s="4">
        <v>2.0099999999999998</v>
      </c>
    </row>
    <row r="747" spans="1:16" hidden="1" outlineLevel="1" collapsed="1" x14ac:dyDescent="0.2">
      <c r="A747" t="s">
        <v>20</v>
      </c>
      <c r="B747" s="4" t="s">
        <v>16</v>
      </c>
      <c r="C747" s="4" t="s">
        <v>679</v>
      </c>
      <c r="D747" s="4" t="s">
        <v>167</v>
      </c>
      <c r="E747" s="4">
        <v>7.4431700000000001E-5</v>
      </c>
      <c r="F747" s="4">
        <v>0</v>
      </c>
      <c r="G747" s="4">
        <v>1</v>
      </c>
      <c r="H747" s="4">
        <v>1</v>
      </c>
      <c r="I747" s="4">
        <v>1</v>
      </c>
      <c r="J747" s="4" t="s">
        <v>665</v>
      </c>
      <c r="K747" s="4">
        <v>0</v>
      </c>
      <c r="L747" s="4">
        <v>2122.0385999999999</v>
      </c>
      <c r="M747" s="4" t="s">
        <v>16</v>
      </c>
      <c r="N747" s="4">
        <v>0</v>
      </c>
      <c r="O747" s="4">
        <v>3.205E-5</v>
      </c>
      <c r="P747" s="4">
        <v>3.6</v>
      </c>
    </row>
    <row r="748" spans="1:16" hidden="1" outlineLevel="1" collapsed="1" x14ac:dyDescent="0.2">
      <c r="A748" t="s">
        <v>20</v>
      </c>
      <c r="B748" s="4" t="s">
        <v>16</v>
      </c>
      <c r="C748" s="4" t="s">
        <v>680</v>
      </c>
      <c r="D748" s="4" t="s">
        <v>20</v>
      </c>
      <c r="E748" s="4">
        <v>6.6329599999999996E-4</v>
      </c>
      <c r="F748" s="4">
        <v>0</v>
      </c>
      <c r="G748" s="4">
        <v>1</v>
      </c>
      <c r="H748" s="4">
        <v>1</v>
      </c>
      <c r="I748" s="4">
        <v>1</v>
      </c>
      <c r="J748" s="4" t="s">
        <v>665</v>
      </c>
      <c r="K748" s="4">
        <v>0</v>
      </c>
      <c r="L748" s="4">
        <v>1216.7048299999999</v>
      </c>
      <c r="M748" s="4" t="s">
        <v>16</v>
      </c>
      <c r="N748" s="4">
        <v>0</v>
      </c>
      <c r="O748" s="4">
        <v>3.346E-4</v>
      </c>
      <c r="P748" s="4">
        <v>2.84</v>
      </c>
    </row>
    <row r="749" spans="1:16" hidden="1" outlineLevel="1" collapsed="1" x14ac:dyDescent="0.2">
      <c r="A749" t="s">
        <v>20</v>
      </c>
      <c r="B749" s="4" t="s">
        <v>16</v>
      </c>
      <c r="C749" s="4" t="s">
        <v>681</v>
      </c>
      <c r="D749" s="4" t="s">
        <v>407</v>
      </c>
      <c r="E749" s="4">
        <v>7.0860699999999999E-4</v>
      </c>
      <c r="F749" s="4">
        <v>0</v>
      </c>
      <c r="G749" s="4">
        <v>1</v>
      </c>
      <c r="H749" s="4">
        <v>1</v>
      </c>
      <c r="I749" s="4">
        <v>2</v>
      </c>
      <c r="J749" s="4" t="s">
        <v>665</v>
      </c>
      <c r="K749" s="4">
        <v>0</v>
      </c>
      <c r="L749" s="4">
        <v>1144.6143</v>
      </c>
      <c r="M749" s="4" t="s">
        <v>16</v>
      </c>
      <c r="N749" s="4">
        <v>0</v>
      </c>
      <c r="O749" s="4">
        <v>3.5770000000000002E-4</v>
      </c>
      <c r="P749" s="4">
        <v>3.18</v>
      </c>
    </row>
    <row r="750" spans="1:16" hidden="1" outlineLevel="1" collapsed="1" x14ac:dyDescent="0.2">
      <c r="A750" t="s">
        <v>20</v>
      </c>
      <c r="B750" s="4" t="s">
        <v>16</v>
      </c>
      <c r="C750" s="4" t="s">
        <v>682</v>
      </c>
      <c r="D750" s="4" t="s">
        <v>20</v>
      </c>
      <c r="E750" s="4">
        <v>1.3944599999999999E-4</v>
      </c>
      <c r="F750" s="4">
        <v>0</v>
      </c>
      <c r="G750" s="4">
        <v>1</v>
      </c>
      <c r="H750" s="4">
        <v>1</v>
      </c>
      <c r="I750" s="4">
        <v>1</v>
      </c>
      <c r="J750" s="4" t="s">
        <v>665</v>
      </c>
      <c r="K750" s="4">
        <v>0</v>
      </c>
      <c r="L750" s="4">
        <v>1129.6211599999999</v>
      </c>
      <c r="M750" s="4" t="s">
        <v>16</v>
      </c>
      <c r="N750" s="4">
        <v>0</v>
      </c>
      <c r="O750" s="4">
        <v>6.2899999999999997E-5</v>
      </c>
      <c r="P750" s="4">
        <v>3.24</v>
      </c>
    </row>
    <row r="751" spans="1:16" hidden="1" outlineLevel="1" collapsed="1" x14ac:dyDescent="0.2">
      <c r="A751" t="s">
        <v>20</v>
      </c>
      <c r="B751" s="4" t="s">
        <v>16</v>
      </c>
      <c r="C751" s="4" t="s">
        <v>683</v>
      </c>
      <c r="D751" s="4" t="s">
        <v>105</v>
      </c>
      <c r="E751" s="4">
        <v>5.3147000000000003E-3</v>
      </c>
      <c r="F751" s="4">
        <v>0</v>
      </c>
      <c r="G751" s="4">
        <v>1</v>
      </c>
      <c r="H751" s="4">
        <v>1</v>
      </c>
      <c r="I751" s="4">
        <v>1</v>
      </c>
      <c r="J751" s="4" t="s">
        <v>665</v>
      </c>
      <c r="K751" s="4">
        <v>0</v>
      </c>
      <c r="L751" s="4">
        <v>1188.6405199999999</v>
      </c>
      <c r="M751" s="4" t="s">
        <v>16</v>
      </c>
      <c r="N751" s="4">
        <v>0</v>
      </c>
      <c r="O751" s="4">
        <v>3.1129999999999999E-3</v>
      </c>
      <c r="P751" s="4">
        <v>2.5299999999999998</v>
      </c>
    </row>
    <row r="752" spans="1:16" hidden="1" outlineLevel="1" collapsed="1" x14ac:dyDescent="0.2">
      <c r="A752" t="s">
        <v>20</v>
      </c>
      <c r="B752" s="4" t="s">
        <v>16</v>
      </c>
      <c r="C752" s="4" t="s">
        <v>684</v>
      </c>
      <c r="D752" s="4" t="s">
        <v>20</v>
      </c>
      <c r="E752" s="4">
        <v>6.6721600000000006E-2</v>
      </c>
      <c r="F752" s="4">
        <v>2.2288999999999998E-3</v>
      </c>
      <c r="G752" s="4">
        <v>1</v>
      </c>
      <c r="H752" s="4">
        <v>1</v>
      </c>
      <c r="I752" s="4">
        <v>1</v>
      </c>
      <c r="J752" s="4" t="s">
        <v>665</v>
      </c>
      <c r="K752" s="4">
        <v>0</v>
      </c>
      <c r="L752" s="4">
        <v>673.38792000000001</v>
      </c>
      <c r="M752" s="4" t="s">
        <v>16</v>
      </c>
      <c r="N752" s="4">
        <v>1.487E-3</v>
      </c>
      <c r="O752" s="4">
        <v>4.7219999999999998E-2</v>
      </c>
      <c r="P752" s="4">
        <v>1.59</v>
      </c>
    </row>
    <row r="753" spans="1:16" hidden="1" outlineLevel="1" collapsed="1" x14ac:dyDescent="0.2">
      <c r="A753" t="s">
        <v>20</v>
      </c>
      <c r="B753" s="4" t="s">
        <v>16</v>
      </c>
      <c r="C753" s="4" t="s">
        <v>681</v>
      </c>
      <c r="D753" s="4" t="s">
        <v>20</v>
      </c>
      <c r="E753" s="4">
        <v>0.112901</v>
      </c>
      <c r="F753" s="4">
        <v>8.7042999999999999E-3</v>
      </c>
      <c r="G753" s="4">
        <v>1</v>
      </c>
      <c r="H753" s="4">
        <v>1</v>
      </c>
      <c r="I753" s="4">
        <v>1</v>
      </c>
      <c r="J753" s="4" t="s">
        <v>665</v>
      </c>
      <c r="K753" s="4">
        <v>0</v>
      </c>
      <c r="L753" s="4">
        <v>1128.6193900000001</v>
      </c>
      <c r="M753" s="4" t="s">
        <v>16</v>
      </c>
      <c r="N753" s="4">
        <v>6.1580000000000003E-3</v>
      </c>
      <c r="O753" s="4">
        <v>8.3360000000000004E-2</v>
      </c>
      <c r="P753" s="4">
        <v>1.46</v>
      </c>
    </row>
    <row r="754" spans="1:16" hidden="1" outlineLevel="1" collapsed="1" x14ac:dyDescent="0.2">
      <c r="A754" t="s">
        <v>20</v>
      </c>
      <c r="B754" s="4" t="s">
        <v>16</v>
      </c>
      <c r="C754" s="4" t="s">
        <v>685</v>
      </c>
      <c r="D754" s="4" t="s">
        <v>167</v>
      </c>
      <c r="E754" s="4">
        <v>0.113607</v>
      </c>
      <c r="F754" s="4">
        <v>9.1729700000000008E-3</v>
      </c>
      <c r="G754" s="4">
        <v>1</v>
      </c>
      <c r="H754" s="4">
        <v>1</v>
      </c>
      <c r="I754" s="4">
        <v>1</v>
      </c>
      <c r="J754" s="4" t="s">
        <v>665</v>
      </c>
      <c r="K754" s="4">
        <v>0</v>
      </c>
      <c r="L754" s="4">
        <v>1653.86689</v>
      </c>
      <c r="M754" s="4" t="s">
        <v>16</v>
      </c>
      <c r="N754" s="4">
        <v>6.4660000000000004E-3</v>
      </c>
      <c r="O754" s="4">
        <v>8.3839999999999998E-2</v>
      </c>
      <c r="P754" s="4">
        <v>1.54</v>
      </c>
    </row>
    <row r="755" spans="1:16" collapsed="1" x14ac:dyDescent="0.2">
      <c r="A755" s="3" t="s">
        <v>16</v>
      </c>
      <c r="B755" s="3" t="s">
        <v>17</v>
      </c>
      <c r="C755" s="3" t="s">
        <v>686</v>
      </c>
      <c r="D755" s="3" t="s">
        <v>687</v>
      </c>
      <c r="E755" s="3">
        <v>0</v>
      </c>
      <c r="F755" s="3">
        <v>53.405999999999999</v>
      </c>
      <c r="G755" s="3">
        <v>49</v>
      </c>
      <c r="H755" s="3">
        <v>16</v>
      </c>
      <c r="I755" s="3">
        <v>19</v>
      </c>
      <c r="J755" s="3">
        <v>16</v>
      </c>
      <c r="K755" s="3">
        <v>1</v>
      </c>
      <c r="L755" s="3">
        <v>483</v>
      </c>
      <c r="M755" s="3">
        <v>54.7</v>
      </c>
      <c r="N755" s="3">
        <v>8.9</v>
      </c>
      <c r="O755" s="3">
        <v>47.38</v>
      </c>
      <c r="P755" s="3">
        <v>16</v>
      </c>
    </row>
    <row r="756" spans="1:16" hidden="1" outlineLevel="1" collapsed="1" x14ac:dyDescent="0.2">
      <c r="A756" t="s">
        <v>20</v>
      </c>
      <c r="B756" s="2" t="s">
        <v>21</v>
      </c>
      <c r="C756" s="2" t="s">
        <v>22</v>
      </c>
      <c r="D756" s="2" t="s">
        <v>23</v>
      </c>
      <c r="E756" s="2" t="s">
        <v>24</v>
      </c>
      <c r="F756" s="2" t="s">
        <v>25</v>
      </c>
      <c r="G756" s="2" t="s">
        <v>10</v>
      </c>
      <c r="H756" s="2" t="s">
        <v>26</v>
      </c>
      <c r="I756" s="2" t="s">
        <v>8</v>
      </c>
      <c r="J756" s="2" t="s">
        <v>27</v>
      </c>
      <c r="K756" s="2" t="s">
        <v>28</v>
      </c>
      <c r="L756" s="2" t="s">
        <v>29</v>
      </c>
      <c r="M756" s="2" t="s">
        <v>30</v>
      </c>
      <c r="N756" s="2" t="s">
        <v>31</v>
      </c>
      <c r="O756" s="2" t="s">
        <v>32</v>
      </c>
      <c r="P756" s="2" t="s">
        <v>33</v>
      </c>
    </row>
    <row r="757" spans="1:16" hidden="1" outlineLevel="1" collapsed="1" x14ac:dyDescent="0.2">
      <c r="A757" t="s">
        <v>20</v>
      </c>
      <c r="B757" s="4" t="s">
        <v>16</v>
      </c>
      <c r="C757" s="4" t="s">
        <v>688</v>
      </c>
      <c r="D757" s="4" t="s">
        <v>689</v>
      </c>
      <c r="E757" s="4">
        <v>3.0817600000000001E-2</v>
      </c>
      <c r="F757" s="4">
        <v>0</v>
      </c>
      <c r="G757" s="4">
        <v>1</v>
      </c>
      <c r="H757" s="4">
        <v>1</v>
      </c>
      <c r="I757" s="4">
        <v>1</v>
      </c>
      <c r="J757" s="4" t="s">
        <v>686</v>
      </c>
      <c r="K757" s="4">
        <v>0</v>
      </c>
      <c r="L757" s="4">
        <v>1877.8309200000001</v>
      </c>
      <c r="M757" s="4" t="s">
        <v>16</v>
      </c>
      <c r="N757" s="4">
        <v>0</v>
      </c>
      <c r="O757" s="4">
        <v>2.0539999999999999E-2</v>
      </c>
      <c r="P757" s="4">
        <v>1.83</v>
      </c>
    </row>
    <row r="758" spans="1:16" hidden="1" outlineLevel="1" collapsed="1" x14ac:dyDescent="0.2">
      <c r="A758" t="s">
        <v>20</v>
      </c>
      <c r="B758" s="4" t="s">
        <v>16</v>
      </c>
      <c r="C758" s="4" t="s">
        <v>690</v>
      </c>
      <c r="D758" s="4" t="s">
        <v>20</v>
      </c>
      <c r="E758" s="4">
        <v>2.39004E-3</v>
      </c>
      <c r="F758" s="4">
        <v>0</v>
      </c>
      <c r="G758" s="4">
        <v>1</v>
      </c>
      <c r="H758" s="4">
        <v>1</v>
      </c>
      <c r="I758" s="4">
        <v>2</v>
      </c>
      <c r="J758" s="4" t="s">
        <v>686</v>
      </c>
      <c r="K758" s="4">
        <v>1</v>
      </c>
      <c r="L758" s="4">
        <v>1068.5684000000001</v>
      </c>
      <c r="M758" s="4" t="s">
        <v>16</v>
      </c>
      <c r="N758" s="4">
        <v>0</v>
      </c>
      <c r="O758" s="4">
        <v>1.397E-3</v>
      </c>
      <c r="P758" s="4">
        <v>3.32</v>
      </c>
    </row>
    <row r="759" spans="1:16" hidden="1" outlineLevel="1" collapsed="1" x14ac:dyDescent="0.2">
      <c r="A759" t="s">
        <v>20</v>
      </c>
      <c r="B759" s="4" t="s">
        <v>16</v>
      </c>
      <c r="C759" s="4" t="s">
        <v>691</v>
      </c>
      <c r="D759" s="4" t="s">
        <v>692</v>
      </c>
      <c r="E759" s="4">
        <v>1.38527E-4</v>
      </c>
      <c r="F759" s="4">
        <v>0</v>
      </c>
      <c r="G759" s="4">
        <v>1</v>
      </c>
      <c r="H759" s="4">
        <v>1</v>
      </c>
      <c r="I759" s="4">
        <v>1</v>
      </c>
      <c r="J759" s="4" t="s">
        <v>686</v>
      </c>
      <c r="K759" s="4">
        <v>0</v>
      </c>
      <c r="L759" s="4">
        <v>1305.66535</v>
      </c>
      <c r="M759" s="4" t="s">
        <v>16</v>
      </c>
      <c r="N759" s="4">
        <v>0</v>
      </c>
      <c r="O759" s="4">
        <v>6.211E-5</v>
      </c>
      <c r="P759" s="4">
        <v>2.87</v>
      </c>
    </row>
    <row r="760" spans="1:16" hidden="1" outlineLevel="1" collapsed="1" x14ac:dyDescent="0.2">
      <c r="A760" t="s">
        <v>20</v>
      </c>
      <c r="B760" s="4" t="s">
        <v>16</v>
      </c>
      <c r="C760" s="4" t="s">
        <v>693</v>
      </c>
      <c r="D760" s="4" t="s">
        <v>20</v>
      </c>
      <c r="E760" s="4">
        <v>3.1525300000000001E-5</v>
      </c>
      <c r="F760" s="4">
        <v>0</v>
      </c>
      <c r="G760" s="4">
        <v>1</v>
      </c>
      <c r="H760" s="4">
        <v>1</v>
      </c>
      <c r="I760" s="4">
        <v>1</v>
      </c>
      <c r="J760" s="4" t="s">
        <v>686</v>
      </c>
      <c r="K760" s="4">
        <v>0</v>
      </c>
      <c r="L760" s="4">
        <v>2154.22811</v>
      </c>
      <c r="M760" s="4" t="s">
        <v>16</v>
      </c>
      <c r="N760" s="4">
        <v>0</v>
      </c>
      <c r="O760" s="4">
        <v>1.27E-5</v>
      </c>
      <c r="P760" s="4">
        <v>3.96</v>
      </c>
    </row>
    <row r="761" spans="1:16" hidden="1" outlineLevel="1" collapsed="1" x14ac:dyDescent="0.2">
      <c r="A761" t="s">
        <v>20</v>
      </c>
      <c r="B761" s="4" t="s">
        <v>16</v>
      </c>
      <c r="C761" s="4" t="s">
        <v>694</v>
      </c>
      <c r="D761" s="4" t="s">
        <v>20</v>
      </c>
      <c r="E761" s="4">
        <v>1.3402499999999999E-4</v>
      </c>
      <c r="F761" s="4">
        <v>0</v>
      </c>
      <c r="G761" s="4">
        <v>1</v>
      </c>
      <c r="H761" s="4">
        <v>1</v>
      </c>
      <c r="I761" s="4">
        <v>1</v>
      </c>
      <c r="J761" s="4" t="s">
        <v>686</v>
      </c>
      <c r="K761" s="4">
        <v>1</v>
      </c>
      <c r="L761" s="4">
        <v>1667.8863799999999</v>
      </c>
      <c r="M761" s="4" t="s">
        <v>16</v>
      </c>
      <c r="N761" s="4">
        <v>0</v>
      </c>
      <c r="O761" s="4">
        <v>6.0099999999999997E-5</v>
      </c>
      <c r="P761" s="4">
        <v>3.44</v>
      </c>
    </row>
    <row r="762" spans="1:16" hidden="1" outlineLevel="1" collapsed="1" x14ac:dyDescent="0.2">
      <c r="A762" t="s">
        <v>20</v>
      </c>
      <c r="B762" s="4" t="s">
        <v>16</v>
      </c>
      <c r="C762" s="4" t="s">
        <v>695</v>
      </c>
      <c r="D762" s="4" t="s">
        <v>20</v>
      </c>
      <c r="E762" s="4">
        <v>1.3139400000000001E-4</v>
      </c>
      <c r="F762" s="4">
        <v>0</v>
      </c>
      <c r="G762" s="4">
        <v>1</v>
      </c>
      <c r="H762" s="4">
        <v>1</v>
      </c>
      <c r="I762" s="4">
        <v>1</v>
      </c>
      <c r="J762" s="4" t="s">
        <v>686</v>
      </c>
      <c r="K762" s="4">
        <v>1</v>
      </c>
      <c r="L762" s="4">
        <v>1741.87554</v>
      </c>
      <c r="M762" s="4" t="s">
        <v>16</v>
      </c>
      <c r="N762" s="4">
        <v>0</v>
      </c>
      <c r="O762" s="4">
        <v>5.9079999999999997E-5</v>
      </c>
      <c r="P762" s="4">
        <v>3.43</v>
      </c>
    </row>
    <row r="763" spans="1:16" hidden="1" outlineLevel="1" collapsed="1" x14ac:dyDescent="0.2">
      <c r="A763" t="s">
        <v>20</v>
      </c>
      <c r="B763" s="4" t="s">
        <v>16</v>
      </c>
      <c r="C763" s="4" t="s">
        <v>696</v>
      </c>
      <c r="D763" s="4" t="s">
        <v>697</v>
      </c>
      <c r="E763" s="4">
        <v>4.1902600000000003E-3</v>
      </c>
      <c r="F763" s="4">
        <v>0</v>
      </c>
      <c r="G763" s="4">
        <v>1</v>
      </c>
      <c r="H763" s="4">
        <v>1</v>
      </c>
      <c r="I763" s="4">
        <v>1</v>
      </c>
      <c r="J763" s="4" t="s">
        <v>686</v>
      </c>
      <c r="K763" s="4">
        <v>0</v>
      </c>
      <c r="L763" s="4">
        <v>2253.1300700000002</v>
      </c>
      <c r="M763" s="4" t="s">
        <v>16</v>
      </c>
      <c r="N763" s="4">
        <v>0</v>
      </c>
      <c r="O763" s="4">
        <v>2.4130000000000002E-3</v>
      </c>
      <c r="P763" s="4">
        <v>2.78</v>
      </c>
    </row>
    <row r="764" spans="1:16" hidden="1" outlineLevel="1" collapsed="1" x14ac:dyDescent="0.2">
      <c r="A764" t="s">
        <v>20</v>
      </c>
      <c r="B764" s="4" t="s">
        <v>16</v>
      </c>
      <c r="C764" s="4" t="s">
        <v>698</v>
      </c>
      <c r="D764" s="4" t="s">
        <v>20</v>
      </c>
      <c r="E764" s="4">
        <v>3.4144700000000002E-3</v>
      </c>
      <c r="F764" s="4">
        <v>0</v>
      </c>
      <c r="G764" s="4">
        <v>1</v>
      </c>
      <c r="H764" s="4">
        <v>1</v>
      </c>
      <c r="I764" s="4">
        <v>1</v>
      </c>
      <c r="J764" s="4" t="s">
        <v>686</v>
      </c>
      <c r="K764" s="4">
        <v>0</v>
      </c>
      <c r="L764" s="4">
        <v>2827.4624800000001</v>
      </c>
      <c r="M764" s="4" t="s">
        <v>16</v>
      </c>
      <c r="N764" s="4">
        <v>0</v>
      </c>
      <c r="O764" s="4">
        <v>1.933E-3</v>
      </c>
      <c r="P764" s="4">
        <v>1.71</v>
      </c>
    </row>
    <row r="765" spans="1:16" hidden="1" outlineLevel="1" collapsed="1" x14ac:dyDescent="0.2">
      <c r="A765" t="s">
        <v>20</v>
      </c>
      <c r="B765" s="4" t="s">
        <v>16</v>
      </c>
      <c r="C765" s="4" t="s">
        <v>699</v>
      </c>
      <c r="D765" s="4" t="s">
        <v>20</v>
      </c>
      <c r="E765" s="4">
        <v>1.8113799999999999E-2</v>
      </c>
      <c r="F765" s="4">
        <v>0</v>
      </c>
      <c r="G765" s="4">
        <v>1</v>
      </c>
      <c r="H765" s="4">
        <v>1</v>
      </c>
      <c r="I765" s="4">
        <v>3</v>
      </c>
      <c r="J765" s="4" t="s">
        <v>686</v>
      </c>
      <c r="K765" s="4">
        <v>0</v>
      </c>
      <c r="L765" s="4">
        <v>1012.5058</v>
      </c>
      <c r="M765" s="4" t="s">
        <v>16</v>
      </c>
      <c r="N765" s="4">
        <v>0</v>
      </c>
      <c r="O765" s="4">
        <v>1.261E-2</v>
      </c>
      <c r="P765" s="4">
        <v>2.23</v>
      </c>
    </row>
    <row r="766" spans="1:16" hidden="1" outlineLevel="1" collapsed="1" x14ac:dyDescent="0.2">
      <c r="A766" t="s">
        <v>20</v>
      </c>
      <c r="B766" s="4" t="s">
        <v>16</v>
      </c>
      <c r="C766" s="4" t="s">
        <v>700</v>
      </c>
      <c r="D766" s="4" t="s">
        <v>209</v>
      </c>
      <c r="E766" s="4">
        <v>2.1208500000000002E-2</v>
      </c>
      <c r="F766" s="4">
        <v>0</v>
      </c>
      <c r="G766" s="4">
        <v>1</v>
      </c>
      <c r="H766" s="4">
        <v>1</v>
      </c>
      <c r="I766" s="4">
        <v>1</v>
      </c>
      <c r="J766" s="4" t="s">
        <v>686</v>
      </c>
      <c r="K766" s="4">
        <v>0</v>
      </c>
      <c r="L766" s="4">
        <v>1254.5783100000001</v>
      </c>
      <c r="M766" s="4" t="s">
        <v>16</v>
      </c>
      <c r="N766" s="4">
        <v>0</v>
      </c>
      <c r="O766" s="4">
        <v>1.3809999999999999E-2</v>
      </c>
      <c r="P766" s="4">
        <v>1.95</v>
      </c>
    </row>
    <row r="767" spans="1:16" hidden="1" outlineLevel="1" collapsed="1" x14ac:dyDescent="0.2">
      <c r="A767" t="s">
        <v>20</v>
      </c>
      <c r="B767" s="4" t="s">
        <v>16</v>
      </c>
      <c r="C767" s="4" t="s">
        <v>701</v>
      </c>
      <c r="D767" s="4" t="s">
        <v>20</v>
      </c>
      <c r="E767" s="4">
        <v>1.66293E-2</v>
      </c>
      <c r="F767" s="4">
        <v>0</v>
      </c>
      <c r="G767" s="4">
        <v>1</v>
      </c>
      <c r="H767" s="4">
        <v>1</v>
      </c>
      <c r="I767" s="4">
        <v>1</v>
      </c>
      <c r="J767" s="4" t="s">
        <v>686</v>
      </c>
      <c r="K767" s="4">
        <v>0</v>
      </c>
      <c r="L767" s="4">
        <v>2617.3395700000001</v>
      </c>
      <c r="M767" s="4" t="s">
        <v>16</v>
      </c>
      <c r="N767" s="4">
        <v>0</v>
      </c>
      <c r="O767" s="4">
        <v>1.061E-2</v>
      </c>
      <c r="P767" s="4">
        <v>2.9</v>
      </c>
    </row>
    <row r="768" spans="1:16" hidden="1" outlineLevel="1" collapsed="1" x14ac:dyDescent="0.2">
      <c r="A768" t="s">
        <v>20</v>
      </c>
      <c r="B768" s="4" t="s">
        <v>16</v>
      </c>
      <c r="C768" s="4" t="s">
        <v>702</v>
      </c>
      <c r="D768" s="4" t="s">
        <v>20</v>
      </c>
      <c r="E768" s="4">
        <v>1.8952599999999999E-5</v>
      </c>
      <c r="F768" s="4">
        <v>0</v>
      </c>
      <c r="G768" s="4">
        <v>1</v>
      </c>
      <c r="H768" s="4">
        <v>1</v>
      </c>
      <c r="I768" s="4">
        <v>1</v>
      </c>
      <c r="J768" s="4" t="s">
        <v>686</v>
      </c>
      <c r="K768" s="4">
        <v>2</v>
      </c>
      <c r="L768" s="4">
        <v>1793.82871</v>
      </c>
      <c r="M768" s="4" t="s">
        <v>16</v>
      </c>
      <c r="N768" s="4">
        <v>0</v>
      </c>
      <c r="O768" s="4">
        <v>7.3649999999999998E-6</v>
      </c>
      <c r="P768" s="4">
        <v>4.47</v>
      </c>
    </row>
    <row r="769" spans="1:16" hidden="1" outlineLevel="1" collapsed="1" x14ac:dyDescent="0.2">
      <c r="A769" t="s">
        <v>20</v>
      </c>
      <c r="B769" s="4" t="s">
        <v>16</v>
      </c>
      <c r="C769" s="4" t="s">
        <v>703</v>
      </c>
      <c r="D769" s="4" t="s">
        <v>20</v>
      </c>
      <c r="E769" s="4">
        <v>7.5139500000000003E-6</v>
      </c>
      <c r="F769" s="4">
        <v>0</v>
      </c>
      <c r="G769" s="4">
        <v>1</v>
      </c>
      <c r="H769" s="4">
        <v>1</v>
      </c>
      <c r="I769" s="4">
        <v>1</v>
      </c>
      <c r="J769" s="4" t="s">
        <v>686</v>
      </c>
      <c r="K769" s="4">
        <v>0</v>
      </c>
      <c r="L769" s="4">
        <v>2112.95676</v>
      </c>
      <c r="M769" s="4" t="s">
        <v>16</v>
      </c>
      <c r="N769" s="4">
        <v>0</v>
      </c>
      <c r="O769" s="4">
        <v>2.7389999999999999E-6</v>
      </c>
      <c r="P769" s="4">
        <v>3.55</v>
      </c>
    </row>
    <row r="770" spans="1:16" hidden="1" outlineLevel="1" collapsed="1" x14ac:dyDescent="0.2">
      <c r="A770" t="s">
        <v>20</v>
      </c>
      <c r="B770" s="4" t="s">
        <v>16</v>
      </c>
      <c r="C770" s="4" t="s">
        <v>704</v>
      </c>
      <c r="D770" s="4" t="s">
        <v>124</v>
      </c>
      <c r="E770" s="4">
        <v>2.96311E-2</v>
      </c>
      <c r="F770" s="4">
        <v>0</v>
      </c>
      <c r="G770" s="4">
        <v>1</v>
      </c>
      <c r="H770" s="4">
        <v>1</v>
      </c>
      <c r="I770" s="4">
        <v>1</v>
      </c>
      <c r="J770" s="4" t="s">
        <v>686</v>
      </c>
      <c r="K770" s="4">
        <v>0</v>
      </c>
      <c r="L770" s="4">
        <v>938.47640999999999</v>
      </c>
      <c r="M770" s="4" t="s">
        <v>16</v>
      </c>
      <c r="N770" s="4">
        <v>0</v>
      </c>
      <c r="O770" s="4">
        <v>1.967E-2</v>
      </c>
      <c r="P770" s="4">
        <v>1.79</v>
      </c>
    </row>
    <row r="771" spans="1:16" hidden="1" outlineLevel="1" collapsed="1" x14ac:dyDescent="0.2">
      <c r="A771" t="s">
        <v>20</v>
      </c>
      <c r="B771" s="4" t="s">
        <v>16</v>
      </c>
      <c r="C771" s="4" t="s">
        <v>705</v>
      </c>
      <c r="D771" s="4" t="s">
        <v>20</v>
      </c>
      <c r="E771" s="4">
        <v>2.75719E-2</v>
      </c>
      <c r="F771" s="4">
        <v>0</v>
      </c>
      <c r="G771" s="4">
        <v>1</v>
      </c>
      <c r="H771" s="4">
        <v>1</v>
      </c>
      <c r="I771" s="4">
        <v>1</v>
      </c>
      <c r="J771" s="4" t="s">
        <v>686</v>
      </c>
      <c r="K771" s="4">
        <v>1</v>
      </c>
      <c r="L771" s="4">
        <v>903.51457000000005</v>
      </c>
      <c r="M771" s="4" t="s">
        <v>16</v>
      </c>
      <c r="N771" s="4">
        <v>0</v>
      </c>
      <c r="O771" s="4">
        <v>1.8239999999999999E-2</v>
      </c>
      <c r="P771" s="4">
        <v>2.1800000000000002</v>
      </c>
    </row>
    <row r="772" spans="1:16" hidden="1" outlineLevel="1" collapsed="1" x14ac:dyDescent="0.2">
      <c r="A772" t="s">
        <v>20</v>
      </c>
      <c r="B772" s="4" t="s">
        <v>16</v>
      </c>
      <c r="C772" s="4" t="s">
        <v>706</v>
      </c>
      <c r="D772" s="4" t="s">
        <v>20</v>
      </c>
      <c r="E772" s="4">
        <v>7.2057099999999999E-2</v>
      </c>
      <c r="F772" s="4">
        <v>2.2288999999999998E-3</v>
      </c>
      <c r="G772" s="4">
        <v>1</v>
      </c>
      <c r="H772" s="4">
        <v>1</v>
      </c>
      <c r="I772" s="4">
        <v>1</v>
      </c>
      <c r="J772" s="4" t="s">
        <v>686</v>
      </c>
      <c r="K772" s="4">
        <v>1</v>
      </c>
      <c r="L772" s="4">
        <v>1372.6855499999999</v>
      </c>
      <c r="M772" s="4" t="s">
        <v>16</v>
      </c>
      <c r="N772" s="4">
        <v>1.487E-3</v>
      </c>
      <c r="O772" s="4">
        <v>5.1220000000000002E-2</v>
      </c>
      <c r="P772" s="4">
        <v>2.0499999999999998</v>
      </c>
    </row>
    <row r="773" spans="1:16" collapsed="1" x14ac:dyDescent="0.2">
      <c r="A773" s="3" t="s">
        <v>16</v>
      </c>
      <c r="B773" s="3" t="s">
        <v>17</v>
      </c>
      <c r="C773" s="3" t="s">
        <v>707</v>
      </c>
      <c r="D773" s="3" t="s">
        <v>708</v>
      </c>
      <c r="E773" s="3">
        <v>0</v>
      </c>
      <c r="F773" s="3">
        <v>43.898000000000003</v>
      </c>
      <c r="G773" s="3">
        <v>40</v>
      </c>
      <c r="H773" s="3">
        <v>16</v>
      </c>
      <c r="I773" s="3">
        <v>21</v>
      </c>
      <c r="J773" s="3">
        <v>16</v>
      </c>
      <c r="K773" s="3">
        <v>1</v>
      </c>
      <c r="L773" s="3">
        <v>387</v>
      </c>
      <c r="M773" s="3">
        <v>43.7</v>
      </c>
      <c r="N773" s="3">
        <v>10.29</v>
      </c>
      <c r="O773" s="3">
        <v>44.43</v>
      </c>
      <c r="P773" s="3">
        <v>16</v>
      </c>
    </row>
    <row r="774" spans="1:16" hidden="1" outlineLevel="1" collapsed="1" x14ac:dyDescent="0.2">
      <c r="A774" t="s">
        <v>20</v>
      </c>
      <c r="B774" s="2" t="s">
        <v>21</v>
      </c>
      <c r="C774" s="2" t="s">
        <v>22</v>
      </c>
      <c r="D774" s="2" t="s">
        <v>23</v>
      </c>
      <c r="E774" s="2" t="s">
        <v>24</v>
      </c>
      <c r="F774" s="2" t="s">
        <v>25</v>
      </c>
      <c r="G774" s="2" t="s">
        <v>10</v>
      </c>
      <c r="H774" s="2" t="s">
        <v>26</v>
      </c>
      <c r="I774" s="2" t="s">
        <v>8</v>
      </c>
      <c r="J774" s="2" t="s">
        <v>27</v>
      </c>
      <c r="K774" s="2" t="s">
        <v>28</v>
      </c>
      <c r="L774" s="2" t="s">
        <v>29</v>
      </c>
      <c r="M774" s="2" t="s">
        <v>30</v>
      </c>
      <c r="N774" s="2" t="s">
        <v>31</v>
      </c>
      <c r="O774" s="2" t="s">
        <v>32</v>
      </c>
      <c r="P774" s="2" t="s">
        <v>33</v>
      </c>
    </row>
    <row r="775" spans="1:16" hidden="1" outlineLevel="1" collapsed="1" x14ac:dyDescent="0.2">
      <c r="A775" t="s">
        <v>20</v>
      </c>
      <c r="B775" s="4" t="s">
        <v>16</v>
      </c>
      <c r="C775" s="4" t="s">
        <v>709</v>
      </c>
      <c r="D775" s="4" t="s">
        <v>174</v>
      </c>
      <c r="E775" s="4">
        <v>3.6285999999999999E-2</v>
      </c>
      <c r="F775" s="4">
        <v>0</v>
      </c>
      <c r="G775" s="4">
        <v>1</v>
      </c>
      <c r="H775" s="4">
        <v>1</v>
      </c>
      <c r="I775" s="4">
        <v>1</v>
      </c>
      <c r="J775" s="4" t="s">
        <v>707</v>
      </c>
      <c r="K775" s="4">
        <v>0</v>
      </c>
      <c r="L775" s="4">
        <v>882.43897000000004</v>
      </c>
      <c r="M775" s="4" t="s">
        <v>16</v>
      </c>
      <c r="N775" s="4">
        <v>0</v>
      </c>
      <c r="O775" s="4">
        <v>2.4479999999999998E-2</v>
      </c>
      <c r="P775" s="4">
        <v>1.96</v>
      </c>
    </row>
    <row r="776" spans="1:16" hidden="1" outlineLevel="1" collapsed="1" x14ac:dyDescent="0.2">
      <c r="A776" t="s">
        <v>20</v>
      </c>
      <c r="B776" s="4" t="s">
        <v>16</v>
      </c>
      <c r="C776" s="4" t="s">
        <v>709</v>
      </c>
      <c r="D776" s="4" t="s">
        <v>20</v>
      </c>
      <c r="E776" s="4">
        <v>4.8314900000000001E-2</v>
      </c>
      <c r="F776" s="4">
        <v>0</v>
      </c>
      <c r="G776" s="4">
        <v>1</v>
      </c>
      <c r="H776" s="4">
        <v>1</v>
      </c>
      <c r="I776" s="4">
        <v>1</v>
      </c>
      <c r="J776" s="4" t="s">
        <v>707</v>
      </c>
      <c r="K776" s="4">
        <v>0</v>
      </c>
      <c r="L776" s="4">
        <v>866.44404999999995</v>
      </c>
      <c r="M776" s="4" t="s">
        <v>16</v>
      </c>
      <c r="N776" s="4">
        <v>4.2749999999999998E-4</v>
      </c>
      <c r="O776" s="4">
        <v>3.3399999999999999E-2</v>
      </c>
      <c r="P776" s="4">
        <v>1.63</v>
      </c>
    </row>
    <row r="777" spans="1:16" hidden="1" outlineLevel="1" collapsed="1" x14ac:dyDescent="0.2">
      <c r="A777" t="s">
        <v>20</v>
      </c>
      <c r="B777" s="4" t="s">
        <v>16</v>
      </c>
      <c r="C777" s="4" t="s">
        <v>710</v>
      </c>
      <c r="D777" s="4" t="s">
        <v>20</v>
      </c>
      <c r="E777" s="4">
        <v>2.2647799999999999E-2</v>
      </c>
      <c r="F777" s="4">
        <v>0</v>
      </c>
      <c r="G777" s="4">
        <v>1</v>
      </c>
      <c r="H777" s="4">
        <v>1</v>
      </c>
      <c r="I777" s="4">
        <v>1</v>
      </c>
      <c r="J777" s="4" t="s">
        <v>707</v>
      </c>
      <c r="K777" s="4">
        <v>0</v>
      </c>
      <c r="L777" s="4">
        <v>965.58907999999997</v>
      </c>
      <c r="M777" s="4" t="s">
        <v>16</v>
      </c>
      <c r="N777" s="4">
        <v>0</v>
      </c>
      <c r="O777" s="4">
        <v>1.478E-2</v>
      </c>
      <c r="P777" s="4">
        <v>1.82</v>
      </c>
    </row>
    <row r="778" spans="1:16" hidden="1" outlineLevel="1" collapsed="1" x14ac:dyDescent="0.2">
      <c r="A778" t="s">
        <v>20</v>
      </c>
      <c r="B778" s="4" t="s">
        <v>16</v>
      </c>
      <c r="C778" s="4" t="s">
        <v>711</v>
      </c>
      <c r="D778" s="4" t="s">
        <v>712</v>
      </c>
      <c r="E778" s="4">
        <v>2.8362100000000001E-5</v>
      </c>
      <c r="F778" s="4">
        <v>0</v>
      </c>
      <c r="G778" s="4">
        <v>1</v>
      </c>
      <c r="H778" s="4">
        <v>1</v>
      </c>
      <c r="I778" s="4">
        <v>1</v>
      </c>
      <c r="J778" s="4" t="s">
        <v>707</v>
      </c>
      <c r="K778" s="4">
        <v>0</v>
      </c>
      <c r="L778" s="4">
        <v>2064.0054700000001</v>
      </c>
      <c r="M778" s="4" t="s">
        <v>16</v>
      </c>
      <c r="N778" s="4">
        <v>0</v>
      </c>
      <c r="O778" s="4">
        <v>1.137E-5</v>
      </c>
      <c r="P778" s="4">
        <v>2.99</v>
      </c>
    </row>
    <row r="779" spans="1:16" hidden="1" outlineLevel="1" collapsed="1" x14ac:dyDescent="0.2">
      <c r="A779" t="s">
        <v>20</v>
      </c>
      <c r="B779" s="4" t="s">
        <v>16</v>
      </c>
      <c r="C779" s="4" t="s">
        <v>713</v>
      </c>
      <c r="D779" s="4" t="s">
        <v>20</v>
      </c>
      <c r="E779" s="4">
        <v>4.6422999999999999E-4</v>
      </c>
      <c r="F779" s="4">
        <v>0</v>
      </c>
      <c r="G779" s="4">
        <v>1</v>
      </c>
      <c r="H779" s="4">
        <v>1</v>
      </c>
      <c r="I779" s="4">
        <v>1</v>
      </c>
      <c r="J779" s="4" t="s">
        <v>707</v>
      </c>
      <c r="K779" s="4">
        <v>0</v>
      </c>
      <c r="L779" s="4">
        <v>1079.51161</v>
      </c>
      <c r="M779" s="4" t="s">
        <v>16</v>
      </c>
      <c r="N779" s="4">
        <v>0</v>
      </c>
      <c r="O779" s="4">
        <v>2.2770000000000001E-4</v>
      </c>
      <c r="P779" s="4">
        <v>2.2400000000000002</v>
      </c>
    </row>
    <row r="780" spans="1:16" hidden="1" outlineLevel="1" collapsed="1" x14ac:dyDescent="0.2">
      <c r="A780" t="s">
        <v>20</v>
      </c>
      <c r="B780" s="4" t="s">
        <v>16</v>
      </c>
      <c r="C780" s="4" t="s">
        <v>714</v>
      </c>
      <c r="D780" s="4" t="s">
        <v>20</v>
      </c>
      <c r="E780" s="4">
        <v>4.6772500000000002E-2</v>
      </c>
      <c r="F780" s="4">
        <v>0</v>
      </c>
      <c r="G780" s="4">
        <v>1</v>
      </c>
      <c r="H780" s="4">
        <v>1</v>
      </c>
      <c r="I780" s="4">
        <v>1</v>
      </c>
      <c r="J780" s="4" t="s">
        <v>707</v>
      </c>
      <c r="K780" s="4">
        <v>0</v>
      </c>
      <c r="L780" s="4">
        <v>820.41994</v>
      </c>
      <c r="M780" s="4" t="s">
        <v>16</v>
      </c>
      <c r="N780" s="4">
        <v>0</v>
      </c>
      <c r="O780" s="4">
        <v>3.2300000000000002E-2</v>
      </c>
      <c r="P780" s="4">
        <v>1.23</v>
      </c>
    </row>
    <row r="781" spans="1:16" hidden="1" outlineLevel="1" collapsed="1" x14ac:dyDescent="0.2">
      <c r="A781" t="s">
        <v>20</v>
      </c>
      <c r="B781" s="4" t="s">
        <v>16</v>
      </c>
      <c r="C781" s="4" t="s">
        <v>715</v>
      </c>
      <c r="D781" s="4" t="s">
        <v>20</v>
      </c>
      <c r="E781" s="4">
        <v>3.7574800000000002E-4</v>
      </c>
      <c r="F781" s="4">
        <v>0</v>
      </c>
      <c r="G781" s="4">
        <v>1</v>
      </c>
      <c r="H781" s="4">
        <v>1</v>
      </c>
      <c r="I781" s="4">
        <v>2</v>
      </c>
      <c r="J781" s="4" t="s">
        <v>707</v>
      </c>
      <c r="K781" s="4">
        <v>0</v>
      </c>
      <c r="L781" s="4">
        <v>1714.86464</v>
      </c>
      <c r="M781" s="4" t="s">
        <v>16</v>
      </c>
      <c r="N781" s="4">
        <v>0</v>
      </c>
      <c r="O781" s="4">
        <v>1.819E-4</v>
      </c>
      <c r="P781" s="4">
        <v>3.2</v>
      </c>
    </row>
    <row r="782" spans="1:16" hidden="1" outlineLevel="1" collapsed="1" x14ac:dyDescent="0.2">
      <c r="A782" t="s">
        <v>20</v>
      </c>
      <c r="B782" s="4" t="s">
        <v>16</v>
      </c>
      <c r="C782" s="4" t="s">
        <v>716</v>
      </c>
      <c r="D782" s="4" t="s">
        <v>174</v>
      </c>
      <c r="E782" s="4">
        <v>3.5815399999999997E-2</v>
      </c>
      <c r="F782" s="4">
        <v>0</v>
      </c>
      <c r="G782" s="4">
        <v>1</v>
      </c>
      <c r="H782" s="4">
        <v>1</v>
      </c>
      <c r="I782" s="4">
        <v>1</v>
      </c>
      <c r="J782" s="4" t="s">
        <v>707</v>
      </c>
      <c r="K782" s="4">
        <v>0</v>
      </c>
      <c r="L782" s="4">
        <v>1665.8305</v>
      </c>
      <c r="M782" s="4" t="s">
        <v>16</v>
      </c>
      <c r="N782" s="4">
        <v>0</v>
      </c>
      <c r="O782" s="4">
        <v>2.4109999999999999E-2</v>
      </c>
      <c r="P782" s="4">
        <v>2.77</v>
      </c>
    </row>
    <row r="783" spans="1:16" hidden="1" outlineLevel="1" collapsed="1" x14ac:dyDescent="0.2">
      <c r="A783" t="s">
        <v>20</v>
      </c>
      <c r="B783" s="4" t="s">
        <v>16</v>
      </c>
      <c r="C783" s="4" t="s">
        <v>717</v>
      </c>
      <c r="D783" s="4" t="s">
        <v>20</v>
      </c>
      <c r="E783" s="4">
        <v>4.8002499999999997E-2</v>
      </c>
      <c r="F783" s="4">
        <v>0</v>
      </c>
      <c r="G783" s="4">
        <v>1</v>
      </c>
      <c r="H783" s="4">
        <v>1</v>
      </c>
      <c r="I783" s="4">
        <v>1</v>
      </c>
      <c r="J783" s="4" t="s">
        <v>707</v>
      </c>
      <c r="K783" s="4">
        <v>0</v>
      </c>
      <c r="L783" s="4">
        <v>888.50367000000006</v>
      </c>
      <c r="M783" s="4" t="s">
        <v>16</v>
      </c>
      <c r="N783" s="4">
        <v>0</v>
      </c>
      <c r="O783" s="4">
        <v>3.3050000000000003E-2</v>
      </c>
      <c r="P783" s="4">
        <v>1.8</v>
      </c>
    </row>
    <row r="784" spans="1:16" hidden="1" outlineLevel="1" collapsed="1" x14ac:dyDescent="0.2">
      <c r="A784" t="s">
        <v>20</v>
      </c>
      <c r="B784" s="4" t="s">
        <v>16</v>
      </c>
      <c r="C784" s="4" t="s">
        <v>718</v>
      </c>
      <c r="D784" s="4" t="s">
        <v>167</v>
      </c>
      <c r="E784" s="4">
        <v>1.12012E-2</v>
      </c>
      <c r="F784" s="4">
        <v>0</v>
      </c>
      <c r="G784" s="4">
        <v>1</v>
      </c>
      <c r="H784" s="4">
        <v>1</v>
      </c>
      <c r="I784" s="4">
        <v>2</v>
      </c>
      <c r="J784" s="4" t="s">
        <v>707</v>
      </c>
      <c r="K784" s="4">
        <v>0</v>
      </c>
      <c r="L784" s="4">
        <v>864.46076000000005</v>
      </c>
      <c r="M784" s="4" t="s">
        <v>16</v>
      </c>
      <c r="N784" s="4">
        <v>0</v>
      </c>
      <c r="O784" s="4">
        <v>6.9160000000000003E-3</v>
      </c>
      <c r="P784" s="4">
        <v>2.54</v>
      </c>
    </row>
    <row r="785" spans="1:16" hidden="1" outlineLevel="1" collapsed="1" x14ac:dyDescent="0.2">
      <c r="A785" t="s">
        <v>20</v>
      </c>
      <c r="B785" s="4" t="s">
        <v>16</v>
      </c>
      <c r="C785" s="4" t="s">
        <v>718</v>
      </c>
      <c r="D785" s="4" t="s">
        <v>20</v>
      </c>
      <c r="E785" s="4">
        <v>8.2159499999999996E-3</v>
      </c>
      <c r="F785" s="4">
        <v>0</v>
      </c>
      <c r="G785" s="4">
        <v>1</v>
      </c>
      <c r="H785" s="4">
        <v>1</v>
      </c>
      <c r="I785" s="4">
        <v>1</v>
      </c>
      <c r="J785" s="4" t="s">
        <v>707</v>
      </c>
      <c r="K785" s="4">
        <v>0</v>
      </c>
      <c r="L785" s="4">
        <v>848.46585000000005</v>
      </c>
      <c r="M785" s="4" t="s">
        <v>16</v>
      </c>
      <c r="N785" s="4">
        <v>0</v>
      </c>
      <c r="O785" s="4">
        <v>4.9810000000000002E-3</v>
      </c>
      <c r="P785" s="4">
        <v>2.31</v>
      </c>
    </row>
    <row r="786" spans="1:16" hidden="1" outlineLevel="1" collapsed="1" x14ac:dyDescent="0.2">
      <c r="A786" t="s">
        <v>20</v>
      </c>
      <c r="B786" s="4" t="s">
        <v>16</v>
      </c>
      <c r="C786" s="4" t="s">
        <v>719</v>
      </c>
      <c r="D786" s="4" t="s">
        <v>20</v>
      </c>
      <c r="E786" s="4">
        <v>7.0394000000000001E-4</v>
      </c>
      <c r="F786" s="4">
        <v>0</v>
      </c>
      <c r="G786" s="4">
        <v>1</v>
      </c>
      <c r="H786" s="4">
        <v>1</v>
      </c>
      <c r="I786" s="4">
        <v>1</v>
      </c>
      <c r="J786" s="4" t="s">
        <v>707</v>
      </c>
      <c r="K786" s="4">
        <v>0</v>
      </c>
      <c r="L786" s="4">
        <v>1354.5505800000001</v>
      </c>
      <c r="M786" s="4" t="s">
        <v>16</v>
      </c>
      <c r="N786" s="4">
        <v>0</v>
      </c>
      <c r="O786" s="4">
        <v>3.5619999999999998E-4</v>
      </c>
      <c r="P786" s="4">
        <v>2.88</v>
      </c>
    </row>
    <row r="787" spans="1:16" hidden="1" outlineLevel="1" collapsed="1" x14ac:dyDescent="0.2">
      <c r="A787" t="s">
        <v>20</v>
      </c>
      <c r="B787" s="4" t="s">
        <v>16</v>
      </c>
      <c r="C787" s="4" t="s">
        <v>720</v>
      </c>
      <c r="D787" s="4" t="s">
        <v>20</v>
      </c>
      <c r="E787" s="4">
        <v>4.4175799999999999E-3</v>
      </c>
      <c r="F787" s="4">
        <v>0</v>
      </c>
      <c r="G787" s="4">
        <v>1</v>
      </c>
      <c r="H787" s="4">
        <v>1</v>
      </c>
      <c r="I787" s="4">
        <v>1</v>
      </c>
      <c r="J787" s="4" t="s">
        <v>707</v>
      </c>
      <c r="K787" s="4">
        <v>0</v>
      </c>
      <c r="L787" s="4">
        <v>904.47092999999995</v>
      </c>
      <c r="M787" s="4" t="s">
        <v>16</v>
      </c>
      <c r="N787" s="4">
        <v>0</v>
      </c>
      <c r="O787" s="4">
        <v>2.555E-3</v>
      </c>
      <c r="P787" s="4">
        <v>2.54</v>
      </c>
    </row>
    <row r="788" spans="1:16" hidden="1" outlineLevel="1" collapsed="1" x14ac:dyDescent="0.2">
      <c r="A788" t="s">
        <v>20</v>
      </c>
      <c r="B788" s="4" t="s">
        <v>16</v>
      </c>
      <c r="C788" s="4" t="s">
        <v>721</v>
      </c>
      <c r="D788" s="4" t="s">
        <v>20</v>
      </c>
      <c r="E788" s="4">
        <v>1.0013599999999999E-2</v>
      </c>
      <c r="F788" s="4">
        <v>0</v>
      </c>
      <c r="G788" s="4">
        <v>1</v>
      </c>
      <c r="H788" s="4">
        <v>1</v>
      </c>
      <c r="I788" s="4">
        <v>1</v>
      </c>
      <c r="J788" s="4" t="s">
        <v>707</v>
      </c>
      <c r="K788" s="4">
        <v>1</v>
      </c>
      <c r="L788" s="4">
        <v>1069.5636500000001</v>
      </c>
      <c r="M788" s="4" t="s">
        <v>16</v>
      </c>
      <c r="N788" s="4">
        <v>0</v>
      </c>
      <c r="O788" s="4">
        <v>6.1419999999999999E-3</v>
      </c>
      <c r="P788" s="4">
        <v>2.09</v>
      </c>
    </row>
    <row r="789" spans="1:16" hidden="1" outlineLevel="1" collapsed="1" x14ac:dyDescent="0.2">
      <c r="A789" t="s">
        <v>20</v>
      </c>
      <c r="B789" s="4" t="s">
        <v>16</v>
      </c>
      <c r="C789" s="4" t="s">
        <v>722</v>
      </c>
      <c r="D789" s="4" t="s">
        <v>20</v>
      </c>
      <c r="E789" s="4">
        <v>1.67391E-2</v>
      </c>
      <c r="F789" s="4">
        <v>0</v>
      </c>
      <c r="G789" s="4">
        <v>1</v>
      </c>
      <c r="H789" s="4">
        <v>1</v>
      </c>
      <c r="I789" s="4">
        <v>2</v>
      </c>
      <c r="J789" s="4" t="s">
        <v>707</v>
      </c>
      <c r="K789" s="4">
        <v>1</v>
      </c>
      <c r="L789" s="4">
        <v>1016.59864</v>
      </c>
      <c r="M789" s="4" t="s">
        <v>16</v>
      </c>
      <c r="N789" s="4">
        <v>0</v>
      </c>
      <c r="O789" s="4">
        <v>2.7470000000000001E-2</v>
      </c>
      <c r="P789" s="4">
        <v>2.59</v>
      </c>
    </row>
    <row r="790" spans="1:16" hidden="1" outlineLevel="1" collapsed="1" x14ac:dyDescent="0.2">
      <c r="A790" t="s">
        <v>20</v>
      </c>
      <c r="B790" s="4" t="s">
        <v>16</v>
      </c>
      <c r="C790" s="4" t="s">
        <v>723</v>
      </c>
      <c r="D790" s="4" t="s">
        <v>20</v>
      </c>
      <c r="E790" s="4">
        <v>9.5618700000000001E-3</v>
      </c>
      <c r="F790" s="4">
        <v>0</v>
      </c>
      <c r="G790" s="4">
        <v>1</v>
      </c>
      <c r="H790" s="4">
        <v>1</v>
      </c>
      <c r="I790" s="4">
        <v>1</v>
      </c>
      <c r="J790" s="4" t="s">
        <v>707</v>
      </c>
      <c r="K790" s="4">
        <v>0</v>
      </c>
      <c r="L790" s="4">
        <v>1096.52827</v>
      </c>
      <c r="M790" s="4" t="s">
        <v>16</v>
      </c>
      <c r="N790" s="4">
        <v>0</v>
      </c>
      <c r="O790" s="4">
        <v>5.849E-3</v>
      </c>
      <c r="P790" s="4">
        <v>2.81</v>
      </c>
    </row>
    <row r="791" spans="1:16" hidden="1" outlineLevel="1" collapsed="1" x14ac:dyDescent="0.2">
      <c r="A791" t="s">
        <v>20</v>
      </c>
      <c r="B791" s="4" t="s">
        <v>16</v>
      </c>
      <c r="C791" s="4" t="s">
        <v>724</v>
      </c>
      <c r="D791" s="4" t="s">
        <v>20</v>
      </c>
      <c r="E791" s="4">
        <v>8.5590799999999995E-2</v>
      </c>
      <c r="F791" s="4">
        <v>5.2294899999999998E-3</v>
      </c>
      <c r="G791" s="4">
        <v>1</v>
      </c>
      <c r="H791" s="4">
        <v>1</v>
      </c>
      <c r="I791" s="4">
        <v>1</v>
      </c>
      <c r="J791" s="4" t="s">
        <v>707</v>
      </c>
      <c r="K791" s="4">
        <v>0</v>
      </c>
      <c r="L791" s="4">
        <v>1410.7991300000001</v>
      </c>
      <c r="M791" s="4" t="s">
        <v>16</v>
      </c>
      <c r="N791" s="4">
        <v>3.8549999999999999E-3</v>
      </c>
      <c r="O791" s="4">
        <v>6.1740000000000003E-2</v>
      </c>
      <c r="P791" s="4">
        <v>2.04</v>
      </c>
    </row>
    <row r="792" spans="1:16" hidden="1" outlineLevel="1" collapsed="1" x14ac:dyDescent="0.2">
      <c r="A792" t="s">
        <v>20</v>
      </c>
      <c r="B792" s="4" t="s">
        <v>16</v>
      </c>
      <c r="C792" s="4" t="s">
        <v>725</v>
      </c>
      <c r="D792" s="4" t="s">
        <v>20</v>
      </c>
      <c r="E792" s="4">
        <v>0.11011700000000001</v>
      </c>
      <c r="F792" s="4">
        <v>8.7042999999999999E-3</v>
      </c>
      <c r="G792" s="4">
        <v>1</v>
      </c>
      <c r="H792" s="4">
        <v>1</v>
      </c>
      <c r="I792" s="4">
        <v>1</v>
      </c>
      <c r="J792" s="4" t="s">
        <v>707</v>
      </c>
      <c r="K792" s="4">
        <v>0</v>
      </c>
      <c r="L792" s="4">
        <v>657.39300000000003</v>
      </c>
      <c r="M792" s="4" t="s">
        <v>16</v>
      </c>
      <c r="N792" s="4">
        <v>6.1580000000000003E-3</v>
      </c>
      <c r="O792" s="4">
        <v>8.1470000000000001E-2</v>
      </c>
      <c r="P792" s="4">
        <v>1.94</v>
      </c>
    </row>
    <row r="793" spans="1:16" collapsed="1" x14ac:dyDescent="0.2">
      <c r="A793" s="3" t="s">
        <v>16</v>
      </c>
      <c r="B793" s="3" t="s">
        <v>17</v>
      </c>
      <c r="C793" s="3" t="s">
        <v>726</v>
      </c>
      <c r="D793" s="3" t="s">
        <v>727</v>
      </c>
      <c r="E793" s="3">
        <v>0</v>
      </c>
      <c r="F793" s="3">
        <v>41.536000000000001</v>
      </c>
      <c r="G793" s="3">
        <v>36</v>
      </c>
      <c r="H793" s="3">
        <v>15</v>
      </c>
      <c r="I793" s="3">
        <v>16</v>
      </c>
      <c r="J793" s="3">
        <v>15</v>
      </c>
      <c r="K793" s="3">
        <v>1</v>
      </c>
      <c r="L793" s="3">
        <v>489</v>
      </c>
      <c r="M793" s="3">
        <v>56.8</v>
      </c>
      <c r="N793" s="3">
        <v>9.41</v>
      </c>
      <c r="O793" s="3">
        <v>38.25</v>
      </c>
      <c r="P793" s="3">
        <v>15</v>
      </c>
    </row>
    <row r="794" spans="1:16" hidden="1" outlineLevel="1" collapsed="1" x14ac:dyDescent="0.2">
      <c r="A794" t="s">
        <v>20</v>
      </c>
      <c r="B794" s="2" t="s">
        <v>21</v>
      </c>
      <c r="C794" s="2" t="s">
        <v>22</v>
      </c>
      <c r="D794" s="2" t="s">
        <v>23</v>
      </c>
      <c r="E794" s="2" t="s">
        <v>24</v>
      </c>
      <c r="F794" s="2" t="s">
        <v>25</v>
      </c>
      <c r="G794" s="2" t="s">
        <v>10</v>
      </c>
      <c r="H794" s="2" t="s">
        <v>26</v>
      </c>
      <c r="I794" s="2" t="s">
        <v>8</v>
      </c>
      <c r="J794" s="2" t="s">
        <v>27</v>
      </c>
      <c r="K794" s="2" t="s">
        <v>28</v>
      </c>
      <c r="L794" s="2" t="s">
        <v>29</v>
      </c>
      <c r="M794" s="2" t="s">
        <v>30</v>
      </c>
      <c r="N794" s="2" t="s">
        <v>31</v>
      </c>
      <c r="O794" s="2" t="s">
        <v>32</v>
      </c>
      <c r="P794" s="2" t="s">
        <v>33</v>
      </c>
    </row>
    <row r="795" spans="1:16" hidden="1" outlineLevel="1" collapsed="1" x14ac:dyDescent="0.2">
      <c r="A795" t="s">
        <v>20</v>
      </c>
      <c r="B795" s="4" t="s">
        <v>16</v>
      </c>
      <c r="C795" s="4" t="s">
        <v>728</v>
      </c>
      <c r="D795" s="4" t="s">
        <v>20</v>
      </c>
      <c r="E795" s="4">
        <v>5.8234200000000001E-7</v>
      </c>
      <c r="F795" s="4">
        <v>0</v>
      </c>
      <c r="G795" s="4">
        <v>1</v>
      </c>
      <c r="H795" s="4">
        <v>1</v>
      </c>
      <c r="I795" s="4">
        <v>1</v>
      </c>
      <c r="J795" s="4" t="s">
        <v>726</v>
      </c>
      <c r="K795" s="4">
        <v>0</v>
      </c>
      <c r="L795" s="4">
        <v>1749.7885799999999</v>
      </c>
      <c r="M795" s="4" t="s">
        <v>16</v>
      </c>
      <c r="N795" s="4">
        <v>0</v>
      </c>
      <c r="O795" s="4">
        <v>1.762E-7</v>
      </c>
      <c r="P795" s="4">
        <v>3.38</v>
      </c>
    </row>
    <row r="796" spans="1:16" hidden="1" outlineLevel="1" collapsed="1" x14ac:dyDescent="0.2">
      <c r="A796" t="s">
        <v>20</v>
      </c>
      <c r="B796" s="4" t="s">
        <v>16</v>
      </c>
      <c r="C796" s="4" t="s">
        <v>729</v>
      </c>
      <c r="D796" s="4" t="s">
        <v>20</v>
      </c>
      <c r="E796" s="4">
        <v>2.7822300000000001E-3</v>
      </c>
      <c r="F796" s="4">
        <v>0</v>
      </c>
      <c r="G796" s="4">
        <v>1</v>
      </c>
      <c r="H796" s="4">
        <v>1</v>
      </c>
      <c r="I796" s="4">
        <v>1</v>
      </c>
      <c r="J796" s="4" t="s">
        <v>726</v>
      </c>
      <c r="K796" s="4">
        <v>0</v>
      </c>
      <c r="L796" s="4">
        <v>1365.6909700000001</v>
      </c>
      <c r="M796" s="4" t="s">
        <v>16</v>
      </c>
      <c r="N796" s="4">
        <v>0</v>
      </c>
      <c r="O796" s="4">
        <v>1.557E-3</v>
      </c>
      <c r="P796" s="4">
        <v>2.75</v>
      </c>
    </row>
    <row r="797" spans="1:16" hidden="1" outlineLevel="1" collapsed="1" x14ac:dyDescent="0.2">
      <c r="A797" t="s">
        <v>20</v>
      </c>
      <c r="B797" s="4" t="s">
        <v>16</v>
      </c>
      <c r="C797" s="4" t="s">
        <v>730</v>
      </c>
      <c r="D797" s="4" t="s">
        <v>20</v>
      </c>
      <c r="E797" s="4">
        <v>3.0218600000000002E-2</v>
      </c>
      <c r="F797" s="4">
        <v>0</v>
      </c>
      <c r="G797" s="4">
        <v>1</v>
      </c>
      <c r="H797" s="4">
        <v>1</v>
      </c>
      <c r="I797" s="4">
        <v>1</v>
      </c>
      <c r="J797" s="4" t="s">
        <v>726</v>
      </c>
      <c r="K797" s="4">
        <v>0</v>
      </c>
      <c r="L797" s="4">
        <v>903.51457000000005</v>
      </c>
      <c r="M797" s="4" t="s">
        <v>16</v>
      </c>
      <c r="N797" s="4">
        <v>0</v>
      </c>
      <c r="O797" s="4">
        <v>2.0129999999999999E-2</v>
      </c>
      <c r="P797" s="4">
        <v>2.02</v>
      </c>
    </row>
    <row r="798" spans="1:16" hidden="1" outlineLevel="1" collapsed="1" x14ac:dyDescent="0.2">
      <c r="A798" t="s">
        <v>20</v>
      </c>
      <c r="B798" s="4" t="s">
        <v>16</v>
      </c>
      <c r="C798" s="4" t="s">
        <v>731</v>
      </c>
      <c r="D798" s="4" t="s">
        <v>20</v>
      </c>
      <c r="E798" s="4">
        <v>2.66833E-2</v>
      </c>
      <c r="F798" s="4">
        <v>0</v>
      </c>
      <c r="G798" s="4">
        <v>1</v>
      </c>
      <c r="H798" s="4">
        <v>1</v>
      </c>
      <c r="I798" s="4">
        <v>1</v>
      </c>
      <c r="J798" s="4" t="s">
        <v>726</v>
      </c>
      <c r="K798" s="4">
        <v>1</v>
      </c>
      <c r="L798" s="4">
        <v>1038.5102199999999</v>
      </c>
      <c r="M798" s="4" t="s">
        <v>16</v>
      </c>
      <c r="N798" s="4">
        <v>0</v>
      </c>
      <c r="O798" s="4">
        <v>1.7559999999999999E-2</v>
      </c>
      <c r="P798" s="4">
        <v>2.2400000000000002</v>
      </c>
    </row>
    <row r="799" spans="1:16" hidden="1" outlineLevel="1" collapsed="1" x14ac:dyDescent="0.2">
      <c r="A799" t="s">
        <v>20</v>
      </c>
      <c r="B799" s="4" t="s">
        <v>16</v>
      </c>
      <c r="C799" s="4" t="s">
        <v>732</v>
      </c>
      <c r="D799" s="4" t="s">
        <v>20</v>
      </c>
      <c r="E799" s="4">
        <v>1.71854E-2</v>
      </c>
      <c r="F799" s="4">
        <v>0</v>
      </c>
      <c r="G799" s="4">
        <v>1</v>
      </c>
      <c r="H799" s="4">
        <v>1</v>
      </c>
      <c r="I799" s="4">
        <v>1</v>
      </c>
      <c r="J799" s="4" t="s">
        <v>726</v>
      </c>
      <c r="K799" s="4">
        <v>0</v>
      </c>
      <c r="L799" s="4">
        <v>993.48874999999998</v>
      </c>
      <c r="M799" s="4" t="s">
        <v>16</v>
      </c>
      <c r="N799" s="4">
        <v>0</v>
      </c>
      <c r="O799" s="4">
        <v>1.1010000000000001E-2</v>
      </c>
      <c r="P799" s="4">
        <v>2.27</v>
      </c>
    </row>
    <row r="800" spans="1:16" hidden="1" outlineLevel="1" collapsed="1" x14ac:dyDescent="0.2">
      <c r="A800" t="s">
        <v>20</v>
      </c>
      <c r="B800" s="4" t="s">
        <v>16</v>
      </c>
      <c r="C800" s="4" t="s">
        <v>733</v>
      </c>
      <c r="D800" s="4" t="s">
        <v>20</v>
      </c>
      <c r="E800" s="4">
        <v>8.7185000000000006E-3</v>
      </c>
      <c r="F800" s="4">
        <v>0</v>
      </c>
      <c r="G800" s="4">
        <v>1</v>
      </c>
      <c r="H800" s="4">
        <v>1</v>
      </c>
      <c r="I800" s="4">
        <v>1</v>
      </c>
      <c r="J800" s="4" t="s">
        <v>726</v>
      </c>
      <c r="K800" s="4">
        <v>0</v>
      </c>
      <c r="L800" s="4">
        <v>1944.04367</v>
      </c>
      <c r="M800" s="4" t="s">
        <v>16</v>
      </c>
      <c r="N800" s="4">
        <v>0</v>
      </c>
      <c r="O800" s="4">
        <v>5.3099999999999996E-3</v>
      </c>
      <c r="P800" s="4">
        <v>3.04</v>
      </c>
    </row>
    <row r="801" spans="1:16" hidden="1" outlineLevel="1" collapsed="1" x14ac:dyDescent="0.2">
      <c r="A801" t="s">
        <v>20</v>
      </c>
      <c r="B801" s="4" t="s">
        <v>16</v>
      </c>
      <c r="C801" s="4" t="s">
        <v>734</v>
      </c>
      <c r="D801" s="4" t="s">
        <v>20</v>
      </c>
      <c r="E801" s="4">
        <v>6.1454600000000002E-3</v>
      </c>
      <c r="F801" s="4">
        <v>0</v>
      </c>
      <c r="G801" s="4">
        <v>1</v>
      </c>
      <c r="H801" s="4">
        <v>1</v>
      </c>
      <c r="I801" s="4">
        <v>1</v>
      </c>
      <c r="J801" s="4" t="s">
        <v>726</v>
      </c>
      <c r="K801" s="4">
        <v>0</v>
      </c>
      <c r="L801" s="4">
        <v>1295.6226200000001</v>
      </c>
      <c r="M801" s="4" t="s">
        <v>16</v>
      </c>
      <c r="N801" s="4">
        <v>0</v>
      </c>
      <c r="O801" s="4">
        <v>3.6510000000000002E-3</v>
      </c>
      <c r="P801" s="4">
        <v>2.04</v>
      </c>
    </row>
    <row r="802" spans="1:16" hidden="1" outlineLevel="1" collapsed="1" x14ac:dyDescent="0.2">
      <c r="A802" t="s">
        <v>20</v>
      </c>
      <c r="B802" s="4" t="s">
        <v>16</v>
      </c>
      <c r="C802" s="4" t="s">
        <v>735</v>
      </c>
      <c r="D802" s="4" t="s">
        <v>736</v>
      </c>
      <c r="E802" s="4">
        <v>8.9299500000000005E-4</v>
      </c>
      <c r="F802" s="4">
        <v>0</v>
      </c>
      <c r="G802" s="4">
        <v>1</v>
      </c>
      <c r="H802" s="4">
        <v>1</v>
      </c>
      <c r="I802" s="4">
        <v>1</v>
      </c>
      <c r="J802" s="4" t="s">
        <v>726</v>
      </c>
      <c r="K802" s="4">
        <v>0</v>
      </c>
      <c r="L802" s="4">
        <v>1447.5828100000001</v>
      </c>
      <c r="M802" s="4" t="s">
        <v>16</v>
      </c>
      <c r="N802" s="4">
        <v>0</v>
      </c>
      <c r="O802" s="4">
        <v>4.5970000000000001E-4</v>
      </c>
      <c r="P802" s="4">
        <v>2.89</v>
      </c>
    </row>
    <row r="803" spans="1:16" hidden="1" outlineLevel="1" collapsed="1" x14ac:dyDescent="0.2">
      <c r="A803" t="s">
        <v>20</v>
      </c>
      <c r="B803" s="4" t="s">
        <v>16</v>
      </c>
      <c r="C803" s="4" t="s">
        <v>737</v>
      </c>
      <c r="D803" s="4" t="s">
        <v>20</v>
      </c>
      <c r="E803" s="4">
        <v>2.4503199999999999E-2</v>
      </c>
      <c r="F803" s="4">
        <v>0</v>
      </c>
      <c r="G803" s="4">
        <v>1</v>
      </c>
      <c r="H803" s="4">
        <v>1</v>
      </c>
      <c r="I803" s="4">
        <v>1</v>
      </c>
      <c r="J803" s="4" t="s">
        <v>726</v>
      </c>
      <c r="K803" s="4">
        <v>0</v>
      </c>
      <c r="L803" s="4">
        <v>1063.48368</v>
      </c>
      <c r="M803" s="4" t="s">
        <v>16</v>
      </c>
      <c r="N803" s="4">
        <v>0</v>
      </c>
      <c r="O803" s="4">
        <v>1.602E-2</v>
      </c>
      <c r="P803" s="4">
        <v>1.97</v>
      </c>
    </row>
    <row r="804" spans="1:16" hidden="1" outlineLevel="1" collapsed="1" x14ac:dyDescent="0.2">
      <c r="A804" t="s">
        <v>20</v>
      </c>
      <c r="B804" s="4" t="s">
        <v>16</v>
      </c>
      <c r="C804" s="4" t="s">
        <v>738</v>
      </c>
      <c r="D804" s="4" t="s">
        <v>20</v>
      </c>
      <c r="E804" s="4">
        <v>6.3936400000000007E-5</v>
      </c>
      <c r="F804" s="4">
        <v>0</v>
      </c>
      <c r="G804" s="4">
        <v>1</v>
      </c>
      <c r="H804" s="4">
        <v>1</v>
      </c>
      <c r="I804" s="4">
        <v>2</v>
      </c>
      <c r="J804" s="4" t="s">
        <v>726</v>
      </c>
      <c r="K804" s="4">
        <v>0</v>
      </c>
      <c r="L804" s="4">
        <v>1666.74559</v>
      </c>
      <c r="M804" s="4" t="s">
        <v>16</v>
      </c>
      <c r="N804" s="4">
        <v>0</v>
      </c>
      <c r="O804" s="4">
        <v>2.7270000000000001E-5</v>
      </c>
      <c r="P804" s="4">
        <v>3.86</v>
      </c>
    </row>
    <row r="805" spans="1:16" hidden="1" outlineLevel="1" collapsed="1" x14ac:dyDescent="0.2">
      <c r="A805" t="s">
        <v>20</v>
      </c>
      <c r="B805" s="4" t="s">
        <v>16</v>
      </c>
      <c r="C805" s="4" t="s">
        <v>739</v>
      </c>
      <c r="D805" s="4" t="s">
        <v>20</v>
      </c>
      <c r="E805" s="4">
        <v>4.0810200000000003E-3</v>
      </c>
      <c r="F805" s="4">
        <v>0</v>
      </c>
      <c r="G805" s="4">
        <v>1</v>
      </c>
      <c r="H805" s="4">
        <v>1</v>
      </c>
      <c r="I805" s="4">
        <v>1</v>
      </c>
      <c r="J805" s="4" t="s">
        <v>726</v>
      </c>
      <c r="K805" s="4">
        <v>0</v>
      </c>
      <c r="L805" s="4">
        <v>1082.5112799999999</v>
      </c>
      <c r="M805" s="4" t="s">
        <v>16</v>
      </c>
      <c r="N805" s="4">
        <v>0</v>
      </c>
      <c r="O805" s="4">
        <v>2.3479999999999998E-3</v>
      </c>
      <c r="P805" s="4">
        <v>2.69</v>
      </c>
    </row>
    <row r="806" spans="1:16" hidden="1" outlineLevel="1" collapsed="1" x14ac:dyDescent="0.2">
      <c r="A806" t="s">
        <v>20</v>
      </c>
      <c r="B806" s="4" t="s">
        <v>16</v>
      </c>
      <c r="C806" s="4" t="s">
        <v>740</v>
      </c>
      <c r="D806" s="4" t="s">
        <v>159</v>
      </c>
      <c r="E806" s="4">
        <v>8.6042400000000008E-3</v>
      </c>
      <c r="F806" s="4">
        <v>0</v>
      </c>
      <c r="G806" s="4">
        <v>1</v>
      </c>
      <c r="H806" s="4">
        <v>1</v>
      </c>
      <c r="I806" s="4">
        <v>1</v>
      </c>
      <c r="J806" s="4" t="s">
        <v>726</v>
      </c>
      <c r="K806" s="4">
        <v>0</v>
      </c>
      <c r="L806" s="4">
        <v>1671.8635400000001</v>
      </c>
      <c r="M806" s="4" t="s">
        <v>16</v>
      </c>
      <c r="N806" s="4">
        <v>0</v>
      </c>
      <c r="O806" s="4">
        <v>5.228E-3</v>
      </c>
      <c r="P806" s="4">
        <v>2.83</v>
      </c>
    </row>
    <row r="807" spans="1:16" hidden="1" outlineLevel="1" collapsed="1" x14ac:dyDescent="0.2">
      <c r="A807" t="s">
        <v>20</v>
      </c>
      <c r="B807" s="4" t="s">
        <v>16</v>
      </c>
      <c r="C807" s="4" t="s">
        <v>741</v>
      </c>
      <c r="D807" s="4" t="s">
        <v>20</v>
      </c>
      <c r="E807" s="4">
        <v>9.43658E-3</v>
      </c>
      <c r="F807" s="4">
        <v>0</v>
      </c>
      <c r="G807" s="4">
        <v>1</v>
      </c>
      <c r="H807" s="4">
        <v>1</v>
      </c>
      <c r="I807" s="4">
        <v>1</v>
      </c>
      <c r="J807" s="4" t="s">
        <v>726</v>
      </c>
      <c r="K807" s="4">
        <v>0</v>
      </c>
      <c r="L807" s="4">
        <v>836.45123999999998</v>
      </c>
      <c r="M807" s="4" t="s">
        <v>16</v>
      </c>
      <c r="N807" s="4">
        <v>0</v>
      </c>
      <c r="O807" s="4">
        <v>5.7600000000000004E-3</v>
      </c>
      <c r="P807" s="4">
        <v>2.5499999999999998</v>
      </c>
    </row>
    <row r="808" spans="1:16" hidden="1" outlineLevel="1" collapsed="1" x14ac:dyDescent="0.2">
      <c r="A808" t="s">
        <v>20</v>
      </c>
      <c r="B808" s="4" t="s">
        <v>16</v>
      </c>
      <c r="C808" s="4" t="s">
        <v>742</v>
      </c>
      <c r="D808" s="4" t="s">
        <v>20</v>
      </c>
      <c r="E808" s="4">
        <v>2.75719E-2</v>
      </c>
      <c r="F808" s="4">
        <v>0</v>
      </c>
      <c r="G808" s="4">
        <v>1</v>
      </c>
      <c r="H808" s="4">
        <v>1</v>
      </c>
      <c r="I808" s="4">
        <v>1</v>
      </c>
      <c r="J808" s="4" t="s">
        <v>726</v>
      </c>
      <c r="K808" s="4">
        <v>0</v>
      </c>
      <c r="L808" s="4">
        <v>1031.5731499999999</v>
      </c>
      <c r="M808" s="4" t="s">
        <v>16</v>
      </c>
      <c r="N808" s="4">
        <v>0</v>
      </c>
      <c r="O808" s="4">
        <v>1.8259999999999998E-2</v>
      </c>
      <c r="P808" s="4">
        <v>1.98</v>
      </c>
    </row>
    <row r="809" spans="1:16" hidden="1" outlineLevel="1" collapsed="1" x14ac:dyDescent="0.2">
      <c r="A809" t="s">
        <v>20</v>
      </c>
      <c r="B809" s="4" t="s">
        <v>16</v>
      </c>
      <c r="C809" s="4" t="s">
        <v>743</v>
      </c>
      <c r="D809" s="4" t="s">
        <v>20</v>
      </c>
      <c r="E809" s="4">
        <v>6.9786100000000004E-2</v>
      </c>
      <c r="F809" s="4">
        <v>2.2288999999999998E-3</v>
      </c>
      <c r="G809" s="4">
        <v>1</v>
      </c>
      <c r="H809" s="4">
        <v>1</v>
      </c>
      <c r="I809" s="4">
        <v>1</v>
      </c>
      <c r="J809" s="4" t="s">
        <v>726</v>
      </c>
      <c r="K809" s="4">
        <v>0</v>
      </c>
      <c r="L809" s="4">
        <v>1453.69578</v>
      </c>
      <c r="M809" s="4" t="s">
        <v>16</v>
      </c>
      <c r="N809" s="4">
        <v>1.487E-3</v>
      </c>
      <c r="O809" s="4">
        <v>4.9630000000000001E-2</v>
      </c>
      <c r="P809" s="4">
        <v>1.47</v>
      </c>
    </row>
    <row r="810" spans="1:16" collapsed="1" x14ac:dyDescent="0.2">
      <c r="A810" s="3" t="s">
        <v>16</v>
      </c>
      <c r="B810" s="3" t="s">
        <v>17</v>
      </c>
      <c r="C810" s="3" t="s">
        <v>744</v>
      </c>
      <c r="D810" s="3" t="s">
        <v>745</v>
      </c>
      <c r="E810" s="3">
        <v>0</v>
      </c>
      <c r="F810" s="3">
        <v>40.040999999999997</v>
      </c>
      <c r="G810" s="3">
        <v>46</v>
      </c>
      <c r="H810" s="3">
        <v>17</v>
      </c>
      <c r="I810" s="3">
        <v>19</v>
      </c>
      <c r="J810" s="3">
        <v>17</v>
      </c>
      <c r="K810" s="3">
        <v>1</v>
      </c>
      <c r="L810" s="3">
        <v>500</v>
      </c>
      <c r="M810" s="3">
        <v>54.5</v>
      </c>
      <c r="N810" s="3">
        <v>7.68</v>
      </c>
      <c r="O810" s="3">
        <v>45.17</v>
      </c>
      <c r="P810" s="3">
        <v>17</v>
      </c>
    </row>
    <row r="811" spans="1:16" hidden="1" outlineLevel="1" collapsed="1" x14ac:dyDescent="0.2">
      <c r="A811" t="s">
        <v>20</v>
      </c>
      <c r="B811" s="2" t="s">
        <v>21</v>
      </c>
      <c r="C811" s="2" t="s">
        <v>22</v>
      </c>
      <c r="D811" s="2" t="s">
        <v>23</v>
      </c>
      <c r="E811" s="2" t="s">
        <v>24</v>
      </c>
      <c r="F811" s="2" t="s">
        <v>25</v>
      </c>
      <c r="G811" s="2" t="s">
        <v>10</v>
      </c>
      <c r="H811" s="2" t="s">
        <v>26</v>
      </c>
      <c r="I811" s="2" t="s">
        <v>8</v>
      </c>
      <c r="J811" s="2" t="s">
        <v>27</v>
      </c>
      <c r="K811" s="2" t="s">
        <v>28</v>
      </c>
      <c r="L811" s="2" t="s">
        <v>29</v>
      </c>
      <c r="M811" s="2" t="s">
        <v>30</v>
      </c>
      <c r="N811" s="2" t="s">
        <v>31</v>
      </c>
      <c r="O811" s="2" t="s">
        <v>32</v>
      </c>
      <c r="P811" s="2" t="s">
        <v>33</v>
      </c>
    </row>
    <row r="812" spans="1:16" hidden="1" outlineLevel="1" collapsed="1" x14ac:dyDescent="0.2">
      <c r="A812" t="s">
        <v>20</v>
      </c>
      <c r="B812" s="4" t="s">
        <v>16</v>
      </c>
      <c r="C812" s="4" t="s">
        <v>746</v>
      </c>
      <c r="D812" s="4" t="s">
        <v>449</v>
      </c>
      <c r="E812" s="4">
        <v>1.3739400000000001E-2</v>
      </c>
      <c r="F812" s="4">
        <v>0</v>
      </c>
      <c r="G812" s="4">
        <v>1</v>
      </c>
      <c r="H812" s="4">
        <v>1</v>
      </c>
      <c r="I812" s="4">
        <v>1</v>
      </c>
      <c r="J812" s="4" t="s">
        <v>744</v>
      </c>
      <c r="K812" s="4">
        <v>0</v>
      </c>
      <c r="L812" s="4">
        <v>2608.2923099999998</v>
      </c>
      <c r="M812" s="4" t="s">
        <v>16</v>
      </c>
      <c r="N812" s="4">
        <v>0</v>
      </c>
      <c r="O812" s="4">
        <v>8.652E-3</v>
      </c>
      <c r="P812" s="4">
        <v>2.97</v>
      </c>
    </row>
    <row r="813" spans="1:16" hidden="1" outlineLevel="1" collapsed="1" x14ac:dyDescent="0.2">
      <c r="A813" t="s">
        <v>20</v>
      </c>
      <c r="B813" s="4" t="s">
        <v>16</v>
      </c>
      <c r="C813" s="4" t="s">
        <v>747</v>
      </c>
      <c r="D813" s="4" t="s">
        <v>20</v>
      </c>
      <c r="E813" s="4">
        <v>1.14788E-3</v>
      </c>
      <c r="F813" s="4">
        <v>0</v>
      </c>
      <c r="G813" s="4">
        <v>1</v>
      </c>
      <c r="H813" s="4">
        <v>1</v>
      </c>
      <c r="I813" s="4">
        <v>1</v>
      </c>
      <c r="J813" s="4" t="s">
        <v>744</v>
      </c>
      <c r="K813" s="4">
        <v>0</v>
      </c>
      <c r="L813" s="4">
        <v>1873.0065500000001</v>
      </c>
      <c r="M813" s="4" t="s">
        <v>16</v>
      </c>
      <c r="N813" s="4">
        <v>0</v>
      </c>
      <c r="O813" s="4">
        <v>6.0309999999999997E-4</v>
      </c>
      <c r="P813" s="4">
        <v>3.08</v>
      </c>
    </row>
    <row r="814" spans="1:16" hidden="1" outlineLevel="1" collapsed="1" x14ac:dyDescent="0.2">
      <c r="A814" t="s">
        <v>20</v>
      </c>
      <c r="B814" s="4" t="s">
        <v>16</v>
      </c>
      <c r="C814" s="4" t="s">
        <v>748</v>
      </c>
      <c r="D814" s="4" t="s">
        <v>248</v>
      </c>
      <c r="E814" s="4">
        <v>4.1879600000000003E-2</v>
      </c>
      <c r="F814" s="4">
        <v>0</v>
      </c>
      <c r="G814" s="4">
        <v>1</v>
      </c>
      <c r="H814" s="4">
        <v>1</v>
      </c>
      <c r="I814" s="4">
        <v>2</v>
      </c>
      <c r="J814" s="4" t="s">
        <v>744</v>
      </c>
      <c r="K814" s="4">
        <v>0</v>
      </c>
      <c r="L814" s="4">
        <v>947.45428000000004</v>
      </c>
      <c r="M814" s="4" t="s">
        <v>16</v>
      </c>
      <c r="N814" s="4">
        <v>0</v>
      </c>
      <c r="O814" s="4">
        <v>2.8709999999999999E-2</v>
      </c>
      <c r="P814" s="4">
        <v>2.13</v>
      </c>
    </row>
    <row r="815" spans="1:16" hidden="1" outlineLevel="1" collapsed="1" x14ac:dyDescent="0.2">
      <c r="A815" t="s">
        <v>20</v>
      </c>
      <c r="B815" s="4" t="s">
        <v>16</v>
      </c>
      <c r="C815" s="4" t="s">
        <v>749</v>
      </c>
      <c r="D815" s="4" t="s">
        <v>20</v>
      </c>
      <c r="E815" s="4">
        <v>2.4378799999999999E-3</v>
      </c>
      <c r="F815" s="4">
        <v>0</v>
      </c>
      <c r="G815" s="4">
        <v>1</v>
      </c>
      <c r="H815" s="4">
        <v>1</v>
      </c>
      <c r="I815" s="4">
        <v>1</v>
      </c>
      <c r="J815" s="4" t="s">
        <v>744</v>
      </c>
      <c r="K815" s="4">
        <v>0</v>
      </c>
      <c r="L815" s="4">
        <v>1344.7481499999999</v>
      </c>
      <c r="M815" s="4" t="s">
        <v>16</v>
      </c>
      <c r="N815" s="4">
        <v>0</v>
      </c>
      <c r="O815" s="4">
        <v>1.356E-3</v>
      </c>
      <c r="P815" s="4">
        <v>2.57</v>
      </c>
    </row>
    <row r="816" spans="1:16" hidden="1" outlineLevel="1" collapsed="1" x14ac:dyDescent="0.2">
      <c r="A816" t="s">
        <v>20</v>
      </c>
      <c r="B816" s="4" t="s">
        <v>16</v>
      </c>
      <c r="C816" s="4" t="s">
        <v>750</v>
      </c>
      <c r="D816" s="4" t="s">
        <v>105</v>
      </c>
      <c r="E816" s="4">
        <v>1.0696000000000001E-2</v>
      </c>
      <c r="F816" s="4">
        <v>0</v>
      </c>
      <c r="G816" s="4">
        <v>1</v>
      </c>
      <c r="H816" s="4">
        <v>1</v>
      </c>
      <c r="I816" s="4">
        <v>1</v>
      </c>
      <c r="J816" s="4" t="s">
        <v>744</v>
      </c>
      <c r="K816" s="4">
        <v>0</v>
      </c>
      <c r="L816" s="4">
        <v>1501.83078</v>
      </c>
      <c r="M816" s="4" t="s">
        <v>16</v>
      </c>
      <c r="N816" s="4">
        <v>0</v>
      </c>
      <c r="O816" s="4">
        <v>6.5900000000000004E-3</v>
      </c>
      <c r="P816" s="4">
        <v>3.44</v>
      </c>
    </row>
    <row r="817" spans="1:16" hidden="1" outlineLevel="1" collapsed="1" x14ac:dyDescent="0.2">
      <c r="A817" t="s">
        <v>20</v>
      </c>
      <c r="B817" s="4" t="s">
        <v>16</v>
      </c>
      <c r="C817" s="4" t="s">
        <v>751</v>
      </c>
      <c r="D817" s="4" t="s">
        <v>122</v>
      </c>
      <c r="E817" s="4">
        <v>9.43658E-3</v>
      </c>
      <c r="F817" s="4">
        <v>0</v>
      </c>
      <c r="G817" s="4">
        <v>1</v>
      </c>
      <c r="H817" s="4">
        <v>1</v>
      </c>
      <c r="I817" s="4">
        <v>1</v>
      </c>
      <c r="J817" s="4" t="s">
        <v>744</v>
      </c>
      <c r="K817" s="4">
        <v>0</v>
      </c>
      <c r="L817" s="4">
        <v>963.49279000000001</v>
      </c>
      <c r="M817" s="4" t="s">
        <v>16</v>
      </c>
      <c r="N817" s="4">
        <v>0</v>
      </c>
      <c r="O817" s="4">
        <v>5.7879999999999997E-3</v>
      </c>
      <c r="P817" s="4">
        <v>2.4500000000000002</v>
      </c>
    </row>
    <row r="818" spans="1:16" hidden="1" outlineLevel="1" collapsed="1" x14ac:dyDescent="0.2">
      <c r="A818" t="s">
        <v>20</v>
      </c>
      <c r="B818" s="4" t="s">
        <v>16</v>
      </c>
      <c r="C818" s="4" t="s">
        <v>752</v>
      </c>
      <c r="D818" s="4" t="s">
        <v>20</v>
      </c>
      <c r="E818" s="4">
        <v>1.43876E-2</v>
      </c>
      <c r="F818" s="4">
        <v>0</v>
      </c>
      <c r="G818" s="4">
        <v>1</v>
      </c>
      <c r="H818" s="4">
        <v>1</v>
      </c>
      <c r="I818" s="4">
        <v>1</v>
      </c>
      <c r="J818" s="4" t="s">
        <v>744</v>
      </c>
      <c r="K818" s="4">
        <v>0</v>
      </c>
      <c r="L818" s="4">
        <v>1227.6691800000001</v>
      </c>
      <c r="M818" s="4" t="s">
        <v>16</v>
      </c>
      <c r="N818" s="4">
        <v>0</v>
      </c>
      <c r="O818" s="4">
        <v>9.0939999999999997E-3</v>
      </c>
      <c r="P818" s="4">
        <v>2.04</v>
      </c>
    </row>
    <row r="819" spans="1:16" hidden="1" outlineLevel="1" collapsed="1" x14ac:dyDescent="0.2">
      <c r="A819" t="s">
        <v>20</v>
      </c>
      <c r="B819" s="4" t="s">
        <v>16</v>
      </c>
      <c r="C819" s="4" t="s">
        <v>753</v>
      </c>
      <c r="D819" s="4" t="s">
        <v>20</v>
      </c>
      <c r="E819" s="4">
        <v>3.6476099999999999E-3</v>
      </c>
      <c r="F819" s="4">
        <v>0</v>
      </c>
      <c r="G819" s="4">
        <v>1</v>
      </c>
      <c r="H819" s="4">
        <v>1</v>
      </c>
      <c r="I819" s="4">
        <v>1</v>
      </c>
      <c r="J819" s="4" t="s">
        <v>744</v>
      </c>
      <c r="K819" s="4">
        <v>0</v>
      </c>
      <c r="L819" s="4">
        <v>1002.55783</v>
      </c>
      <c r="M819" s="4" t="s">
        <v>16</v>
      </c>
      <c r="N819" s="4">
        <v>0</v>
      </c>
      <c r="O819" s="4">
        <v>2.0869999999999999E-3</v>
      </c>
      <c r="P819" s="4">
        <v>2.82</v>
      </c>
    </row>
    <row r="820" spans="1:16" hidden="1" outlineLevel="1" collapsed="1" x14ac:dyDescent="0.2">
      <c r="A820" t="s">
        <v>20</v>
      </c>
      <c r="B820" s="4" t="s">
        <v>16</v>
      </c>
      <c r="C820" s="4" t="s">
        <v>754</v>
      </c>
      <c r="D820" s="4" t="s">
        <v>20</v>
      </c>
      <c r="E820" s="4">
        <v>6.5215899999999999E-3</v>
      </c>
      <c r="F820" s="4">
        <v>0</v>
      </c>
      <c r="G820" s="4">
        <v>1</v>
      </c>
      <c r="H820" s="4">
        <v>1</v>
      </c>
      <c r="I820" s="4">
        <v>1</v>
      </c>
      <c r="J820" s="4" t="s">
        <v>744</v>
      </c>
      <c r="K820" s="4">
        <v>0</v>
      </c>
      <c r="L820" s="4">
        <v>859.45196999999996</v>
      </c>
      <c r="M820" s="4" t="s">
        <v>16</v>
      </c>
      <c r="N820" s="4">
        <v>0</v>
      </c>
      <c r="O820" s="4">
        <v>3.8769999999999998E-3</v>
      </c>
      <c r="P820" s="4">
        <v>2.33</v>
      </c>
    </row>
    <row r="821" spans="1:16" hidden="1" outlineLevel="1" collapsed="1" x14ac:dyDescent="0.2">
      <c r="A821" t="s">
        <v>20</v>
      </c>
      <c r="B821" s="4" t="s">
        <v>16</v>
      </c>
      <c r="C821" s="4" t="s">
        <v>755</v>
      </c>
      <c r="D821" s="4" t="s">
        <v>20</v>
      </c>
      <c r="E821" s="4">
        <v>4.4159899999999997E-5</v>
      </c>
      <c r="F821" s="4">
        <v>0</v>
      </c>
      <c r="G821" s="4">
        <v>1</v>
      </c>
      <c r="H821" s="4">
        <v>1</v>
      </c>
      <c r="I821" s="4">
        <v>1</v>
      </c>
      <c r="J821" s="4" t="s">
        <v>744</v>
      </c>
      <c r="K821" s="4">
        <v>0</v>
      </c>
      <c r="L821" s="4">
        <v>1315.7579900000001</v>
      </c>
      <c r="M821" s="4" t="s">
        <v>16</v>
      </c>
      <c r="N821" s="4">
        <v>0</v>
      </c>
      <c r="O821" s="4">
        <v>1.825E-5</v>
      </c>
      <c r="P821" s="4">
        <v>3.38</v>
      </c>
    </row>
    <row r="822" spans="1:16" hidden="1" outlineLevel="1" collapsed="1" x14ac:dyDescent="0.2">
      <c r="A822" t="s">
        <v>20</v>
      </c>
      <c r="B822" s="4" t="s">
        <v>16</v>
      </c>
      <c r="C822" s="4" t="s">
        <v>756</v>
      </c>
      <c r="D822" s="4" t="s">
        <v>20</v>
      </c>
      <c r="E822" s="4">
        <v>6.1454600000000002E-3</v>
      </c>
      <c r="F822" s="4">
        <v>0</v>
      </c>
      <c r="G822" s="4">
        <v>1</v>
      </c>
      <c r="H822" s="4">
        <v>1</v>
      </c>
      <c r="I822" s="4">
        <v>1</v>
      </c>
      <c r="J822" s="4" t="s">
        <v>744</v>
      </c>
      <c r="K822" s="4">
        <v>0</v>
      </c>
      <c r="L822" s="4">
        <v>1341.67572</v>
      </c>
      <c r="M822" s="4" t="s">
        <v>16</v>
      </c>
      <c r="N822" s="4">
        <v>0</v>
      </c>
      <c r="O822" s="4">
        <v>3.6419999999999998E-3</v>
      </c>
      <c r="P822" s="4">
        <v>2.76</v>
      </c>
    </row>
    <row r="823" spans="1:16" hidden="1" outlineLevel="1" collapsed="1" x14ac:dyDescent="0.2">
      <c r="A823" t="s">
        <v>20</v>
      </c>
      <c r="B823" s="4" t="s">
        <v>16</v>
      </c>
      <c r="C823" s="4" t="s">
        <v>757</v>
      </c>
      <c r="D823" s="4" t="s">
        <v>20</v>
      </c>
      <c r="E823" s="4">
        <v>1.11276E-2</v>
      </c>
      <c r="F823" s="4">
        <v>0</v>
      </c>
      <c r="G823" s="4">
        <v>1</v>
      </c>
      <c r="H823" s="4">
        <v>1</v>
      </c>
      <c r="I823" s="4">
        <v>1</v>
      </c>
      <c r="J823" s="4" t="s">
        <v>744</v>
      </c>
      <c r="K823" s="4">
        <v>0</v>
      </c>
      <c r="L823" s="4">
        <v>1748.97928</v>
      </c>
      <c r="M823" s="4" t="s">
        <v>16</v>
      </c>
      <c r="N823" s="4">
        <v>0</v>
      </c>
      <c r="O823" s="4">
        <v>6.8760000000000002E-3</v>
      </c>
      <c r="P823" s="4">
        <v>1.75</v>
      </c>
    </row>
    <row r="824" spans="1:16" hidden="1" outlineLevel="1" collapsed="1" x14ac:dyDescent="0.2">
      <c r="A824" t="s">
        <v>20</v>
      </c>
      <c r="B824" s="4" t="s">
        <v>16</v>
      </c>
      <c r="C824" s="4" t="s">
        <v>758</v>
      </c>
      <c r="D824" s="4" t="s">
        <v>20</v>
      </c>
      <c r="E824" s="4">
        <v>5.8293399999999997E-3</v>
      </c>
      <c r="F824" s="4">
        <v>0</v>
      </c>
      <c r="G824" s="4">
        <v>1</v>
      </c>
      <c r="H824" s="4">
        <v>1</v>
      </c>
      <c r="I824" s="4">
        <v>2</v>
      </c>
      <c r="J824" s="4" t="s">
        <v>744</v>
      </c>
      <c r="K824" s="4">
        <v>1</v>
      </c>
      <c r="L824" s="4">
        <v>1342.7001399999999</v>
      </c>
      <c r="M824" s="4" t="s">
        <v>16</v>
      </c>
      <c r="N824" s="4">
        <v>0</v>
      </c>
      <c r="O824" s="4">
        <v>6.254E-3</v>
      </c>
      <c r="P824" s="4">
        <v>3.28</v>
      </c>
    </row>
    <row r="825" spans="1:16" hidden="1" outlineLevel="1" collapsed="1" x14ac:dyDescent="0.2">
      <c r="A825" t="s">
        <v>20</v>
      </c>
      <c r="B825" s="4" t="s">
        <v>16</v>
      </c>
      <c r="C825" s="4" t="s">
        <v>759</v>
      </c>
      <c r="D825" s="4" t="s">
        <v>20</v>
      </c>
      <c r="E825" s="4">
        <v>5.3938699999999999E-2</v>
      </c>
      <c r="F825" s="4">
        <v>1.20145E-3</v>
      </c>
      <c r="G825" s="4">
        <v>1</v>
      </c>
      <c r="H825" s="4">
        <v>1</v>
      </c>
      <c r="I825" s="4">
        <v>1</v>
      </c>
      <c r="J825" s="4" t="s">
        <v>744</v>
      </c>
      <c r="K825" s="4">
        <v>1</v>
      </c>
      <c r="L825" s="4">
        <v>1201.64229</v>
      </c>
      <c r="M825" s="4" t="s">
        <v>16</v>
      </c>
      <c r="N825" s="4">
        <v>7.9869999999999995E-4</v>
      </c>
      <c r="O825" s="4">
        <v>3.7699999999999997E-2</v>
      </c>
      <c r="P825" s="4">
        <v>3.2</v>
      </c>
    </row>
    <row r="826" spans="1:16" hidden="1" outlineLevel="1" collapsed="1" x14ac:dyDescent="0.2">
      <c r="A826" t="s">
        <v>20</v>
      </c>
      <c r="B826" s="4" t="s">
        <v>16</v>
      </c>
      <c r="C826" s="4" t="s">
        <v>760</v>
      </c>
      <c r="D826" s="4" t="s">
        <v>20</v>
      </c>
      <c r="E826" s="4">
        <v>8.8909699999999994E-2</v>
      </c>
      <c r="F826" s="4">
        <v>5.7189399999999996E-3</v>
      </c>
      <c r="G826" s="4">
        <v>1</v>
      </c>
      <c r="H826" s="4">
        <v>1</v>
      </c>
      <c r="I826" s="4">
        <v>1</v>
      </c>
      <c r="J826" s="4" t="s">
        <v>744</v>
      </c>
      <c r="K826" s="4">
        <v>0</v>
      </c>
      <c r="L826" s="4">
        <v>1518.6706899999999</v>
      </c>
      <c r="M826" s="4" t="s">
        <v>16</v>
      </c>
      <c r="N826" s="4">
        <v>4.1770000000000002E-3</v>
      </c>
      <c r="O826" s="4">
        <v>6.4310000000000006E-2</v>
      </c>
      <c r="P826" s="4">
        <v>1.5</v>
      </c>
    </row>
    <row r="827" spans="1:16" hidden="1" outlineLevel="1" collapsed="1" x14ac:dyDescent="0.2">
      <c r="A827" t="s">
        <v>20</v>
      </c>
      <c r="B827" s="4" t="s">
        <v>16</v>
      </c>
      <c r="C827" s="4" t="s">
        <v>761</v>
      </c>
      <c r="D827" s="4" t="s">
        <v>762</v>
      </c>
      <c r="E827" s="4">
        <v>0.109431</v>
      </c>
      <c r="F827" s="4">
        <v>8.7042999999999999E-3</v>
      </c>
      <c r="G827" s="4">
        <v>1</v>
      </c>
      <c r="H827" s="4">
        <v>1</v>
      </c>
      <c r="I827" s="4">
        <v>1</v>
      </c>
      <c r="J827" s="4" t="s">
        <v>744</v>
      </c>
      <c r="K827" s="4">
        <v>0</v>
      </c>
      <c r="L827" s="4">
        <v>2838.2774399999998</v>
      </c>
      <c r="M827" s="4" t="s">
        <v>16</v>
      </c>
      <c r="N827" s="4">
        <v>6.1580000000000003E-3</v>
      </c>
      <c r="O827" s="4">
        <v>8.047E-2</v>
      </c>
      <c r="P827" s="4">
        <v>1.68</v>
      </c>
    </row>
    <row r="828" spans="1:16" hidden="1" outlineLevel="1" collapsed="1" x14ac:dyDescent="0.2">
      <c r="A828" t="s">
        <v>20</v>
      </c>
      <c r="B828" s="4" t="s">
        <v>16</v>
      </c>
      <c r="C828" s="4" t="s">
        <v>763</v>
      </c>
      <c r="D828" s="4" t="s">
        <v>20</v>
      </c>
      <c r="E828" s="4">
        <v>0.11219899999999999</v>
      </c>
      <c r="F828" s="4">
        <v>8.7042999999999999E-3</v>
      </c>
      <c r="G828" s="4">
        <v>1</v>
      </c>
      <c r="H828" s="4">
        <v>1</v>
      </c>
      <c r="I828" s="4">
        <v>1</v>
      </c>
      <c r="J828" s="4" t="s">
        <v>744</v>
      </c>
      <c r="K828" s="4">
        <v>2</v>
      </c>
      <c r="L828" s="4">
        <v>2481.2831200000001</v>
      </c>
      <c r="M828" s="4" t="s">
        <v>16</v>
      </c>
      <c r="N828" s="4">
        <v>6.1580000000000003E-3</v>
      </c>
      <c r="O828" s="4">
        <v>8.2849999999999993E-2</v>
      </c>
      <c r="P828" s="4">
        <v>2.86</v>
      </c>
    </row>
    <row r="829" spans="1:16" collapsed="1" x14ac:dyDescent="0.2">
      <c r="A829" s="3" t="s">
        <v>16</v>
      </c>
      <c r="B829" s="3" t="s">
        <v>17</v>
      </c>
      <c r="C829" s="3" t="s">
        <v>764</v>
      </c>
      <c r="D829" s="3" t="s">
        <v>765</v>
      </c>
      <c r="E829" s="3">
        <v>0</v>
      </c>
      <c r="F829" s="3">
        <v>40.036999999999999</v>
      </c>
      <c r="G829" s="3">
        <v>34</v>
      </c>
      <c r="H829" s="3">
        <v>12</v>
      </c>
      <c r="I829" s="3">
        <v>17</v>
      </c>
      <c r="J829" s="3">
        <v>5</v>
      </c>
      <c r="K829" s="3">
        <v>1</v>
      </c>
      <c r="L829" s="3">
        <v>524</v>
      </c>
      <c r="M829" s="3">
        <v>56.4</v>
      </c>
      <c r="N829" s="3">
        <v>8.16</v>
      </c>
      <c r="O829" s="3">
        <v>40.5</v>
      </c>
      <c r="P829" s="3">
        <v>12</v>
      </c>
    </row>
    <row r="830" spans="1:16" hidden="1" outlineLevel="1" collapsed="1" x14ac:dyDescent="0.2">
      <c r="A830" t="s">
        <v>20</v>
      </c>
      <c r="B830" s="2" t="s">
        <v>21</v>
      </c>
      <c r="C830" s="2" t="s">
        <v>22</v>
      </c>
      <c r="D830" s="2" t="s">
        <v>23</v>
      </c>
      <c r="E830" s="2" t="s">
        <v>24</v>
      </c>
      <c r="F830" s="2" t="s">
        <v>25</v>
      </c>
      <c r="G830" s="2" t="s">
        <v>10</v>
      </c>
      <c r="H830" s="2" t="s">
        <v>26</v>
      </c>
      <c r="I830" s="2" t="s">
        <v>8</v>
      </c>
      <c r="J830" s="2" t="s">
        <v>27</v>
      </c>
      <c r="K830" s="2" t="s">
        <v>28</v>
      </c>
      <c r="L830" s="2" t="s">
        <v>29</v>
      </c>
      <c r="M830" s="2" t="s">
        <v>30</v>
      </c>
      <c r="N830" s="2" t="s">
        <v>31</v>
      </c>
      <c r="O830" s="2" t="s">
        <v>32</v>
      </c>
      <c r="P830" s="2" t="s">
        <v>33</v>
      </c>
    </row>
    <row r="831" spans="1:16" hidden="1" outlineLevel="1" collapsed="1" x14ac:dyDescent="0.2">
      <c r="A831" t="s">
        <v>20</v>
      </c>
      <c r="B831" s="4" t="s">
        <v>16</v>
      </c>
      <c r="C831" s="4" t="s">
        <v>766</v>
      </c>
      <c r="D831" s="4" t="s">
        <v>20</v>
      </c>
      <c r="E831" s="4">
        <v>6.1454600000000002E-3</v>
      </c>
      <c r="F831" s="4">
        <v>0</v>
      </c>
      <c r="G831" s="4">
        <v>3</v>
      </c>
      <c r="H831" s="4">
        <v>3</v>
      </c>
      <c r="I831" s="4">
        <v>1</v>
      </c>
      <c r="J831" s="4" t="s">
        <v>767</v>
      </c>
      <c r="K831" s="4">
        <v>0</v>
      </c>
      <c r="L831" s="4">
        <v>1034.5265300000001</v>
      </c>
      <c r="M831" s="4" t="s">
        <v>16</v>
      </c>
      <c r="N831" s="4">
        <v>0</v>
      </c>
      <c r="O831" s="4">
        <v>3.6449999999999998E-3</v>
      </c>
      <c r="P831" s="4">
        <v>2.14</v>
      </c>
    </row>
    <row r="832" spans="1:16" hidden="1" outlineLevel="1" collapsed="1" x14ac:dyDescent="0.2">
      <c r="A832" t="s">
        <v>20</v>
      </c>
      <c r="B832" s="4" t="s">
        <v>16</v>
      </c>
      <c r="C832" s="4" t="s">
        <v>768</v>
      </c>
      <c r="D832" s="4" t="s">
        <v>124</v>
      </c>
      <c r="E832" s="4">
        <v>2.0593599999999999E-4</v>
      </c>
      <c r="F832" s="4">
        <v>0</v>
      </c>
      <c r="G832" s="4">
        <v>1</v>
      </c>
      <c r="H832" s="4">
        <v>1</v>
      </c>
      <c r="I832" s="4">
        <v>1</v>
      </c>
      <c r="J832" s="4" t="s">
        <v>764</v>
      </c>
      <c r="K832" s="4">
        <v>1</v>
      </c>
      <c r="L832" s="4">
        <v>1844.9534699999999</v>
      </c>
      <c r="M832" s="4" t="s">
        <v>16</v>
      </c>
      <c r="N832" s="4">
        <v>0</v>
      </c>
      <c r="O832" s="4">
        <v>9.5329999999999997E-5</v>
      </c>
      <c r="P832" s="4">
        <v>3.96</v>
      </c>
    </row>
    <row r="833" spans="1:16" hidden="1" outlineLevel="1" collapsed="1" x14ac:dyDescent="0.2">
      <c r="A833" t="s">
        <v>20</v>
      </c>
      <c r="B833" s="4" t="s">
        <v>16</v>
      </c>
      <c r="C833" s="4" t="s">
        <v>769</v>
      </c>
      <c r="D833" s="4" t="s">
        <v>43</v>
      </c>
      <c r="E833" s="4">
        <v>2.1220700000000002E-3</v>
      </c>
      <c r="F833" s="4">
        <v>0</v>
      </c>
      <c r="G833" s="4">
        <v>2</v>
      </c>
      <c r="H833" s="4">
        <v>2</v>
      </c>
      <c r="I833" s="4">
        <v>2</v>
      </c>
      <c r="J833" s="4" t="s">
        <v>770</v>
      </c>
      <c r="K833" s="4">
        <v>0</v>
      </c>
      <c r="L833" s="4">
        <v>1774.93676</v>
      </c>
      <c r="M833" s="4" t="s">
        <v>16</v>
      </c>
      <c r="N833" s="4">
        <v>0</v>
      </c>
      <c r="O833" s="4">
        <v>1.278E-2</v>
      </c>
      <c r="P833" s="4">
        <v>2.0299999999999998</v>
      </c>
    </row>
    <row r="834" spans="1:16" hidden="1" outlineLevel="1" collapsed="1" x14ac:dyDescent="0.2">
      <c r="A834" t="s">
        <v>20</v>
      </c>
      <c r="B834" s="4" t="s">
        <v>16</v>
      </c>
      <c r="C834" s="4" t="s">
        <v>771</v>
      </c>
      <c r="D834" s="4" t="s">
        <v>20</v>
      </c>
      <c r="E834" s="4">
        <v>2.88653E-2</v>
      </c>
      <c r="F834" s="4">
        <v>0</v>
      </c>
      <c r="G834" s="4">
        <v>1</v>
      </c>
      <c r="H834" s="4">
        <v>1</v>
      </c>
      <c r="I834" s="4">
        <v>1</v>
      </c>
      <c r="J834" s="4" t="s">
        <v>764</v>
      </c>
      <c r="K834" s="4">
        <v>0</v>
      </c>
      <c r="L834" s="4">
        <v>844.52508</v>
      </c>
      <c r="M834" s="4" t="s">
        <v>16</v>
      </c>
      <c r="N834" s="4">
        <v>0</v>
      </c>
      <c r="O834" s="4">
        <v>1.9140000000000001E-2</v>
      </c>
      <c r="P834" s="4">
        <v>1.75</v>
      </c>
    </row>
    <row r="835" spans="1:16" hidden="1" outlineLevel="1" collapsed="1" x14ac:dyDescent="0.2">
      <c r="A835" t="s">
        <v>20</v>
      </c>
      <c r="B835" s="4" t="s">
        <v>16</v>
      </c>
      <c r="C835" s="4" t="s">
        <v>772</v>
      </c>
      <c r="D835" s="4" t="s">
        <v>20</v>
      </c>
      <c r="E835" s="4">
        <v>1.1631499999999999E-3</v>
      </c>
      <c r="F835" s="4">
        <v>0</v>
      </c>
      <c r="G835" s="4">
        <v>3</v>
      </c>
      <c r="H835" s="4">
        <v>4</v>
      </c>
      <c r="I835" s="4">
        <v>1</v>
      </c>
      <c r="J835" s="4" t="s">
        <v>767</v>
      </c>
      <c r="K835" s="4">
        <v>0</v>
      </c>
      <c r="L835" s="4">
        <v>2157.0709999999999</v>
      </c>
      <c r="M835" s="4" t="s">
        <v>16</v>
      </c>
      <c r="N835" s="4">
        <v>0</v>
      </c>
      <c r="O835" s="4">
        <v>6.1289999999999999E-4</v>
      </c>
      <c r="P835" s="4">
        <v>3.77</v>
      </c>
    </row>
    <row r="836" spans="1:16" hidden="1" outlineLevel="1" collapsed="1" x14ac:dyDescent="0.2">
      <c r="A836" t="s">
        <v>20</v>
      </c>
      <c r="B836" s="4" t="s">
        <v>16</v>
      </c>
      <c r="C836" s="4" t="s">
        <v>773</v>
      </c>
      <c r="D836" s="4" t="s">
        <v>20</v>
      </c>
      <c r="E836" s="4">
        <v>6.6084299999999993E-5</v>
      </c>
      <c r="F836" s="4">
        <v>0</v>
      </c>
      <c r="G836" s="4">
        <v>3</v>
      </c>
      <c r="H836" s="4">
        <v>3</v>
      </c>
      <c r="I836" s="4">
        <v>2</v>
      </c>
      <c r="J836" s="4" t="s">
        <v>767</v>
      </c>
      <c r="K836" s="4">
        <v>0</v>
      </c>
      <c r="L836" s="4">
        <v>1940.9460799999999</v>
      </c>
      <c r="M836" s="4" t="s">
        <v>16</v>
      </c>
      <c r="N836" s="4">
        <v>0</v>
      </c>
      <c r="O836" s="4">
        <v>5.3909999999999997E-5</v>
      </c>
      <c r="P836" s="4">
        <v>3.56</v>
      </c>
    </row>
    <row r="837" spans="1:16" hidden="1" outlineLevel="1" collapsed="1" x14ac:dyDescent="0.2">
      <c r="A837" t="s">
        <v>20</v>
      </c>
      <c r="B837" s="4" t="s">
        <v>16</v>
      </c>
      <c r="C837" s="4" t="s">
        <v>774</v>
      </c>
      <c r="D837" s="4" t="s">
        <v>20</v>
      </c>
      <c r="E837" s="4">
        <v>2.9332099999999999E-3</v>
      </c>
      <c r="F837" s="4">
        <v>0</v>
      </c>
      <c r="G837" s="4">
        <v>3</v>
      </c>
      <c r="H837" s="4">
        <v>4</v>
      </c>
      <c r="I837" s="4">
        <v>2</v>
      </c>
      <c r="J837" s="4" t="s">
        <v>767</v>
      </c>
      <c r="K837" s="4">
        <v>0</v>
      </c>
      <c r="L837" s="4">
        <v>1469.7706800000001</v>
      </c>
      <c r="M837" s="4" t="s">
        <v>16</v>
      </c>
      <c r="N837" s="4">
        <v>0</v>
      </c>
      <c r="O837" s="4">
        <v>1.653E-3</v>
      </c>
      <c r="P837" s="4">
        <v>3.25</v>
      </c>
    </row>
    <row r="838" spans="1:16" hidden="1" outlineLevel="1" collapsed="1" x14ac:dyDescent="0.2">
      <c r="A838" t="s">
        <v>20</v>
      </c>
      <c r="B838" s="4" t="s">
        <v>16</v>
      </c>
      <c r="C838" s="4" t="s">
        <v>775</v>
      </c>
      <c r="D838" s="4" t="s">
        <v>20</v>
      </c>
      <c r="E838" s="4">
        <v>4.8121400000000003E-5</v>
      </c>
      <c r="F838" s="4">
        <v>0</v>
      </c>
      <c r="G838" s="4">
        <v>2</v>
      </c>
      <c r="H838" s="4">
        <v>2</v>
      </c>
      <c r="I838" s="4">
        <v>1</v>
      </c>
      <c r="J838" s="4" t="s">
        <v>770</v>
      </c>
      <c r="K838" s="4">
        <v>0</v>
      </c>
      <c r="L838" s="4">
        <v>1745.9068400000001</v>
      </c>
      <c r="M838" s="4" t="s">
        <v>16</v>
      </c>
      <c r="N838" s="4">
        <v>0</v>
      </c>
      <c r="O838" s="4">
        <v>2.0020000000000001E-5</v>
      </c>
      <c r="P838" s="4">
        <v>2.89</v>
      </c>
    </row>
    <row r="839" spans="1:16" hidden="1" outlineLevel="1" collapsed="1" x14ac:dyDescent="0.2">
      <c r="A839" t="s">
        <v>20</v>
      </c>
      <c r="B839" s="4" t="s">
        <v>16</v>
      </c>
      <c r="C839" s="4" t="s">
        <v>776</v>
      </c>
      <c r="D839" s="4" t="s">
        <v>777</v>
      </c>
      <c r="E839" s="4">
        <v>3.6285999999999999E-2</v>
      </c>
      <c r="F839" s="4">
        <v>0</v>
      </c>
      <c r="G839" s="4">
        <v>1</v>
      </c>
      <c r="H839" s="4">
        <v>1</v>
      </c>
      <c r="I839" s="4">
        <v>1</v>
      </c>
      <c r="J839" s="4" t="s">
        <v>764</v>
      </c>
      <c r="K839" s="4">
        <v>0</v>
      </c>
      <c r="L839" s="4">
        <v>2917.33041</v>
      </c>
      <c r="M839" s="4" t="s">
        <v>16</v>
      </c>
      <c r="N839" s="4">
        <v>0</v>
      </c>
      <c r="O839" s="4">
        <v>2.4559999999999998E-2</v>
      </c>
      <c r="P839" s="4">
        <v>2.68</v>
      </c>
    </row>
    <row r="840" spans="1:16" hidden="1" outlineLevel="1" collapsed="1" x14ac:dyDescent="0.2">
      <c r="A840" t="s">
        <v>20</v>
      </c>
      <c r="B840" s="4" t="s">
        <v>16</v>
      </c>
      <c r="C840" s="4" t="s">
        <v>778</v>
      </c>
      <c r="D840" s="4" t="s">
        <v>260</v>
      </c>
      <c r="E840" s="4">
        <v>2.7935499999999999E-2</v>
      </c>
      <c r="F840" s="4">
        <v>0</v>
      </c>
      <c r="G840" s="4">
        <v>1</v>
      </c>
      <c r="H840" s="4">
        <v>1</v>
      </c>
      <c r="I840" s="4">
        <v>2</v>
      </c>
      <c r="J840" s="4" t="s">
        <v>764</v>
      </c>
      <c r="K840" s="4">
        <v>0</v>
      </c>
      <c r="L840" s="4">
        <v>1567.7268300000001</v>
      </c>
      <c r="M840" s="4" t="s">
        <v>16</v>
      </c>
      <c r="N840" s="4">
        <v>0</v>
      </c>
      <c r="O840" s="4">
        <v>1.8530000000000001E-2</v>
      </c>
      <c r="P840" s="4">
        <v>1.57</v>
      </c>
    </row>
    <row r="841" spans="1:16" hidden="1" outlineLevel="1" collapsed="1" x14ac:dyDescent="0.2">
      <c r="A841" t="s">
        <v>20</v>
      </c>
      <c r="B841" s="4" t="s">
        <v>16</v>
      </c>
      <c r="C841" s="4" t="s">
        <v>779</v>
      </c>
      <c r="D841" s="4" t="s">
        <v>780</v>
      </c>
      <c r="E841" s="4">
        <v>4.24597E-3</v>
      </c>
      <c r="F841" s="4">
        <v>0</v>
      </c>
      <c r="G841" s="4">
        <v>3</v>
      </c>
      <c r="H841" s="4">
        <v>4</v>
      </c>
      <c r="I841" s="4">
        <v>2</v>
      </c>
      <c r="J841" s="4" t="s">
        <v>767</v>
      </c>
      <c r="K841" s="4">
        <v>0</v>
      </c>
      <c r="L841" s="4">
        <v>1069.4652599999999</v>
      </c>
      <c r="M841" s="4" t="s">
        <v>16</v>
      </c>
      <c r="N841" s="4">
        <v>0</v>
      </c>
      <c r="O841" s="4">
        <v>2.4489999999999998E-3</v>
      </c>
      <c r="P841" s="4">
        <v>2.29</v>
      </c>
    </row>
    <row r="842" spans="1:16" hidden="1" outlineLevel="1" collapsed="1" x14ac:dyDescent="0.2">
      <c r="A842" t="s">
        <v>20</v>
      </c>
      <c r="B842" s="4" t="s">
        <v>16</v>
      </c>
      <c r="C842" s="4" t="s">
        <v>781</v>
      </c>
      <c r="D842" s="4" t="s">
        <v>20</v>
      </c>
      <c r="E842" s="4">
        <v>5.7910999999999997E-2</v>
      </c>
      <c r="F842" s="4">
        <v>1.20145E-3</v>
      </c>
      <c r="G842" s="4">
        <v>1</v>
      </c>
      <c r="H842" s="4">
        <v>1</v>
      </c>
      <c r="I842" s="4">
        <v>1</v>
      </c>
      <c r="J842" s="4" t="s">
        <v>764</v>
      </c>
      <c r="K842" s="4">
        <v>0</v>
      </c>
      <c r="L842" s="4">
        <v>802.43051000000003</v>
      </c>
      <c r="M842" s="4" t="s">
        <v>16</v>
      </c>
      <c r="N842" s="4">
        <v>7.9869999999999995E-4</v>
      </c>
      <c r="O842" s="4">
        <v>4.0550000000000003E-2</v>
      </c>
      <c r="P842" s="4">
        <v>2.02</v>
      </c>
    </row>
    <row r="843" spans="1:16" collapsed="1" x14ac:dyDescent="0.2">
      <c r="A843" s="3" t="s">
        <v>16</v>
      </c>
      <c r="B843" s="3" t="s">
        <v>17</v>
      </c>
      <c r="C843" s="3" t="s">
        <v>782</v>
      </c>
      <c r="D843" s="3" t="s">
        <v>783</v>
      </c>
      <c r="E843" s="3">
        <v>0</v>
      </c>
      <c r="F843" s="3">
        <v>37.381</v>
      </c>
      <c r="G843" s="3">
        <v>32</v>
      </c>
      <c r="H843" s="3">
        <v>15</v>
      </c>
      <c r="I843" s="3">
        <v>15</v>
      </c>
      <c r="J843" s="3">
        <v>15</v>
      </c>
      <c r="K843" s="3">
        <v>1</v>
      </c>
      <c r="L843" s="3">
        <v>523</v>
      </c>
      <c r="M843" s="3">
        <v>58.8</v>
      </c>
      <c r="N843" s="3">
        <v>9.1300000000000008</v>
      </c>
      <c r="O843" s="3">
        <v>33.270000000000003</v>
      </c>
      <c r="P843" s="3">
        <v>15</v>
      </c>
    </row>
    <row r="844" spans="1:16" hidden="1" outlineLevel="1" collapsed="1" x14ac:dyDescent="0.2">
      <c r="A844" t="s">
        <v>20</v>
      </c>
      <c r="B844" s="2" t="s">
        <v>21</v>
      </c>
      <c r="C844" s="2" t="s">
        <v>22</v>
      </c>
      <c r="D844" s="2" t="s">
        <v>23</v>
      </c>
      <c r="E844" s="2" t="s">
        <v>24</v>
      </c>
      <c r="F844" s="2" t="s">
        <v>25</v>
      </c>
      <c r="G844" s="2" t="s">
        <v>10</v>
      </c>
      <c r="H844" s="2" t="s">
        <v>26</v>
      </c>
      <c r="I844" s="2" t="s">
        <v>8</v>
      </c>
      <c r="J844" s="2" t="s">
        <v>27</v>
      </c>
      <c r="K844" s="2" t="s">
        <v>28</v>
      </c>
      <c r="L844" s="2" t="s">
        <v>29</v>
      </c>
      <c r="M844" s="2" t="s">
        <v>30</v>
      </c>
      <c r="N844" s="2" t="s">
        <v>31</v>
      </c>
      <c r="O844" s="2" t="s">
        <v>32</v>
      </c>
      <c r="P844" s="2" t="s">
        <v>33</v>
      </c>
    </row>
    <row r="845" spans="1:16" hidden="1" outlineLevel="1" collapsed="1" x14ac:dyDescent="0.2">
      <c r="A845" t="s">
        <v>20</v>
      </c>
      <c r="B845" s="4" t="s">
        <v>16</v>
      </c>
      <c r="C845" s="4" t="s">
        <v>784</v>
      </c>
      <c r="D845" s="4" t="s">
        <v>20</v>
      </c>
      <c r="E845" s="4">
        <v>4.02753E-2</v>
      </c>
      <c r="F845" s="4">
        <v>0</v>
      </c>
      <c r="G845" s="4">
        <v>1</v>
      </c>
      <c r="H845" s="4">
        <v>1</v>
      </c>
      <c r="I845" s="4">
        <v>1</v>
      </c>
      <c r="J845" s="4" t="s">
        <v>782</v>
      </c>
      <c r="K845" s="4">
        <v>0</v>
      </c>
      <c r="L845" s="4">
        <v>966.60226999999998</v>
      </c>
      <c r="M845" s="4" t="s">
        <v>16</v>
      </c>
      <c r="N845" s="4">
        <v>0</v>
      </c>
      <c r="O845" s="4">
        <v>2.7400000000000001E-2</v>
      </c>
      <c r="P845" s="4">
        <v>2.11</v>
      </c>
    </row>
    <row r="846" spans="1:16" hidden="1" outlineLevel="1" collapsed="1" x14ac:dyDescent="0.2">
      <c r="A846" t="s">
        <v>20</v>
      </c>
      <c r="B846" s="4" t="s">
        <v>16</v>
      </c>
      <c r="C846" s="4" t="s">
        <v>785</v>
      </c>
      <c r="D846" s="4" t="s">
        <v>20</v>
      </c>
      <c r="E846" s="4">
        <v>4.3454499999999999E-4</v>
      </c>
      <c r="F846" s="4">
        <v>0</v>
      </c>
      <c r="G846" s="4">
        <v>1</v>
      </c>
      <c r="H846" s="4">
        <v>1</v>
      </c>
      <c r="I846" s="4">
        <v>1</v>
      </c>
      <c r="J846" s="4" t="s">
        <v>782</v>
      </c>
      <c r="K846" s="4">
        <v>1</v>
      </c>
      <c r="L846" s="4">
        <v>1516.8077900000001</v>
      </c>
      <c r="M846" s="4" t="s">
        <v>16</v>
      </c>
      <c r="N846" s="4">
        <v>0</v>
      </c>
      <c r="O846" s="4">
        <v>2.1230000000000001E-4</v>
      </c>
      <c r="P846" s="4">
        <v>3.46</v>
      </c>
    </row>
    <row r="847" spans="1:16" hidden="1" outlineLevel="1" collapsed="1" x14ac:dyDescent="0.2">
      <c r="A847" t="s">
        <v>20</v>
      </c>
      <c r="B847" s="4" t="s">
        <v>16</v>
      </c>
      <c r="C847" s="4" t="s">
        <v>786</v>
      </c>
      <c r="D847" s="4" t="s">
        <v>20</v>
      </c>
      <c r="E847" s="4">
        <v>1.93446E-2</v>
      </c>
      <c r="F847" s="4">
        <v>0</v>
      </c>
      <c r="G847" s="4">
        <v>1</v>
      </c>
      <c r="H847" s="4">
        <v>1</v>
      </c>
      <c r="I847" s="4">
        <v>1</v>
      </c>
      <c r="J847" s="4" t="s">
        <v>782</v>
      </c>
      <c r="K847" s="4">
        <v>0</v>
      </c>
      <c r="L847" s="4">
        <v>1360.70668</v>
      </c>
      <c r="M847" s="4" t="s">
        <v>16</v>
      </c>
      <c r="N847" s="4">
        <v>0</v>
      </c>
      <c r="O847" s="4">
        <v>1.243E-2</v>
      </c>
      <c r="P847" s="4">
        <v>1.95</v>
      </c>
    </row>
    <row r="848" spans="1:16" hidden="1" outlineLevel="1" collapsed="1" x14ac:dyDescent="0.2">
      <c r="A848" t="s">
        <v>20</v>
      </c>
      <c r="B848" s="4" t="s">
        <v>16</v>
      </c>
      <c r="C848" s="4" t="s">
        <v>787</v>
      </c>
      <c r="D848" s="4" t="s">
        <v>20</v>
      </c>
      <c r="E848" s="4">
        <v>1.03272E-3</v>
      </c>
      <c r="F848" s="4">
        <v>0</v>
      </c>
      <c r="G848" s="4">
        <v>1</v>
      </c>
      <c r="H848" s="4">
        <v>1</v>
      </c>
      <c r="I848" s="4">
        <v>1</v>
      </c>
      <c r="J848" s="4" t="s">
        <v>782</v>
      </c>
      <c r="K848" s="4">
        <v>0</v>
      </c>
      <c r="L848" s="4">
        <v>1243.70048</v>
      </c>
      <c r="M848" s="4" t="s">
        <v>16</v>
      </c>
      <c r="N848" s="4">
        <v>0</v>
      </c>
      <c r="O848" s="4">
        <v>5.3720000000000005E-4</v>
      </c>
      <c r="P848" s="4">
        <v>3.14</v>
      </c>
    </row>
    <row r="849" spans="1:16" hidden="1" outlineLevel="1" collapsed="1" x14ac:dyDescent="0.2">
      <c r="A849" t="s">
        <v>20</v>
      </c>
      <c r="B849" s="4" t="s">
        <v>16</v>
      </c>
      <c r="C849" s="4" t="s">
        <v>788</v>
      </c>
      <c r="D849" s="4" t="s">
        <v>120</v>
      </c>
      <c r="E849" s="4">
        <v>4.2163699999999997E-5</v>
      </c>
      <c r="F849" s="4">
        <v>0</v>
      </c>
      <c r="G849" s="4">
        <v>1</v>
      </c>
      <c r="H849" s="4">
        <v>1</v>
      </c>
      <c r="I849" s="4">
        <v>1</v>
      </c>
      <c r="J849" s="4" t="s">
        <v>782</v>
      </c>
      <c r="K849" s="4">
        <v>0</v>
      </c>
      <c r="L849" s="4">
        <v>1380.6827800000001</v>
      </c>
      <c r="M849" s="4" t="s">
        <v>16</v>
      </c>
      <c r="N849" s="4">
        <v>0</v>
      </c>
      <c r="O849" s="4">
        <v>1.7350000000000002E-5</v>
      </c>
      <c r="P849" s="4">
        <v>3.14</v>
      </c>
    </row>
    <row r="850" spans="1:16" hidden="1" outlineLevel="1" collapsed="1" x14ac:dyDescent="0.2">
      <c r="A850" t="s">
        <v>20</v>
      </c>
      <c r="B850" s="4" t="s">
        <v>16</v>
      </c>
      <c r="C850" s="4" t="s">
        <v>789</v>
      </c>
      <c r="D850" s="4" t="s">
        <v>20</v>
      </c>
      <c r="E850" s="4">
        <v>1.12535E-3</v>
      </c>
      <c r="F850" s="4">
        <v>0</v>
      </c>
      <c r="G850" s="4">
        <v>1</v>
      </c>
      <c r="H850" s="4">
        <v>1</v>
      </c>
      <c r="I850" s="4">
        <v>1</v>
      </c>
      <c r="J850" s="4" t="s">
        <v>782</v>
      </c>
      <c r="K850" s="4">
        <v>0</v>
      </c>
      <c r="L850" s="4">
        <v>1118.56879</v>
      </c>
      <c r="M850" s="4" t="s">
        <v>16</v>
      </c>
      <c r="N850" s="4">
        <v>0</v>
      </c>
      <c r="O850" s="4">
        <v>5.9159999999999996E-4</v>
      </c>
      <c r="P850" s="4">
        <v>2.87</v>
      </c>
    </row>
    <row r="851" spans="1:16" hidden="1" outlineLevel="1" collapsed="1" x14ac:dyDescent="0.2">
      <c r="A851" t="s">
        <v>20</v>
      </c>
      <c r="B851" s="4" t="s">
        <v>16</v>
      </c>
      <c r="C851" s="4" t="s">
        <v>790</v>
      </c>
      <c r="D851" s="4" t="s">
        <v>20</v>
      </c>
      <c r="E851" s="4">
        <v>1.5165700000000001E-2</v>
      </c>
      <c r="F851" s="4">
        <v>0</v>
      </c>
      <c r="G851" s="4">
        <v>1</v>
      </c>
      <c r="H851" s="4">
        <v>1</v>
      </c>
      <c r="I851" s="4">
        <v>1</v>
      </c>
      <c r="J851" s="4" t="s">
        <v>782</v>
      </c>
      <c r="K851" s="4">
        <v>0</v>
      </c>
      <c r="L851" s="4">
        <v>2113.1844599999999</v>
      </c>
      <c r="M851" s="4" t="s">
        <v>16</v>
      </c>
      <c r="N851" s="4">
        <v>0</v>
      </c>
      <c r="O851" s="4">
        <v>9.5809999999999992E-3</v>
      </c>
      <c r="P851" s="4">
        <v>3.15</v>
      </c>
    </row>
    <row r="852" spans="1:16" hidden="1" outlineLevel="1" collapsed="1" x14ac:dyDescent="0.2">
      <c r="A852" t="s">
        <v>20</v>
      </c>
      <c r="B852" s="4" t="s">
        <v>16</v>
      </c>
      <c r="C852" s="4" t="s">
        <v>791</v>
      </c>
      <c r="D852" s="4" t="s">
        <v>20</v>
      </c>
      <c r="E852" s="4">
        <v>3.5608899999999998E-6</v>
      </c>
      <c r="F852" s="4">
        <v>0</v>
      </c>
      <c r="G852" s="4">
        <v>1</v>
      </c>
      <c r="H852" s="4">
        <v>1</v>
      </c>
      <c r="I852" s="4">
        <v>1</v>
      </c>
      <c r="J852" s="4" t="s">
        <v>782</v>
      </c>
      <c r="K852" s="4">
        <v>0</v>
      </c>
      <c r="L852" s="4">
        <v>1718.8344</v>
      </c>
      <c r="M852" s="4" t="s">
        <v>16</v>
      </c>
      <c r="N852" s="4">
        <v>0</v>
      </c>
      <c r="O852" s="4">
        <v>1.2300000000000001E-6</v>
      </c>
      <c r="P852" s="4">
        <v>4.2300000000000004</v>
      </c>
    </row>
    <row r="853" spans="1:16" hidden="1" outlineLevel="1" collapsed="1" x14ac:dyDescent="0.2">
      <c r="A853" t="s">
        <v>20</v>
      </c>
      <c r="B853" s="4" t="s">
        <v>16</v>
      </c>
      <c r="C853" s="4" t="s">
        <v>792</v>
      </c>
      <c r="D853" s="4" t="s">
        <v>20</v>
      </c>
      <c r="E853" s="4">
        <v>1.66186E-3</v>
      </c>
      <c r="F853" s="4">
        <v>0</v>
      </c>
      <c r="G853" s="4">
        <v>1</v>
      </c>
      <c r="H853" s="4">
        <v>1</v>
      </c>
      <c r="I853" s="4">
        <v>1</v>
      </c>
      <c r="J853" s="4" t="s">
        <v>782</v>
      </c>
      <c r="K853" s="4">
        <v>0</v>
      </c>
      <c r="L853" s="4">
        <v>1182.72048</v>
      </c>
      <c r="M853" s="4" t="s">
        <v>16</v>
      </c>
      <c r="N853" s="4">
        <v>0</v>
      </c>
      <c r="O853" s="4">
        <v>8.9439999999999995E-4</v>
      </c>
      <c r="P853" s="4">
        <v>3.03</v>
      </c>
    </row>
    <row r="854" spans="1:16" hidden="1" outlineLevel="1" collapsed="1" x14ac:dyDescent="0.2">
      <c r="A854" t="s">
        <v>20</v>
      </c>
      <c r="B854" s="4" t="s">
        <v>16</v>
      </c>
      <c r="C854" s="4" t="s">
        <v>793</v>
      </c>
      <c r="D854" s="4" t="s">
        <v>20</v>
      </c>
      <c r="E854" s="4">
        <v>5.2221700000000003E-2</v>
      </c>
      <c r="F854" s="4">
        <v>1.20145E-3</v>
      </c>
      <c r="G854" s="4">
        <v>1</v>
      </c>
      <c r="H854" s="4">
        <v>1</v>
      </c>
      <c r="I854" s="4">
        <v>1</v>
      </c>
      <c r="J854" s="4" t="s">
        <v>782</v>
      </c>
      <c r="K854" s="4">
        <v>0</v>
      </c>
      <c r="L854" s="4">
        <v>2017.0753</v>
      </c>
      <c r="M854" s="4" t="s">
        <v>16</v>
      </c>
      <c r="N854" s="4">
        <v>7.9869999999999995E-4</v>
      </c>
      <c r="O854" s="4">
        <v>3.6170000000000001E-2</v>
      </c>
      <c r="P854" s="4">
        <v>2.58</v>
      </c>
    </row>
    <row r="855" spans="1:16" hidden="1" outlineLevel="1" collapsed="1" x14ac:dyDescent="0.2">
      <c r="A855" t="s">
        <v>20</v>
      </c>
      <c r="B855" s="4" t="s">
        <v>16</v>
      </c>
      <c r="C855" s="4" t="s">
        <v>794</v>
      </c>
      <c r="D855" s="4" t="s">
        <v>20</v>
      </c>
      <c r="E855" s="4">
        <v>5.1549900000000003E-2</v>
      </c>
      <c r="F855" s="4">
        <v>1.20145E-3</v>
      </c>
      <c r="G855" s="4">
        <v>1</v>
      </c>
      <c r="H855" s="4">
        <v>1</v>
      </c>
      <c r="I855" s="4">
        <v>1</v>
      </c>
      <c r="J855" s="4" t="s">
        <v>782</v>
      </c>
      <c r="K855" s="4">
        <v>0</v>
      </c>
      <c r="L855" s="4">
        <v>1834.9796699999999</v>
      </c>
      <c r="M855" s="4" t="s">
        <v>16</v>
      </c>
      <c r="N855" s="4">
        <v>7.9869999999999995E-4</v>
      </c>
      <c r="O855" s="4">
        <v>3.5830000000000001E-2</v>
      </c>
      <c r="P855" s="4">
        <v>1.26</v>
      </c>
    </row>
    <row r="856" spans="1:16" hidden="1" outlineLevel="1" collapsed="1" x14ac:dyDescent="0.2">
      <c r="A856" t="s">
        <v>20</v>
      </c>
      <c r="B856" s="4" t="s">
        <v>16</v>
      </c>
      <c r="C856" s="4" t="s">
        <v>795</v>
      </c>
      <c r="D856" s="4" t="s">
        <v>20</v>
      </c>
      <c r="E856" s="4">
        <v>6.2567300000000006E-2</v>
      </c>
      <c r="F856" s="4">
        <v>2.2288999999999998E-3</v>
      </c>
      <c r="G856" s="4">
        <v>1</v>
      </c>
      <c r="H856" s="4">
        <v>1</v>
      </c>
      <c r="I856" s="4">
        <v>1</v>
      </c>
      <c r="J856" s="4" t="s">
        <v>782</v>
      </c>
      <c r="K856" s="4">
        <v>0</v>
      </c>
      <c r="L856" s="4">
        <v>950.49417000000005</v>
      </c>
      <c r="M856" s="4" t="s">
        <v>16</v>
      </c>
      <c r="N856" s="4">
        <v>1.487E-3</v>
      </c>
      <c r="O856" s="4">
        <v>4.3959999999999999E-2</v>
      </c>
      <c r="P856" s="4">
        <v>1.82</v>
      </c>
    </row>
    <row r="857" spans="1:16" hidden="1" outlineLevel="1" collapsed="1" x14ac:dyDescent="0.2">
      <c r="A857" t="s">
        <v>20</v>
      </c>
      <c r="B857" s="4" t="s">
        <v>16</v>
      </c>
      <c r="C857" s="4" t="s">
        <v>796</v>
      </c>
      <c r="D857" s="4" t="s">
        <v>20</v>
      </c>
      <c r="E857" s="4">
        <v>6.9340200000000005E-2</v>
      </c>
      <c r="F857" s="4">
        <v>2.2288999999999998E-3</v>
      </c>
      <c r="G857" s="4">
        <v>1</v>
      </c>
      <c r="H857" s="4">
        <v>1</v>
      </c>
      <c r="I857" s="4">
        <v>1</v>
      </c>
      <c r="J857" s="4" t="s">
        <v>782</v>
      </c>
      <c r="K857" s="4">
        <v>0</v>
      </c>
      <c r="L857" s="4">
        <v>829.43016999999998</v>
      </c>
      <c r="M857" s="4" t="s">
        <v>16</v>
      </c>
      <c r="N857" s="4">
        <v>1.487E-3</v>
      </c>
      <c r="O857" s="4">
        <v>4.9149999999999999E-2</v>
      </c>
      <c r="P857" s="4">
        <v>1.81</v>
      </c>
    </row>
    <row r="858" spans="1:16" hidden="1" outlineLevel="1" collapsed="1" x14ac:dyDescent="0.2">
      <c r="A858" t="s">
        <v>20</v>
      </c>
      <c r="B858" s="4" t="s">
        <v>16</v>
      </c>
      <c r="C858" s="4" t="s">
        <v>797</v>
      </c>
      <c r="D858" s="4" t="s">
        <v>20</v>
      </c>
      <c r="E858" s="4">
        <v>7.7799400000000005E-2</v>
      </c>
      <c r="F858" s="4">
        <v>4.3359999999999996E-3</v>
      </c>
      <c r="G858" s="4">
        <v>1</v>
      </c>
      <c r="H858" s="4">
        <v>1</v>
      </c>
      <c r="I858" s="4">
        <v>1</v>
      </c>
      <c r="J858" s="4" t="s">
        <v>782</v>
      </c>
      <c r="K858" s="4">
        <v>1</v>
      </c>
      <c r="L858" s="4">
        <v>1302.6423500000001</v>
      </c>
      <c r="M858" s="4" t="s">
        <v>16</v>
      </c>
      <c r="N858" s="4">
        <v>3.264E-3</v>
      </c>
      <c r="O858" s="4">
        <v>5.5919999999999997E-2</v>
      </c>
      <c r="P858" s="4">
        <v>1.93</v>
      </c>
    </row>
    <row r="859" spans="1:16" hidden="1" outlineLevel="1" collapsed="1" x14ac:dyDescent="0.2">
      <c r="A859" t="s">
        <v>20</v>
      </c>
      <c r="B859" s="4" t="s">
        <v>16</v>
      </c>
      <c r="C859" s="4" t="s">
        <v>798</v>
      </c>
      <c r="D859" s="4" t="s">
        <v>20</v>
      </c>
      <c r="E859" s="4">
        <v>8.7235300000000002E-2</v>
      </c>
      <c r="F859" s="4">
        <v>5.2294899999999998E-3</v>
      </c>
      <c r="G859" s="4">
        <v>1</v>
      </c>
      <c r="H859" s="4">
        <v>1</v>
      </c>
      <c r="I859" s="4">
        <v>1</v>
      </c>
      <c r="J859" s="4" t="s">
        <v>782</v>
      </c>
      <c r="K859" s="4">
        <v>0</v>
      </c>
      <c r="L859" s="4">
        <v>1013.57382</v>
      </c>
      <c r="M859" s="4" t="s">
        <v>16</v>
      </c>
      <c r="N859" s="4">
        <v>4.1770000000000002E-3</v>
      </c>
      <c r="O859" s="4">
        <v>6.3259999999999997E-2</v>
      </c>
      <c r="P859" s="4">
        <v>1.58</v>
      </c>
    </row>
    <row r="860" spans="1:16" collapsed="1" x14ac:dyDescent="0.2">
      <c r="A860" s="3" t="s">
        <v>16</v>
      </c>
      <c r="B860" s="3" t="s">
        <v>17</v>
      </c>
      <c r="C860" s="3" t="s">
        <v>799</v>
      </c>
      <c r="D860" s="3" t="s">
        <v>800</v>
      </c>
      <c r="E860" s="3">
        <v>0</v>
      </c>
      <c r="F860" s="3">
        <v>36.997999999999998</v>
      </c>
      <c r="G860" s="3">
        <v>28</v>
      </c>
      <c r="H860" s="3">
        <v>10</v>
      </c>
      <c r="I860" s="3">
        <v>15</v>
      </c>
      <c r="J860" s="3">
        <v>2</v>
      </c>
      <c r="K860" s="3">
        <v>1</v>
      </c>
      <c r="L860" s="3">
        <v>523</v>
      </c>
      <c r="M860" s="3">
        <v>56.5</v>
      </c>
      <c r="N860" s="3">
        <v>7.4</v>
      </c>
      <c r="O860" s="3">
        <v>36.99</v>
      </c>
      <c r="P860" s="3">
        <v>10</v>
      </c>
    </row>
    <row r="861" spans="1:16" hidden="1" outlineLevel="1" collapsed="1" x14ac:dyDescent="0.2">
      <c r="A861" t="s">
        <v>20</v>
      </c>
      <c r="B861" s="2" t="s">
        <v>21</v>
      </c>
      <c r="C861" s="2" t="s">
        <v>22</v>
      </c>
      <c r="D861" s="2" t="s">
        <v>23</v>
      </c>
      <c r="E861" s="2" t="s">
        <v>24</v>
      </c>
      <c r="F861" s="2" t="s">
        <v>25</v>
      </c>
      <c r="G861" s="2" t="s">
        <v>10</v>
      </c>
      <c r="H861" s="2" t="s">
        <v>26</v>
      </c>
      <c r="I861" s="2" t="s">
        <v>8</v>
      </c>
      <c r="J861" s="2" t="s">
        <v>27</v>
      </c>
      <c r="K861" s="2" t="s">
        <v>28</v>
      </c>
      <c r="L861" s="2" t="s">
        <v>29</v>
      </c>
      <c r="M861" s="2" t="s">
        <v>30</v>
      </c>
      <c r="N861" s="2" t="s">
        <v>31</v>
      </c>
      <c r="O861" s="2" t="s">
        <v>32</v>
      </c>
      <c r="P861" s="2" t="s">
        <v>33</v>
      </c>
    </row>
    <row r="862" spans="1:16" hidden="1" outlineLevel="1" collapsed="1" x14ac:dyDescent="0.2">
      <c r="A862" t="s">
        <v>20</v>
      </c>
      <c r="B862" s="4" t="s">
        <v>16</v>
      </c>
      <c r="C862" s="4" t="s">
        <v>766</v>
      </c>
      <c r="D862" s="4" t="s">
        <v>20</v>
      </c>
      <c r="E862" s="4">
        <v>6.1454600000000002E-3</v>
      </c>
      <c r="F862" s="4">
        <v>0</v>
      </c>
      <c r="G862" s="4">
        <v>3</v>
      </c>
      <c r="H862" s="4">
        <v>3</v>
      </c>
      <c r="I862" s="4">
        <v>1</v>
      </c>
      <c r="J862" s="4" t="s">
        <v>767</v>
      </c>
      <c r="K862" s="4">
        <v>0</v>
      </c>
      <c r="L862" s="4">
        <v>1034.5265300000001</v>
      </c>
      <c r="M862" s="4" t="s">
        <v>16</v>
      </c>
      <c r="N862" s="4">
        <v>0</v>
      </c>
      <c r="O862" s="4">
        <v>3.6449999999999998E-3</v>
      </c>
      <c r="P862" s="4">
        <v>2.14</v>
      </c>
    </row>
    <row r="863" spans="1:16" hidden="1" outlineLevel="1" collapsed="1" x14ac:dyDescent="0.2">
      <c r="A863" t="s">
        <v>20</v>
      </c>
      <c r="B863" s="4" t="s">
        <v>16</v>
      </c>
      <c r="C863" s="4" t="s">
        <v>801</v>
      </c>
      <c r="D863" s="4" t="s">
        <v>20</v>
      </c>
      <c r="E863" s="4">
        <v>9.1304799999999998E-3</v>
      </c>
      <c r="F863" s="4">
        <v>0</v>
      </c>
      <c r="G863" s="4">
        <v>2</v>
      </c>
      <c r="H863" s="4">
        <v>3</v>
      </c>
      <c r="I863" s="4">
        <v>1</v>
      </c>
      <c r="J863" s="4" t="s">
        <v>802</v>
      </c>
      <c r="K863" s="4">
        <v>0</v>
      </c>
      <c r="L863" s="4">
        <v>1941.0287499999999</v>
      </c>
      <c r="M863" s="4" t="s">
        <v>16</v>
      </c>
      <c r="N863" s="4">
        <v>0</v>
      </c>
      <c r="O863" s="4">
        <v>5.5529999999999998E-3</v>
      </c>
      <c r="P863" s="4">
        <v>1.03</v>
      </c>
    </row>
    <row r="864" spans="1:16" hidden="1" outlineLevel="1" collapsed="1" x14ac:dyDescent="0.2">
      <c r="A864" t="s">
        <v>20</v>
      </c>
      <c r="B864" s="4" t="s">
        <v>16</v>
      </c>
      <c r="C864" s="4" t="s">
        <v>803</v>
      </c>
      <c r="D864" s="4" t="s">
        <v>124</v>
      </c>
      <c r="E864" s="4">
        <v>7.5406300000000004E-3</v>
      </c>
      <c r="F864" s="4">
        <v>0</v>
      </c>
      <c r="G864" s="4">
        <v>1</v>
      </c>
      <c r="H864" s="4">
        <v>1</v>
      </c>
      <c r="I864" s="4">
        <v>1</v>
      </c>
      <c r="J864" s="4" t="s">
        <v>799</v>
      </c>
      <c r="K864" s="4">
        <v>1</v>
      </c>
      <c r="L864" s="4">
        <v>1830.9378200000001</v>
      </c>
      <c r="M864" s="4" t="s">
        <v>16</v>
      </c>
      <c r="N864" s="4">
        <v>0</v>
      </c>
      <c r="O864" s="4">
        <v>4.5459999999999997E-3</v>
      </c>
      <c r="P864" s="4">
        <v>2.93</v>
      </c>
    </row>
    <row r="865" spans="1:16" hidden="1" outlineLevel="1" collapsed="1" x14ac:dyDescent="0.2">
      <c r="A865" t="s">
        <v>20</v>
      </c>
      <c r="B865" s="4" t="s">
        <v>16</v>
      </c>
      <c r="C865" s="4" t="s">
        <v>769</v>
      </c>
      <c r="D865" s="4" t="s">
        <v>43</v>
      </c>
      <c r="E865" s="4">
        <v>2.1220700000000002E-3</v>
      </c>
      <c r="F865" s="4">
        <v>0</v>
      </c>
      <c r="G865" s="4">
        <v>2</v>
      </c>
      <c r="H865" s="4">
        <v>2</v>
      </c>
      <c r="I865" s="4">
        <v>2</v>
      </c>
      <c r="J865" s="4" t="s">
        <v>770</v>
      </c>
      <c r="K865" s="4">
        <v>0</v>
      </c>
      <c r="L865" s="4">
        <v>1774.93676</v>
      </c>
      <c r="M865" s="4" t="s">
        <v>16</v>
      </c>
      <c r="N865" s="4">
        <v>0</v>
      </c>
      <c r="O865" s="4">
        <v>1.278E-2</v>
      </c>
      <c r="P865" s="4">
        <v>2.0299999999999998</v>
      </c>
    </row>
    <row r="866" spans="1:16" hidden="1" outlineLevel="1" collapsed="1" x14ac:dyDescent="0.2">
      <c r="A866" t="s">
        <v>20</v>
      </c>
      <c r="B866" s="4" t="s">
        <v>16</v>
      </c>
      <c r="C866" s="4" t="s">
        <v>804</v>
      </c>
      <c r="D866" s="4" t="s">
        <v>248</v>
      </c>
      <c r="E866" s="4">
        <v>3.8479600000000003E-2</v>
      </c>
      <c r="F866" s="4">
        <v>0</v>
      </c>
      <c r="G866" s="4">
        <v>1</v>
      </c>
      <c r="H866" s="4">
        <v>1</v>
      </c>
      <c r="I866" s="4">
        <v>1</v>
      </c>
      <c r="J866" s="4" t="s">
        <v>799</v>
      </c>
      <c r="K866" s="4">
        <v>0</v>
      </c>
      <c r="L866" s="4">
        <v>892.49206000000004</v>
      </c>
      <c r="M866" s="4" t="s">
        <v>16</v>
      </c>
      <c r="N866" s="4">
        <v>0</v>
      </c>
      <c r="O866" s="4">
        <v>2.6179999999999998E-2</v>
      </c>
      <c r="P866" s="4">
        <v>2.21</v>
      </c>
    </row>
    <row r="867" spans="1:16" hidden="1" outlineLevel="1" collapsed="1" x14ac:dyDescent="0.2">
      <c r="A867" t="s">
        <v>20</v>
      </c>
      <c r="B867" s="4" t="s">
        <v>16</v>
      </c>
      <c r="C867" s="4" t="s">
        <v>772</v>
      </c>
      <c r="D867" s="4" t="s">
        <v>20</v>
      </c>
      <c r="E867" s="4">
        <v>1.1631499999999999E-3</v>
      </c>
      <c r="F867" s="4">
        <v>0</v>
      </c>
      <c r="G867" s="4">
        <v>3</v>
      </c>
      <c r="H867" s="4">
        <v>4</v>
      </c>
      <c r="I867" s="4">
        <v>1</v>
      </c>
      <c r="J867" s="4" t="s">
        <v>767</v>
      </c>
      <c r="K867" s="4">
        <v>0</v>
      </c>
      <c r="L867" s="4">
        <v>2157.0709999999999</v>
      </c>
      <c r="M867" s="4" t="s">
        <v>16</v>
      </c>
      <c r="N867" s="4">
        <v>0</v>
      </c>
      <c r="O867" s="4">
        <v>6.1289999999999999E-4</v>
      </c>
      <c r="P867" s="4">
        <v>3.77</v>
      </c>
    </row>
    <row r="868" spans="1:16" hidden="1" outlineLevel="1" collapsed="1" x14ac:dyDescent="0.2">
      <c r="A868" t="s">
        <v>20</v>
      </c>
      <c r="B868" s="4" t="s">
        <v>16</v>
      </c>
      <c r="C868" s="4" t="s">
        <v>773</v>
      </c>
      <c r="D868" s="4" t="s">
        <v>20</v>
      </c>
      <c r="E868" s="4">
        <v>6.6084299999999993E-5</v>
      </c>
      <c r="F868" s="4">
        <v>0</v>
      </c>
      <c r="G868" s="4">
        <v>3</v>
      </c>
      <c r="H868" s="4">
        <v>3</v>
      </c>
      <c r="I868" s="4">
        <v>2</v>
      </c>
      <c r="J868" s="4" t="s">
        <v>767</v>
      </c>
      <c r="K868" s="4">
        <v>0</v>
      </c>
      <c r="L868" s="4">
        <v>1940.9460799999999</v>
      </c>
      <c r="M868" s="4" t="s">
        <v>16</v>
      </c>
      <c r="N868" s="4">
        <v>0</v>
      </c>
      <c r="O868" s="4">
        <v>5.3909999999999997E-5</v>
      </c>
      <c r="P868" s="4">
        <v>3.56</v>
      </c>
    </row>
    <row r="869" spans="1:16" hidden="1" outlineLevel="1" collapsed="1" x14ac:dyDescent="0.2">
      <c r="A869" t="s">
        <v>20</v>
      </c>
      <c r="B869" s="4" t="s">
        <v>16</v>
      </c>
      <c r="C869" s="4" t="s">
        <v>774</v>
      </c>
      <c r="D869" s="4" t="s">
        <v>20</v>
      </c>
      <c r="E869" s="4">
        <v>2.9332099999999999E-3</v>
      </c>
      <c r="F869" s="4">
        <v>0</v>
      </c>
      <c r="G869" s="4">
        <v>3</v>
      </c>
      <c r="H869" s="4">
        <v>4</v>
      </c>
      <c r="I869" s="4">
        <v>2</v>
      </c>
      <c r="J869" s="4" t="s">
        <v>767</v>
      </c>
      <c r="K869" s="4">
        <v>0</v>
      </c>
      <c r="L869" s="4">
        <v>1469.7706800000001</v>
      </c>
      <c r="M869" s="4" t="s">
        <v>16</v>
      </c>
      <c r="N869" s="4">
        <v>0</v>
      </c>
      <c r="O869" s="4">
        <v>1.653E-3</v>
      </c>
      <c r="P869" s="4">
        <v>3.25</v>
      </c>
    </row>
    <row r="870" spans="1:16" hidden="1" outlineLevel="1" collapsed="1" x14ac:dyDescent="0.2">
      <c r="A870" t="s">
        <v>20</v>
      </c>
      <c r="B870" s="4" t="s">
        <v>16</v>
      </c>
      <c r="C870" s="4" t="s">
        <v>775</v>
      </c>
      <c r="D870" s="4" t="s">
        <v>20</v>
      </c>
      <c r="E870" s="4">
        <v>4.8121400000000003E-5</v>
      </c>
      <c r="F870" s="4">
        <v>0</v>
      </c>
      <c r="G870" s="4">
        <v>2</v>
      </c>
      <c r="H870" s="4">
        <v>2</v>
      </c>
      <c r="I870" s="4">
        <v>1</v>
      </c>
      <c r="J870" s="4" t="s">
        <v>770</v>
      </c>
      <c r="K870" s="4">
        <v>0</v>
      </c>
      <c r="L870" s="4">
        <v>1745.9068400000001</v>
      </c>
      <c r="M870" s="4" t="s">
        <v>16</v>
      </c>
      <c r="N870" s="4">
        <v>0</v>
      </c>
      <c r="O870" s="4">
        <v>2.0020000000000001E-5</v>
      </c>
      <c r="P870" s="4">
        <v>2.89</v>
      </c>
    </row>
    <row r="871" spans="1:16" hidden="1" outlineLevel="1" collapsed="1" x14ac:dyDescent="0.2">
      <c r="A871" t="s">
        <v>20</v>
      </c>
      <c r="B871" s="4" t="s">
        <v>16</v>
      </c>
      <c r="C871" s="4" t="s">
        <v>779</v>
      </c>
      <c r="D871" s="4" t="s">
        <v>780</v>
      </c>
      <c r="E871" s="4">
        <v>4.24597E-3</v>
      </c>
      <c r="F871" s="4">
        <v>0</v>
      </c>
      <c r="G871" s="4">
        <v>3</v>
      </c>
      <c r="H871" s="4">
        <v>4</v>
      </c>
      <c r="I871" s="4">
        <v>2</v>
      </c>
      <c r="J871" s="4" t="s">
        <v>767</v>
      </c>
      <c r="K871" s="4">
        <v>0</v>
      </c>
      <c r="L871" s="4">
        <v>1069.4652599999999</v>
      </c>
      <c r="M871" s="4" t="s">
        <v>16</v>
      </c>
      <c r="N871" s="4">
        <v>0</v>
      </c>
      <c r="O871" s="4">
        <v>2.4489999999999998E-3</v>
      </c>
      <c r="P871" s="4">
        <v>2.29</v>
      </c>
    </row>
    <row r="872" spans="1:16" hidden="1" outlineLevel="1" collapsed="1" x14ac:dyDescent="0.2">
      <c r="A872" t="s">
        <v>20</v>
      </c>
      <c r="B872" s="4" t="s">
        <v>16</v>
      </c>
      <c r="C872" s="4" t="s">
        <v>804</v>
      </c>
      <c r="D872" s="4" t="s">
        <v>20</v>
      </c>
      <c r="E872" s="4">
        <v>7.7799400000000005E-2</v>
      </c>
      <c r="F872" s="4">
        <v>4.3359999999999996E-3</v>
      </c>
      <c r="G872" s="4">
        <v>1</v>
      </c>
      <c r="H872" s="4">
        <v>1</v>
      </c>
      <c r="I872" s="4">
        <v>1</v>
      </c>
      <c r="J872" s="4" t="s">
        <v>799</v>
      </c>
      <c r="K872" s="4">
        <v>0</v>
      </c>
      <c r="L872" s="4">
        <v>876.49715000000003</v>
      </c>
      <c r="M872" s="4" t="s">
        <v>16</v>
      </c>
      <c r="N872" s="4">
        <v>3.264E-3</v>
      </c>
      <c r="O872" s="4">
        <v>5.5690000000000003E-2</v>
      </c>
      <c r="P872" s="4">
        <v>1.76</v>
      </c>
    </row>
    <row r="873" spans="1:16" collapsed="1" x14ac:dyDescent="0.2">
      <c r="A873" s="3" t="s">
        <v>16</v>
      </c>
      <c r="B873" s="3" t="s">
        <v>17</v>
      </c>
      <c r="C873" s="3" t="s">
        <v>805</v>
      </c>
      <c r="D873" s="3" t="s">
        <v>806</v>
      </c>
      <c r="E873" s="3">
        <v>0</v>
      </c>
      <c r="F873" s="3">
        <v>36.737000000000002</v>
      </c>
      <c r="G873" s="3">
        <v>29</v>
      </c>
      <c r="H873" s="3">
        <v>12</v>
      </c>
      <c r="I873" s="3">
        <v>15</v>
      </c>
      <c r="J873" s="3">
        <v>12</v>
      </c>
      <c r="K873" s="3">
        <v>1</v>
      </c>
      <c r="L873" s="3">
        <v>460</v>
      </c>
      <c r="M873" s="3">
        <v>51.3</v>
      </c>
      <c r="N873" s="3">
        <v>6.96</v>
      </c>
      <c r="O873" s="3">
        <v>32.14</v>
      </c>
      <c r="P873" s="3">
        <v>12</v>
      </c>
    </row>
    <row r="874" spans="1:16" hidden="1" outlineLevel="1" collapsed="1" x14ac:dyDescent="0.2">
      <c r="A874" t="s">
        <v>20</v>
      </c>
      <c r="B874" s="2" t="s">
        <v>21</v>
      </c>
      <c r="C874" s="2" t="s">
        <v>22</v>
      </c>
      <c r="D874" s="2" t="s">
        <v>23</v>
      </c>
      <c r="E874" s="2" t="s">
        <v>24</v>
      </c>
      <c r="F874" s="2" t="s">
        <v>25</v>
      </c>
      <c r="G874" s="2" t="s">
        <v>10</v>
      </c>
      <c r="H874" s="2" t="s">
        <v>26</v>
      </c>
      <c r="I874" s="2" t="s">
        <v>8</v>
      </c>
      <c r="J874" s="2" t="s">
        <v>27</v>
      </c>
      <c r="K874" s="2" t="s">
        <v>28</v>
      </c>
      <c r="L874" s="2" t="s">
        <v>29</v>
      </c>
      <c r="M874" s="2" t="s">
        <v>30</v>
      </c>
      <c r="N874" s="2" t="s">
        <v>31</v>
      </c>
      <c r="O874" s="2" t="s">
        <v>32</v>
      </c>
      <c r="P874" s="2" t="s">
        <v>33</v>
      </c>
    </row>
    <row r="875" spans="1:16" hidden="1" outlineLevel="1" collapsed="1" x14ac:dyDescent="0.2">
      <c r="A875" t="s">
        <v>20</v>
      </c>
      <c r="B875" s="4" t="s">
        <v>16</v>
      </c>
      <c r="C875" s="4" t="s">
        <v>807</v>
      </c>
      <c r="D875" s="4" t="s">
        <v>20</v>
      </c>
      <c r="E875" s="4">
        <v>1.2182199999999999E-3</v>
      </c>
      <c r="F875" s="4">
        <v>0</v>
      </c>
      <c r="G875" s="4">
        <v>1</v>
      </c>
      <c r="H875" s="4">
        <v>1</v>
      </c>
      <c r="I875" s="4">
        <v>1</v>
      </c>
      <c r="J875" s="4" t="s">
        <v>805</v>
      </c>
      <c r="K875" s="4">
        <v>0</v>
      </c>
      <c r="L875" s="4">
        <v>1101.54358</v>
      </c>
      <c r="M875" s="4" t="s">
        <v>16</v>
      </c>
      <c r="N875" s="4">
        <v>0</v>
      </c>
      <c r="O875" s="4">
        <v>6.4320000000000002E-4</v>
      </c>
      <c r="P875" s="4">
        <v>2.78</v>
      </c>
    </row>
    <row r="876" spans="1:16" hidden="1" outlineLevel="1" collapsed="1" x14ac:dyDescent="0.2">
      <c r="A876" t="s">
        <v>20</v>
      </c>
      <c r="B876" s="4" t="s">
        <v>16</v>
      </c>
      <c r="C876" s="4" t="s">
        <v>808</v>
      </c>
      <c r="D876" s="4" t="s">
        <v>20</v>
      </c>
      <c r="E876" s="4">
        <v>1.5985599999999999E-2</v>
      </c>
      <c r="F876" s="4">
        <v>0</v>
      </c>
      <c r="G876" s="4">
        <v>1</v>
      </c>
      <c r="H876" s="4">
        <v>1</v>
      </c>
      <c r="I876" s="4">
        <v>1</v>
      </c>
      <c r="J876" s="4" t="s">
        <v>805</v>
      </c>
      <c r="K876" s="4">
        <v>0</v>
      </c>
      <c r="L876" s="4">
        <v>831.43191000000002</v>
      </c>
      <c r="M876" s="4" t="s">
        <v>16</v>
      </c>
      <c r="N876" s="4">
        <v>0</v>
      </c>
      <c r="O876" s="4">
        <v>1.0160000000000001E-2</v>
      </c>
      <c r="P876" s="4">
        <v>1.37</v>
      </c>
    </row>
    <row r="877" spans="1:16" hidden="1" outlineLevel="1" collapsed="1" x14ac:dyDescent="0.2">
      <c r="A877" t="s">
        <v>20</v>
      </c>
      <c r="B877" s="4" t="s">
        <v>16</v>
      </c>
      <c r="C877" s="4" t="s">
        <v>809</v>
      </c>
      <c r="D877" s="4" t="s">
        <v>20</v>
      </c>
      <c r="E877" s="4">
        <v>6.0468499999999999E-4</v>
      </c>
      <c r="F877" s="4">
        <v>0</v>
      </c>
      <c r="G877" s="4">
        <v>1</v>
      </c>
      <c r="H877" s="4">
        <v>1</v>
      </c>
      <c r="I877" s="4">
        <v>1</v>
      </c>
      <c r="J877" s="4" t="s">
        <v>805</v>
      </c>
      <c r="K877" s="4">
        <v>0</v>
      </c>
      <c r="L877" s="4">
        <v>1147.57421</v>
      </c>
      <c r="M877" s="4" t="s">
        <v>16</v>
      </c>
      <c r="N877" s="4">
        <v>0</v>
      </c>
      <c r="O877" s="4">
        <v>3.0309999999999999E-4</v>
      </c>
      <c r="P877" s="4">
        <v>2.74</v>
      </c>
    </row>
    <row r="878" spans="1:16" hidden="1" outlineLevel="1" collapsed="1" x14ac:dyDescent="0.2">
      <c r="A878" t="s">
        <v>20</v>
      </c>
      <c r="B878" s="4" t="s">
        <v>16</v>
      </c>
      <c r="C878" s="4" t="s">
        <v>810</v>
      </c>
      <c r="D878" s="4" t="s">
        <v>20</v>
      </c>
      <c r="E878" s="4">
        <v>7.5202799999999996E-4</v>
      </c>
      <c r="F878" s="4">
        <v>0</v>
      </c>
      <c r="G878" s="4">
        <v>1</v>
      </c>
      <c r="H878" s="4">
        <v>1</v>
      </c>
      <c r="I878" s="4">
        <v>2</v>
      </c>
      <c r="J878" s="4" t="s">
        <v>805</v>
      </c>
      <c r="K878" s="4">
        <v>0</v>
      </c>
      <c r="L878" s="4">
        <v>1151.6531299999999</v>
      </c>
      <c r="M878" s="4" t="s">
        <v>16</v>
      </c>
      <c r="N878" s="4">
        <v>0</v>
      </c>
      <c r="O878" s="4">
        <v>3.813E-4</v>
      </c>
      <c r="P878" s="4">
        <v>2.7</v>
      </c>
    </row>
    <row r="879" spans="1:16" hidden="1" outlineLevel="1" collapsed="1" x14ac:dyDescent="0.2">
      <c r="A879" t="s">
        <v>20</v>
      </c>
      <c r="B879" s="4" t="s">
        <v>16</v>
      </c>
      <c r="C879" s="4" t="s">
        <v>811</v>
      </c>
      <c r="D879" s="4" t="s">
        <v>20</v>
      </c>
      <c r="E879" s="4">
        <v>4.02747E-3</v>
      </c>
      <c r="F879" s="4">
        <v>0</v>
      </c>
      <c r="G879" s="4">
        <v>1</v>
      </c>
      <c r="H879" s="4">
        <v>1</v>
      </c>
      <c r="I879" s="4">
        <v>2</v>
      </c>
      <c r="J879" s="4" t="s">
        <v>805</v>
      </c>
      <c r="K879" s="4">
        <v>0</v>
      </c>
      <c r="L879" s="4">
        <v>1077.5574999999999</v>
      </c>
      <c r="M879" s="4" t="s">
        <v>16</v>
      </c>
      <c r="N879" s="4">
        <v>0</v>
      </c>
      <c r="O879" s="4">
        <v>1.8669999999999999E-2</v>
      </c>
      <c r="P879" s="4">
        <v>2.5299999999999998</v>
      </c>
    </row>
    <row r="880" spans="1:16" hidden="1" outlineLevel="1" collapsed="1" x14ac:dyDescent="0.2">
      <c r="A880" t="s">
        <v>20</v>
      </c>
      <c r="B880" s="4" t="s">
        <v>16</v>
      </c>
      <c r="C880" s="4" t="s">
        <v>812</v>
      </c>
      <c r="D880" s="4" t="s">
        <v>20</v>
      </c>
      <c r="E880" s="4">
        <v>2.4866799999999998E-3</v>
      </c>
      <c r="F880" s="4">
        <v>0</v>
      </c>
      <c r="G880" s="4">
        <v>1</v>
      </c>
      <c r="H880" s="4">
        <v>1</v>
      </c>
      <c r="I880" s="4">
        <v>1</v>
      </c>
      <c r="J880" s="4" t="s">
        <v>805</v>
      </c>
      <c r="K880" s="4">
        <v>0</v>
      </c>
      <c r="L880" s="4">
        <v>981.57276000000002</v>
      </c>
      <c r="M880" s="4" t="s">
        <v>16</v>
      </c>
      <c r="N880" s="4">
        <v>0</v>
      </c>
      <c r="O880" s="4">
        <v>1.3780000000000001E-3</v>
      </c>
      <c r="P880" s="4">
        <v>2.0099999999999998</v>
      </c>
    </row>
    <row r="881" spans="1:16" hidden="1" outlineLevel="1" collapsed="1" x14ac:dyDescent="0.2">
      <c r="A881" t="s">
        <v>20</v>
      </c>
      <c r="B881" s="4" t="s">
        <v>16</v>
      </c>
      <c r="C881" s="4" t="s">
        <v>813</v>
      </c>
      <c r="D881" s="4" t="s">
        <v>43</v>
      </c>
      <c r="E881" s="4">
        <v>5.8293399999999997E-3</v>
      </c>
      <c r="F881" s="4">
        <v>0</v>
      </c>
      <c r="G881" s="4">
        <v>1</v>
      </c>
      <c r="H881" s="4">
        <v>1</v>
      </c>
      <c r="I881" s="4">
        <v>1</v>
      </c>
      <c r="J881" s="4" t="s">
        <v>805</v>
      </c>
      <c r="K881" s="4">
        <v>1</v>
      </c>
      <c r="L881" s="4">
        <v>2343.1900700000001</v>
      </c>
      <c r="M881" s="4" t="s">
        <v>16</v>
      </c>
      <c r="N881" s="4">
        <v>0</v>
      </c>
      <c r="O881" s="4">
        <v>3.454E-3</v>
      </c>
      <c r="P881" s="4">
        <v>3.22</v>
      </c>
    </row>
    <row r="882" spans="1:16" hidden="1" outlineLevel="1" collapsed="1" x14ac:dyDescent="0.2">
      <c r="A882" t="s">
        <v>20</v>
      </c>
      <c r="B882" s="4" t="s">
        <v>16</v>
      </c>
      <c r="C882" s="4" t="s">
        <v>814</v>
      </c>
      <c r="D882" s="4" t="s">
        <v>20</v>
      </c>
      <c r="E882" s="4">
        <v>2.4664499999999999E-2</v>
      </c>
      <c r="F882" s="4">
        <v>0</v>
      </c>
      <c r="G882" s="4">
        <v>1</v>
      </c>
      <c r="H882" s="4">
        <v>1</v>
      </c>
      <c r="I882" s="4">
        <v>2</v>
      </c>
      <c r="J882" s="4" t="s">
        <v>805</v>
      </c>
      <c r="K882" s="4">
        <v>0</v>
      </c>
      <c r="L882" s="4">
        <v>988.53228999999999</v>
      </c>
      <c r="M882" s="4" t="s">
        <v>16</v>
      </c>
      <c r="N882" s="4">
        <v>0</v>
      </c>
      <c r="O882" s="4">
        <v>2.4510000000000001E-2</v>
      </c>
      <c r="P882" s="4">
        <v>2.27</v>
      </c>
    </row>
    <row r="883" spans="1:16" hidden="1" outlineLevel="1" collapsed="1" x14ac:dyDescent="0.2">
      <c r="A883" t="s">
        <v>20</v>
      </c>
      <c r="B883" s="4" t="s">
        <v>16</v>
      </c>
      <c r="C883" s="4" t="s">
        <v>815</v>
      </c>
      <c r="D883" s="4" t="s">
        <v>20</v>
      </c>
      <c r="E883" s="4">
        <v>1.0013599999999999E-2</v>
      </c>
      <c r="F883" s="4">
        <v>0</v>
      </c>
      <c r="G883" s="4">
        <v>1</v>
      </c>
      <c r="H883" s="4">
        <v>1</v>
      </c>
      <c r="I883" s="4">
        <v>1</v>
      </c>
      <c r="J883" s="4" t="s">
        <v>805</v>
      </c>
      <c r="K883" s="4">
        <v>0</v>
      </c>
      <c r="L883" s="4">
        <v>1316.6957299999999</v>
      </c>
      <c r="M883" s="4" t="s">
        <v>16</v>
      </c>
      <c r="N883" s="4">
        <v>0</v>
      </c>
      <c r="O883" s="4">
        <v>6.1520000000000004E-3</v>
      </c>
      <c r="P883" s="4">
        <v>2.82</v>
      </c>
    </row>
    <row r="884" spans="1:16" hidden="1" outlineLevel="1" collapsed="1" x14ac:dyDescent="0.2">
      <c r="A884" t="s">
        <v>20</v>
      </c>
      <c r="B884" s="4" t="s">
        <v>16</v>
      </c>
      <c r="C884" s="4" t="s">
        <v>816</v>
      </c>
      <c r="D884" s="4" t="s">
        <v>20</v>
      </c>
      <c r="E884" s="4">
        <v>1.37615E-4</v>
      </c>
      <c r="F884" s="4">
        <v>0</v>
      </c>
      <c r="G884" s="4">
        <v>1</v>
      </c>
      <c r="H884" s="4">
        <v>1</v>
      </c>
      <c r="I884" s="4">
        <v>1</v>
      </c>
      <c r="J884" s="4" t="s">
        <v>805</v>
      </c>
      <c r="K884" s="4">
        <v>1</v>
      </c>
      <c r="L884" s="4">
        <v>1653.8442399999999</v>
      </c>
      <c r="M884" s="4" t="s">
        <v>16</v>
      </c>
      <c r="N884" s="4">
        <v>0</v>
      </c>
      <c r="O884" s="4">
        <v>6.1669999999999997E-5</v>
      </c>
      <c r="P884" s="4">
        <v>4.32</v>
      </c>
    </row>
    <row r="885" spans="1:16" hidden="1" outlineLevel="1" collapsed="1" x14ac:dyDescent="0.2">
      <c r="A885" t="s">
        <v>20</v>
      </c>
      <c r="B885" s="4" t="s">
        <v>16</v>
      </c>
      <c r="C885" s="4" t="s">
        <v>817</v>
      </c>
      <c r="D885" s="4" t="s">
        <v>248</v>
      </c>
      <c r="E885" s="4">
        <v>8.8348200000000002E-2</v>
      </c>
      <c r="F885" s="4">
        <v>5.7189399999999996E-3</v>
      </c>
      <c r="G885" s="4">
        <v>1</v>
      </c>
      <c r="H885" s="4">
        <v>1</v>
      </c>
      <c r="I885" s="4">
        <v>1</v>
      </c>
      <c r="J885" s="4" t="s">
        <v>805</v>
      </c>
      <c r="K885" s="4">
        <v>0</v>
      </c>
      <c r="L885" s="4">
        <v>1957.91715</v>
      </c>
      <c r="M885" s="4" t="s">
        <v>16</v>
      </c>
      <c r="N885" s="4">
        <v>4.1770000000000002E-3</v>
      </c>
      <c r="O885" s="4">
        <v>6.4180000000000001E-2</v>
      </c>
      <c r="P885" s="4">
        <v>1.28</v>
      </c>
    </row>
    <row r="886" spans="1:16" hidden="1" outlineLevel="1" collapsed="1" x14ac:dyDescent="0.2">
      <c r="A886" t="s">
        <v>20</v>
      </c>
      <c r="B886" s="4" t="s">
        <v>16</v>
      </c>
      <c r="C886" s="4" t="s">
        <v>818</v>
      </c>
      <c r="D886" s="4" t="s">
        <v>20</v>
      </c>
      <c r="E886" s="4">
        <v>0.110807</v>
      </c>
      <c r="F886" s="4">
        <v>8.7042999999999999E-3</v>
      </c>
      <c r="G886" s="4">
        <v>1</v>
      </c>
      <c r="H886" s="4">
        <v>1</v>
      </c>
      <c r="I886" s="4">
        <v>1</v>
      </c>
      <c r="J886" s="4" t="s">
        <v>805</v>
      </c>
      <c r="K886" s="4">
        <v>0</v>
      </c>
      <c r="L886" s="4">
        <v>753.38897999999995</v>
      </c>
      <c r="M886" s="4" t="s">
        <v>16</v>
      </c>
      <c r="N886" s="4">
        <v>6.1580000000000003E-3</v>
      </c>
      <c r="O886" s="4">
        <v>8.1680000000000003E-2</v>
      </c>
      <c r="P886" s="4">
        <v>1.1000000000000001</v>
      </c>
    </row>
    <row r="887" spans="1:16" collapsed="1" x14ac:dyDescent="0.2">
      <c r="A887" s="3" t="s">
        <v>16</v>
      </c>
      <c r="B887" s="3" t="s">
        <v>17</v>
      </c>
      <c r="C887" s="3" t="s">
        <v>819</v>
      </c>
      <c r="D887" s="3" t="s">
        <v>820</v>
      </c>
      <c r="E887" s="3">
        <v>0</v>
      </c>
      <c r="F887" s="3">
        <v>35.465000000000003</v>
      </c>
      <c r="G887" s="3">
        <v>34</v>
      </c>
      <c r="H887" s="3">
        <v>11</v>
      </c>
      <c r="I887" s="3">
        <v>13</v>
      </c>
      <c r="J887" s="3">
        <v>7</v>
      </c>
      <c r="K887" s="3">
        <v>1</v>
      </c>
      <c r="L887" s="3">
        <v>401</v>
      </c>
      <c r="M887" s="3">
        <v>45.8</v>
      </c>
      <c r="N887" s="3">
        <v>6.9</v>
      </c>
      <c r="O887" s="3">
        <v>24.86</v>
      </c>
      <c r="P887" s="3">
        <v>11</v>
      </c>
    </row>
    <row r="888" spans="1:16" hidden="1" outlineLevel="1" collapsed="1" x14ac:dyDescent="0.2">
      <c r="A888" t="s">
        <v>20</v>
      </c>
      <c r="B888" s="2" t="s">
        <v>21</v>
      </c>
      <c r="C888" s="2" t="s">
        <v>22</v>
      </c>
      <c r="D888" s="2" t="s">
        <v>23</v>
      </c>
      <c r="E888" s="2" t="s">
        <v>24</v>
      </c>
      <c r="F888" s="2" t="s">
        <v>25</v>
      </c>
      <c r="G888" s="2" t="s">
        <v>10</v>
      </c>
      <c r="H888" s="2" t="s">
        <v>26</v>
      </c>
      <c r="I888" s="2" t="s">
        <v>8</v>
      </c>
      <c r="J888" s="2" t="s">
        <v>27</v>
      </c>
      <c r="K888" s="2" t="s">
        <v>28</v>
      </c>
      <c r="L888" s="2" t="s">
        <v>29</v>
      </c>
      <c r="M888" s="2" t="s">
        <v>30</v>
      </c>
      <c r="N888" s="2" t="s">
        <v>31</v>
      </c>
      <c r="O888" s="2" t="s">
        <v>32</v>
      </c>
      <c r="P888" s="2" t="s">
        <v>33</v>
      </c>
    </row>
    <row r="889" spans="1:16" hidden="1" outlineLevel="1" collapsed="1" x14ac:dyDescent="0.2">
      <c r="A889" t="s">
        <v>20</v>
      </c>
      <c r="B889" s="4" t="s">
        <v>16</v>
      </c>
      <c r="C889" s="4" t="s">
        <v>821</v>
      </c>
      <c r="D889" s="4" t="s">
        <v>260</v>
      </c>
      <c r="E889" s="4">
        <v>2.9054900000000002E-2</v>
      </c>
      <c r="F889" s="4">
        <v>0</v>
      </c>
      <c r="G889" s="4">
        <v>2</v>
      </c>
      <c r="H889" s="4">
        <v>2</v>
      </c>
      <c r="I889" s="4">
        <v>1</v>
      </c>
      <c r="J889" s="4" t="s">
        <v>822</v>
      </c>
      <c r="K889" s="4">
        <v>0</v>
      </c>
      <c r="L889" s="4">
        <v>1663.7897</v>
      </c>
      <c r="M889" s="4" t="s">
        <v>16</v>
      </c>
      <c r="N889" s="4">
        <v>0</v>
      </c>
      <c r="O889" s="4">
        <v>1.932E-2</v>
      </c>
      <c r="P889" s="4">
        <v>2.02</v>
      </c>
    </row>
    <row r="890" spans="1:16" hidden="1" outlineLevel="1" collapsed="1" x14ac:dyDescent="0.2">
      <c r="A890" t="s">
        <v>20</v>
      </c>
      <c r="B890" s="4" t="s">
        <v>16</v>
      </c>
      <c r="C890" s="4" t="s">
        <v>823</v>
      </c>
      <c r="D890" s="4" t="s">
        <v>20</v>
      </c>
      <c r="E890" s="4">
        <v>1.20578E-4</v>
      </c>
      <c r="F890" s="4">
        <v>0</v>
      </c>
      <c r="G890" s="4">
        <v>2</v>
      </c>
      <c r="H890" s="4">
        <v>2</v>
      </c>
      <c r="I890" s="4">
        <v>1</v>
      </c>
      <c r="J890" s="4" t="s">
        <v>822</v>
      </c>
      <c r="K890" s="4">
        <v>0</v>
      </c>
      <c r="L890" s="4">
        <v>1281.66851</v>
      </c>
      <c r="M890" s="4" t="s">
        <v>16</v>
      </c>
      <c r="N890" s="4">
        <v>0</v>
      </c>
      <c r="O890" s="4">
        <v>5.3529999999999997E-5</v>
      </c>
      <c r="P890" s="4">
        <v>2.8</v>
      </c>
    </row>
    <row r="891" spans="1:16" hidden="1" outlineLevel="1" collapsed="1" x14ac:dyDescent="0.2">
      <c r="A891" t="s">
        <v>20</v>
      </c>
      <c r="B891" s="4" t="s">
        <v>16</v>
      </c>
      <c r="C891" s="4" t="s">
        <v>824</v>
      </c>
      <c r="D891" s="4" t="s">
        <v>825</v>
      </c>
      <c r="E891" s="4">
        <v>3.3771200000000001E-2</v>
      </c>
      <c r="F891" s="4">
        <v>0</v>
      </c>
      <c r="G891" s="4">
        <v>1</v>
      </c>
      <c r="H891" s="4">
        <v>1</v>
      </c>
      <c r="I891" s="4">
        <v>1</v>
      </c>
      <c r="J891" s="4" t="s">
        <v>819</v>
      </c>
      <c r="K891" s="4">
        <v>0</v>
      </c>
      <c r="L891" s="4">
        <v>1673.7509299999999</v>
      </c>
      <c r="M891" s="4" t="s">
        <v>16</v>
      </c>
      <c r="N891" s="4">
        <v>0</v>
      </c>
      <c r="O891" s="4">
        <v>2.2620000000000001E-2</v>
      </c>
      <c r="P891" s="4">
        <v>1.1499999999999999</v>
      </c>
    </row>
    <row r="892" spans="1:16" hidden="1" outlineLevel="1" collapsed="1" x14ac:dyDescent="0.2">
      <c r="A892" t="s">
        <v>20</v>
      </c>
      <c r="B892" s="4" t="s">
        <v>16</v>
      </c>
      <c r="C892" s="4" t="s">
        <v>826</v>
      </c>
      <c r="D892" s="4" t="s">
        <v>827</v>
      </c>
      <c r="E892" s="4">
        <v>2.98257E-2</v>
      </c>
      <c r="F892" s="4">
        <v>0</v>
      </c>
      <c r="G892" s="4">
        <v>2</v>
      </c>
      <c r="H892" s="4">
        <v>2</v>
      </c>
      <c r="I892" s="4">
        <v>1</v>
      </c>
      <c r="J892" s="4" t="s">
        <v>822</v>
      </c>
      <c r="K892" s="4">
        <v>0</v>
      </c>
      <c r="L892" s="4">
        <v>1068.4271000000001</v>
      </c>
      <c r="M892" s="4" t="s">
        <v>16</v>
      </c>
      <c r="N892" s="4">
        <v>0</v>
      </c>
      <c r="O892" s="4">
        <v>1.985E-2</v>
      </c>
      <c r="P892" s="4">
        <v>1.1100000000000001</v>
      </c>
    </row>
    <row r="893" spans="1:16" hidden="1" outlineLevel="1" collapsed="1" x14ac:dyDescent="0.2">
      <c r="A893" t="s">
        <v>20</v>
      </c>
      <c r="B893" s="4" t="s">
        <v>16</v>
      </c>
      <c r="C893" s="4" t="s">
        <v>828</v>
      </c>
      <c r="D893" s="4" t="s">
        <v>20</v>
      </c>
      <c r="E893" s="4">
        <v>6.6520099999999999E-3</v>
      </c>
      <c r="F893" s="4">
        <v>0</v>
      </c>
      <c r="G893" s="4">
        <v>1</v>
      </c>
      <c r="H893" s="4">
        <v>1</v>
      </c>
      <c r="I893" s="4">
        <v>1</v>
      </c>
      <c r="J893" s="4" t="s">
        <v>819</v>
      </c>
      <c r="K893" s="4">
        <v>0</v>
      </c>
      <c r="L893" s="4">
        <v>1191.6255799999999</v>
      </c>
      <c r="M893" s="4" t="s">
        <v>16</v>
      </c>
      <c r="N893" s="4">
        <v>0</v>
      </c>
      <c r="O893" s="4">
        <v>3.9620000000000002E-3</v>
      </c>
      <c r="P893" s="4">
        <v>2.14</v>
      </c>
    </row>
    <row r="894" spans="1:16" hidden="1" outlineLevel="1" collapsed="1" x14ac:dyDescent="0.2">
      <c r="A894" t="s">
        <v>20</v>
      </c>
      <c r="B894" s="4" t="s">
        <v>16</v>
      </c>
      <c r="C894" s="4" t="s">
        <v>829</v>
      </c>
      <c r="D894" s="4" t="s">
        <v>20</v>
      </c>
      <c r="E894" s="4">
        <v>3.0817600000000001E-4</v>
      </c>
      <c r="F894" s="4">
        <v>0</v>
      </c>
      <c r="G894" s="4">
        <v>2</v>
      </c>
      <c r="H894" s="4">
        <v>2</v>
      </c>
      <c r="I894" s="4">
        <v>1</v>
      </c>
      <c r="J894" s="4" t="s">
        <v>822</v>
      </c>
      <c r="K894" s="4">
        <v>0</v>
      </c>
      <c r="L894" s="4">
        <v>1478.77504</v>
      </c>
      <c r="M894" s="4" t="s">
        <v>16</v>
      </c>
      <c r="N894" s="4">
        <v>0</v>
      </c>
      <c r="O894" s="4">
        <v>1.4689999999999999E-4</v>
      </c>
      <c r="P894" s="4">
        <v>2.58</v>
      </c>
    </row>
    <row r="895" spans="1:16" hidden="1" outlineLevel="1" collapsed="1" x14ac:dyDescent="0.2">
      <c r="A895" t="s">
        <v>20</v>
      </c>
      <c r="B895" s="4" t="s">
        <v>16</v>
      </c>
      <c r="C895" s="4" t="s">
        <v>830</v>
      </c>
      <c r="D895" s="4" t="s">
        <v>20</v>
      </c>
      <c r="E895" s="4">
        <v>5.7902599999999997E-5</v>
      </c>
      <c r="F895" s="4">
        <v>0</v>
      </c>
      <c r="G895" s="4">
        <v>1</v>
      </c>
      <c r="H895" s="4">
        <v>1</v>
      </c>
      <c r="I895" s="4">
        <v>1</v>
      </c>
      <c r="J895" s="4" t="s">
        <v>819</v>
      </c>
      <c r="K895" s="4">
        <v>0</v>
      </c>
      <c r="L895" s="4">
        <v>1332.5549900000001</v>
      </c>
      <c r="M895" s="4" t="s">
        <v>16</v>
      </c>
      <c r="N895" s="4">
        <v>0</v>
      </c>
      <c r="O895" s="4">
        <v>2.444E-5</v>
      </c>
      <c r="P895" s="4">
        <v>2.65</v>
      </c>
    </row>
    <row r="896" spans="1:16" hidden="1" outlineLevel="1" collapsed="1" x14ac:dyDescent="0.2">
      <c r="A896" t="s">
        <v>20</v>
      </c>
      <c r="B896" s="4" t="s">
        <v>16</v>
      </c>
      <c r="C896" s="4" t="s">
        <v>831</v>
      </c>
      <c r="D896" s="4" t="s">
        <v>20</v>
      </c>
      <c r="E896" s="4">
        <v>8.6397299999999998E-4</v>
      </c>
      <c r="F896" s="4">
        <v>0</v>
      </c>
      <c r="G896" s="4">
        <v>1</v>
      </c>
      <c r="H896" s="4">
        <v>1</v>
      </c>
      <c r="I896" s="4">
        <v>2</v>
      </c>
      <c r="J896" s="4" t="s">
        <v>819</v>
      </c>
      <c r="K896" s="4">
        <v>0</v>
      </c>
      <c r="L896" s="4">
        <v>1738.9122600000001</v>
      </c>
      <c r="M896" s="4" t="s">
        <v>16</v>
      </c>
      <c r="N896" s="4">
        <v>0</v>
      </c>
      <c r="O896" s="4">
        <v>4.4319999999999999E-4</v>
      </c>
      <c r="P896" s="4">
        <v>3.18</v>
      </c>
    </row>
    <row r="897" spans="1:16" hidden="1" outlineLevel="1" collapsed="1" x14ac:dyDescent="0.2">
      <c r="A897" t="s">
        <v>20</v>
      </c>
      <c r="B897" s="4" t="s">
        <v>16</v>
      </c>
      <c r="C897" s="4" t="s">
        <v>832</v>
      </c>
      <c r="D897" s="4" t="s">
        <v>20</v>
      </c>
      <c r="E897" s="4">
        <v>6.7854400000000005E-5</v>
      </c>
      <c r="F897" s="4">
        <v>0</v>
      </c>
      <c r="G897" s="4">
        <v>1</v>
      </c>
      <c r="H897" s="4">
        <v>1</v>
      </c>
      <c r="I897" s="4">
        <v>2</v>
      </c>
      <c r="J897" s="4" t="s">
        <v>819</v>
      </c>
      <c r="K897" s="4">
        <v>0</v>
      </c>
      <c r="L897" s="4">
        <v>1393.6382699999999</v>
      </c>
      <c r="M897" s="4" t="s">
        <v>16</v>
      </c>
      <c r="N897" s="4">
        <v>0</v>
      </c>
      <c r="O897" s="4">
        <v>2.9090000000000001E-5</v>
      </c>
      <c r="P897" s="4">
        <v>2.68</v>
      </c>
    </row>
    <row r="898" spans="1:16" hidden="1" outlineLevel="1" collapsed="1" x14ac:dyDescent="0.2">
      <c r="A898" t="s">
        <v>20</v>
      </c>
      <c r="B898" s="4" t="s">
        <v>16</v>
      </c>
      <c r="C898" s="4" t="s">
        <v>833</v>
      </c>
      <c r="D898" s="4" t="s">
        <v>20</v>
      </c>
      <c r="E898" s="4">
        <v>2.70967E-3</v>
      </c>
      <c r="F898" s="4">
        <v>0</v>
      </c>
      <c r="G898" s="4">
        <v>1</v>
      </c>
      <c r="H898" s="4">
        <v>1</v>
      </c>
      <c r="I898" s="4">
        <v>1</v>
      </c>
      <c r="J898" s="4" t="s">
        <v>819</v>
      </c>
      <c r="K898" s="4">
        <v>0</v>
      </c>
      <c r="L898" s="4">
        <v>918.48909000000003</v>
      </c>
      <c r="M898" s="4" t="s">
        <v>16</v>
      </c>
      <c r="N898" s="4">
        <v>0</v>
      </c>
      <c r="O898" s="4">
        <v>1.5139999999999999E-3</v>
      </c>
      <c r="P898" s="4">
        <v>2.3199999999999998</v>
      </c>
    </row>
    <row r="899" spans="1:16" hidden="1" outlineLevel="1" collapsed="1" x14ac:dyDescent="0.2">
      <c r="A899" t="s">
        <v>20</v>
      </c>
      <c r="B899" s="4" t="s">
        <v>16</v>
      </c>
      <c r="C899" s="4" t="s">
        <v>834</v>
      </c>
      <c r="D899" s="4" t="s">
        <v>20</v>
      </c>
      <c r="E899" s="4">
        <v>7.9301700000000003E-2</v>
      </c>
      <c r="F899" s="4">
        <v>4.7623400000000003E-3</v>
      </c>
      <c r="G899" s="4">
        <v>1</v>
      </c>
      <c r="H899" s="4">
        <v>1</v>
      </c>
      <c r="I899" s="4">
        <v>1</v>
      </c>
      <c r="J899" s="4" t="s">
        <v>819</v>
      </c>
      <c r="K899" s="4">
        <v>0</v>
      </c>
      <c r="L899" s="4">
        <v>2376.1605500000001</v>
      </c>
      <c r="M899" s="4" t="s">
        <v>16</v>
      </c>
      <c r="N899" s="4">
        <v>3.5460000000000001E-3</v>
      </c>
      <c r="O899" s="4">
        <v>5.6860000000000001E-2</v>
      </c>
      <c r="P899" s="4">
        <v>2.68</v>
      </c>
    </row>
    <row r="900" spans="1:16" collapsed="1" x14ac:dyDescent="0.2">
      <c r="A900" s="3" t="s">
        <v>16</v>
      </c>
      <c r="B900" s="3" t="s">
        <v>17</v>
      </c>
      <c r="C900" s="3" t="s">
        <v>835</v>
      </c>
      <c r="D900" s="3" t="s">
        <v>836</v>
      </c>
      <c r="E900" s="3">
        <v>0</v>
      </c>
      <c r="F900" s="3">
        <v>33.987000000000002</v>
      </c>
      <c r="G900" s="3">
        <v>28</v>
      </c>
      <c r="H900" s="3">
        <v>11</v>
      </c>
      <c r="I900" s="3">
        <v>17</v>
      </c>
      <c r="J900" s="3">
        <v>3</v>
      </c>
      <c r="K900" s="3">
        <v>1</v>
      </c>
      <c r="L900" s="3">
        <v>437</v>
      </c>
      <c r="M900" s="3">
        <v>46.8</v>
      </c>
      <c r="N900" s="3">
        <v>6.62</v>
      </c>
      <c r="O900" s="3">
        <v>39.67</v>
      </c>
      <c r="P900" s="3">
        <v>11</v>
      </c>
    </row>
    <row r="901" spans="1:16" hidden="1" outlineLevel="1" collapsed="1" x14ac:dyDescent="0.2">
      <c r="A901" t="s">
        <v>20</v>
      </c>
      <c r="B901" s="2" t="s">
        <v>21</v>
      </c>
      <c r="C901" s="2" t="s">
        <v>22</v>
      </c>
      <c r="D901" s="2" t="s">
        <v>23</v>
      </c>
      <c r="E901" s="2" t="s">
        <v>24</v>
      </c>
      <c r="F901" s="2" t="s">
        <v>25</v>
      </c>
      <c r="G901" s="2" t="s">
        <v>10</v>
      </c>
      <c r="H901" s="2" t="s">
        <v>26</v>
      </c>
      <c r="I901" s="2" t="s">
        <v>8</v>
      </c>
      <c r="J901" s="2" t="s">
        <v>27</v>
      </c>
      <c r="K901" s="2" t="s">
        <v>28</v>
      </c>
      <c r="L901" s="2" t="s">
        <v>29</v>
      </c>
      <c r="M901" s="2" t="s">
        <v>30</v>
      </c>
      <c r="N901" s="2" t="s">
        <v>31</v>
      </c>
      <c r="O901" s="2" t="s">
        <v>32</v>
      </c>
      <c r="P901" s="2" t="s">
        <v>33</v>
      </c>
    </row>
    <row r="902" spans="1:16" hidden="1" outlineLevel="1" collapsed="1" x14ac:dyDescent="0.2">
      <c r="A902" t="s">
        <v>20</v>
      </c>
      <c r="B902" s="4" t="s">
        <v>16</v>
      </c>
      <c r="C902" s="4" t="s">
        <v>837</v>
      </c>
      <c r="D902" s="4" t="s">
        <v>20</v>
      </c>
      <c r="E902" s="4">
        <v>4.7818799999999996E-3</v>
      </c>
      <c r="F902" s="4">
        <v>0</v>
      </c>
      <c r="G902" s="4">
        <v>1</v>
      </c>
      <c r="H902" s="4">
        <v>1</v>
      </c>
      <c r="I902" s="4">
        <v>1</v>
      </c>
      <c r="J902" s="4" t="s">
        <v>835</v>
      </c>
      <c r="K902" s="4">
        <v>0</v>
      </c>
      <c r="L902" s="4">
        <v>1286.7103099999999</v>
      </c>
      <c r="M902" s="4" t="s">
        <v>16</v>
      </c>
      <c r="N902" s="4">
        <v>0</v>
      </c>
      <c r="O902" s="4">
        <v>2.7759999999999998E-3</v>
      </c>
      <c r="P902" s="4">
        <v>2.9</v>
      </c>
    </row>
    <row r="903" spans="1:16" hidden="1" outlineLevel="1" collapsed="1" x14ac:dyDescent="0.2">
      <c r="A903" t="s">
        <v>20</v>
      </c>
      <c r="B903" s="4" t="s">
        <v>16</v>
      </c>
      <c r="C903" s="4" t="s">
        <v>586</v>
      </c>
      <c r="D903" s="4" t="s">
        <v>20</v>
      </c>
      <c r="E903" s="4">
        <v>9.1959600000000006E-5</v>
      </c>
      <c r="F903" s="4">
        <v>0</v>
      </c>
      <c r="G903" s="4">
        <v>2</v>
      </c>
      <c r="H903" s="4">
        <v>2</v>
      </c>
      <c r="I903" s="4">
        <v>2</v>
      </c>
      <c r="J903" s="4" t="s">
        <v>587</v>
      </c>
      <c r="K903" s="4">
        <v>0</v>
      </c>
      <c r="L903" s="4">
        <v>1159.6106</v>
      </c>
      <c r="M903" s="4" t="s">
        <v>16</v>
      </c>
      <c r="N903" s="4">
        <v>0</v>
      </c>
      <c r="O903" s="4">
        <v>4.0170000000000003E-5</v>
      </c>
      <c r="P903" s="4">
        <v>3.44</v>
      </c>
    </row>
    <row r="904" spans="1:16" hidden="1" outlineLevel="1" collapsed="1" x14ac:dyDescent="0.2">
      <c r="A904" t="s">
        <v>20</v>
      </c>
      <c r="B904" s="4" t="s">
        <v>16</v>
      </c>
      <c r="C904" s="4" t="s">
        <v>590</v>
      </c>
      <c r="D904" s="4" t="s">
        <v>20</v>
      </c>
      <c r="E904" s="4">
        <v>1.25914E-3</v>
      </c>
      <c r="F904" s="4">
        <v>0</v>
      </c>
      <c r="G904" s="4">
        <v>2</v>
      </c>
      <c r="H904" s="4">
        <v>2</v>
      </c>
      <c r="I904" s="4">
        <v>3</v>
      </c>
      <c r="J904" s="4" t="s">
        <v>587</v>
      </c>
      <c r="K904" s="4">
        <v>0</v>
      </c>
      <c r="L904" s="4">
        <v>1288.7107100000001</v>
      </c>
      <c r="M904" s="4" t="s">
        <v>16</v>
      </c>
      <c r="N904" s="4">
        <v>0</v>
      </c>
      <c r="O904" s="4">
        <v>3.0679999999999999E-2</v>
      </c>
      <c r="P904" s="4">
        <v>2.63</v>
      </c>
    </row>
    <row r="905" spans="1:16" hidden="1" outlineLevel="1" collapsed="1" x14ac:dyDescent="0.2">
      <c r="A905" t="s">
        <v>20</v>
      </c>
      <c r="B905" s="4" t="s">
        <v>16</v>
      </c>
      <c r="C905" s="4" t="s">
        <v>593</v>
      </c>
      <c r="D905" s="4" t="s">
        <v>594</v>
      </c>
      <c r="E905" s="4">
        <v>4.2601500000000002E-4</v>
      </c>
      <c r="F905" s="4">
        <v>0</v>
      </c>
      <c r="G905" s="4">
        <v>2</v>
      </c>
      <c r="H905" s="4">
        <v>2</v>
      </c>
      <c r="I905" s="4">
        <v>1</v>
      </c>
      <c r="J905" s="4" t="s">
        <v>587</v>
      </c>
      <c r="K905" s="4">
        <v>0</v>
      </c>
      <c r="L905" s="4">
        <v>1856.9170899999999</v>
      </c>
      <c r="M905" s="4" t="s">
        <v>16</v>
      </c>
      <c r="N905" s="4">
        <v>0</v>
      </c>
      <c r="O905" s="4">
        <v>2.086E-4</v>
      </c>
      <c r="P905" s="4">
        <v>2.79</v>
      </c>
    </row>
    <row r="906" spans="1:16" hidden="1" outlineLevel="1" collapsed="1" x14ac:dyDescent="0.2">
      <c r="A906" t="s">
        <v>20</v>
      </c>
      <c r="B906" s="4" t="s">
        <v>16</v>
      </c>
      <c r="C906" s="4" t="s">
        <v>593</v>
      </c>
      <c r="D906" s="4" t="s">
        <v>20</v>
      </c>
      <c r="E906" s="4">
        <v>2.3431400000000001E-3</v>
      </c>
      <c r="F906" s="4">
        <v>0</v>
      </c>
      <c r="G906" s="4">
        <v>2</v>
      </c>
      <c r="H906" s="4">
        <v>2</v>
      </c>
      <c r="I906" s="4">
        <v>1</v>
      </c>
      <c r="J906" s="4" t="s">
        <v>587</v>
      </c>
      <c r="K906" s="4">
        <v>0</v>
      </c>
      <c r="L906" s="4">
        <v>1840.9221700000001</v>
      </c>
      <c r="M906" s="4" t="s">
        <v>16</v>
      </c>
      <c r="N906" s="4">
        <v>0</v>
      </c>
      <c r="O906" s="4">
        <v>1.291E-3</v>
      </c>
      <c r="P906" s="4">
        <v>3.13</v>
      </c>
    </row>
    <row r="907" spans="1:16" hidden="1" outlineLevel="1" collapsed="1" x14ac:dyDescent="0.2">
      <c r="A907" t="s">
        <v>20</v>
      </c>
      <c r="B907" s="4" t="s">
        <v>16</v>
      </c>
      <c r="C907" s="4" t="s">
        <v>598</v>
      </c>
      <c r="D907" s="4" t="s">
        <v>20</v>
      </c>
      <c r="E907" s="4">
        <v>9.6251300000000008E-3</v>
      </c>
      <c r="F907" s="4">
        <v>0</v>
      </c>
      <c r="G907" s="4">
        <v>2</v>
      </c>
      <c r="H907" s="4">
        <v>2</v>
      </c>
      <c r="I907" s="4">
        <v>1</v>
      </c>
      <c r="J907" s="4" t="s">
        <v>587</v>
      </c>
      <c r="K907" s="4">
        <v>0</v>
      </c>
      <c r="L907" s="4">
        <v>814.50328000000002</v>
      </c>
      <c r="M907" s="4" t="s">
        <v>16</v>
      </c>
      <c r="N907" s="4">
        <v>0</v>
      </c>
      <c r="O907" s="4">
        <v>5.8830000000000002E-3</v>
      </c>
      <c r="P907" s="4">
        <v>2.21</v>
      </c>
    </row>
    <row r="908" spans="1:16" hidden="1" outlineLevel="1" collapsed="1" x14ac:dyDescent="0.2">
      <c r="A908" t="s">
        <v>20</v>
      </c>
      <c r="B908" s="4" t="s">
        <v>16</v>
      </c>
      <c r="C908" s="4" t="s">
        <v>600</v>
      </c>
      <c r="D908" s="4" t="s">
        <v>20</v>
      </c>
      <c r="E908" s="4">
        <v>4.2983800000000003E-2</v>
      </c>
      <c r="F908" s="4">
        <v>0</v>
      </c>
      <c r="G908" s="4">
        <v>2</v>
      </c>
      <c r="H908" s="4">
        <v>2</v>
      </c>
      <c r="I908" s="4">
        <v>4</v>
      </c>
      <c r="J908" s="4" t="s">
        <v>587</v>
      </c>
      <c r="K908" s="4">
        <v>0</v>
      </c>
      <c r="L908" s="4">
        <v>1578.80098</v>
      </c>
      <c r="M908" s="4" t="s">
        <v>16</v>
      </c>
      <c r="N908" s="4">
        <v>1.487E-3</v>
      </c>
      <c r="O908" s="4">
        <v>4.4240000000000002E-2</v>
      </c>
      <c r="P908" s="4">
        <v>2.37</v>
      </c>
    </row>
    <row r="909" spans="1:16" hidden="1" outlineLevel="1" collapsed="1" x14ac:dyDescent="0.2">
      <c r="A909" t="s">
        <v>20</v>
      </c>
      <c r="B909" s="4" t="s">
        <v>16</v>
      </c>
      <c r="C909" s="4" t="s">
        <v>838</v>
      </c>
      <c r="D909" s="4" t="s">
        <v>20</v>
      </c>
      <c r="E909" s="4">
        <v>4.1879600000000003E-2</v>
      </c>
      <c r="F909" s="4">
        <v>0</v>
      </c>
      <c r="G909" s="4">
        <v>1</v>
      </c>
      <c r="H909" s="4">
        <v>1</v>
      </c>
      <c r="I909" s="4">
        <v>1</v>
      </c>
      <c r="J909" s="4" t="s">
        <v>835</v>
      </c>
      <c r="K909" s="4">
        <v>0</v>
      </c>
      <c r="L909" s="4">
        <v>783.43592999999998</v>
      </c>
      <c r="M909" s="4" t="s">
        <v>16</v>
      </c>
      <c r="N909" s="4">
        <v>0</v>
      </c>
      <c r="O909" s="4">
        <v>2.8629999999999999E-2</v>
      </c>
      <c r="P909" s="4">
        <v>1.98</v>
      </c>
    </row>
    <row r="910" spans="1:16" hidden="1" outlineLevel="1" collapsed="1" x14ac:dyDescent="0.2">
      <c r="A910" t="s">
        <v>20</v>
      </c>
      <c r="B910" s="4" t="s">
        <v>16</v>
      </c>
      <c r="C910" s="4" t="s">
        <v>602</v>
      </c>
      <c r="D910" s="4" t="s">
        <v>20</v>
      </c>
      <c r="E910" s="4">
        <v>4.4914199999999998E-4</v>
      </c>
      <c r="F910" s="4">
        <v>0</v>
      </c>
      <c r="G910" s="4">
        <v>2</v>
      </c>
      <c r="H910" s="4">
        <v>2</v>
      </c>
      <c r="I910" s="4">
        <v>2</v>
      </c>
      <c r="J910" s="4" t="s">
        <v>587</v>
      </c>
      <c r="K910" s="4">
        <v>0</v>
      </c>
      <c r="L910" s="4">
        <v>1416.7216699999999</v>
      </c>
      <c r="M910" s="4" t="s">
        <v>16</v>
      </c>
      <c r="N910" s="4">
        <v>0</v>
      </c>
      <c r="O910" s="4">
        <v>2.2029999999999999E-4</v>
      </c>
      <c r="P910" s="4">
        <v>2.91</v>
      </c>
    </row>
    <row r="911" spans="1:16" hidden="1" outlineLevel="1" collapsed="1" x14ac:dyDescent="0.2">
      <c r="A911" t="s">
        <v>20</v>
      </c>
      <c r="B911" s="4" t="s">
        <v>16</v>
      </c>
      <c r="C911" s="4" t="s">
        <v>603</v>
      </c>
      <c r="D911" s="4" t="s">
        <v>20</v>
      </c>
      <c r="E911" s="4">
        <v>6.6721600000000006E-2</v>
      </c>
      <c r="F911" s="4">
        <v>2.2288999999999998E-3</v>
      </c>
      <c r="G911" s="4">
        <v>2</v>
      </c>
      <c r="H911" s="4">
        <v>2</v>
      </c>
      <c r="I911" s="4">
        <v>1</v>
      </c>
      <c r="J911" s="4" t="s">
        <v>587</v>
      </c>
      <c r="K911" s="4">
        <v>1</v>
      </c>
      <c r="L911" s="4">
        <v>942.59824000000003</v>
      </c>
      <c r="M911" s="4" t="s">
        <v>16</v>
      </c>
      <c r="N911" s="4">
        <v>1.487E-3</v>
      </c>
      <c r="O911" s="4">
        <v>4.7300000000000002E-2</v>
      </c>
      <c r="P911" s="4">
        <v>2.73</v>
      </c>
    </row>
    <row r="912" spans="1:16" hidden="1" outlineLevel="1" collapsed="1" x14ac:dyDescent="0.2">
      <c r="A912" t="s">
        <v>20</v>
      </c>
      <c r="B912" s="4" t="s">
        <v>16</v>
      </c>
      <c r="C912" s="4" t="s">
        <v>604</v>
      </c>
      <c r="D912" s="4" t="s">
        <v>20</v>
      </c>
      <c r="E912" s="4">
        <v>9.2349700000000007E-2</v>
      </c>
      <c r="F912" s="4">
        <v>6.6963500000000002E-3</v>
      </c>
      <c r="G912" s="4">
        <v>2</v>
      </c>
      <c r="H912" s="4">
        <v>2</v>
      </c>
      <c r="I912" s="4">
        <v>2</v>
      </c>
      <c r="J912" s="4" t="s">
        <v>587</v>
      </c>
      <c r="K912" s="4">
        <v>0</v>
      </c>
      <c r="L912" s="4">
        <v>659.37226999999996</v>
      </c>
      <c r="M912" s="4" t="s">
        <v>16</v>
      </c>
      <c r="N912" s="4">
        <v>4.8260000000000004E-3</v>
      </c>
      <c r="O912" s="4">
        <v>6.7309999999999995E-2</v>
      </c>
      <c r="P912" s="4">
        <v>1.91</v>
      </c>
    </row>
    <row r="913" spans="1:16" hidden="1" outlineLevel="1" collapsed="1" x14ac:dyDescent="0.2">
      <c r="A913" t="s">
        <v>20</v>
      </c>
      <c r="B913" s="4" t="s">
        <v>16</v>
      </c>
      <c r="C913" s="4" t="s">
        <v>839</v>
      </c>
      <c r="D913" s="4" t="s">
        <v>20</v>
      </c>
      <c r="E913" s="4">
        <v>0.112901</v>
      </c>
      <c r="F913" s="4">
        <v>8.7042999999999999E-3</v>
      </c>
      <c r="G913" s="4">
        <v>1</v>
      </c>
      <c r="H913" s="4">
        <v>1</v>
      </c>
      <c r="I913" s="4">
        <v>1</v>
      </c>
      <c r="J913" s="4" t="s">
        <v>835</v>
      </c>
      <c r="K913" s="4">
        <v>1</v>
      </c>
      <c r="L913" s="4">
        <v>2441.13679</v>
      </c>
      <c r="M913" s="4" t="s">
        <v>16</v>
      </c>
      <c r="N913" s="4">
        <v>6.1580000000000003E-3</v>
      </c>
      <c r="O913" s="4">
        <v>8.3229999999999998E-2</v>
      </c>
      <c r="P913" s="4">
        <v>2.93</v>
      </c>
    </row>
    <row r="914" spans="1:16" collapsed="1" x14ac:dyDescent="0.2">
      <c r="A914" s="3" t="s">
        <v>16</v>
      </c>
      <c r="B914" s="3" t="s">
        <v>17</v>
      </c>
      <c r="C914" s="3" t="s">
        <v>840</v>
      </c>
      <c r="D914" s="3" t="s">
        <v>841</v>
      </c>
      <c r="E914" s="3">
        <v>0</v>
      </c>
      <c r="F914" s="3">
        <v>33.808</v>
      </c>
      <c r="G914" s="3">
        <v>27</v>
      </c>
      <c r="H914" s="3">
        <v>11</v>
      </c>
      <c r="I914" s="3">
        <v>14</v>
      </c>
      <c r="J914" s="3">
        <v>11</v>
      </c>
      <c r="K914" s="3">
        <v>1</v>
      </c>
      <c r="L914" s="3">
        <v>415</v>
      </c>
      <c r="M914" s="3">
        <v>46.6</v>
      </c>
      <c r="N914" s="3">
        <v>9.5399999999999991</v>
      </c>
      <c r="O914" s="3">
        <v>28.93</v>
      </c>
      <c r="P914" s="3">
        <v>11</v>
      </c>
    </row>
    <row r="915" spans="1:16" hidden="1" outlineLevel="1" collapsed="1" x14ac:dyDescent="0.2">
      <c r="A915" t="s">
        <v>20</v>
      </c>
      <c r="B915" s="2" t="s">
        <v>21</v>
      </c>
      <c r="C915" s="2" t="s">
        <v>22</v>
      </c>
      <c r="D915" s="2" t="s">
        <v>23</v>
      </c>
      <c r="E915" s="2" t="s">
        <v>24</v>
      </c>
      <c r="F915" s="2" t="s">
        <v>25</v>
      </c>
      <c r="G915" s="2" t="s">
        <v>10</v>
      </c>
      <c r="H915" s="2" t="s">
        <v>26</v>
      </c>
      <c r="I915" s="2" t="s">
        <v>8</v>
      </c>
      <c r="J915" s="2" t="s">
        <v>27</v>
      </c>
      <c r="K915" s="2" t="s">
        <v>28</v>
      </c>
      <c r="L915" s="2" t="s">
        <v>29</v>
      </c>
      <c r="M915" s="2" t="s">
        <v>30</v>
      </c>
      <c r="N915" s="2" t="s">
        <v>31</v>
      </c>
      <c r="O915" s="2" t="s">
        <v>32</v>
      </c>
      <c r="P915" s="2" t="s">
        <v>33</v>
      </c>
    </row>
    <row r="916" spans="1:16" hidden="1" outlineLevel="1" collapsed="1" x14ac:dyDescent="0.2">
      <c r="A916" t="s">
        <v>20</v>
      </c>
      <c r="B916" s="4" t="s">
        <v>16</v>
      </c>
      <c r="C916" s="4" t="s">
        <v>842</v>
      </c>
      <c r="D916" s="4" t="s">
        <v>20</v>
      </c>
      <c r="E916" s="4">
        <v>2.07118E-6</v>
      </c>
      <c r="F916" s="4">
        <v>0</v>
      </c>
      <c r="G916" s="4">
        <v>1</v>
      </c>
      <c r="H916" s="4">
        <v>1</v>
      </c>
      <c r="I916" s="4">
        <v>1</v>
      </c>
      <c r="J916" s="4" t="s">
        <v>840</v>
      </c>
      <c r="K916" s="4">
        <v>1</v>
      </c>
      <c r="L916" s="4">
        <v>1688.78745</v>
      </c>
      <c r="M916" s="4" t="s">
        <v>16</v>
      </c>
      <c r="N916" s="4">
        <v>0</v>
      </c>
      <c r="O916" s="4">
        <v>6.8840000000000005E-7</v>
      </c>
      <c r="P916" s="4">
        <v>3.55</v>
      </c>
    </row>
    <row r="917" spans="1:16" hidden="1" outlineLevel="1" collapsed="1" x14ac:dyDescent="0.2">
      <c r="A917" t="s">
        <v>20</v>
      </c>
      <c r="B917" s="4" t="s">
        <v>16</v>
      </c>
      <c r="C917" s="4" t="s">
        <v>843</v>
      </c>
      <c r="D917" s="4" t="s">
        <v>20</v>
      </c>
      <c r="E917" s="4">
        <v>1.7002200000000001E-4</v>
      </c>
      <c r="F917" s="4">
        <v>0</v>
      </c>
      <c r="G917" s="4">
        <v>1</v>
      </c>
      <c r="H917" s="4">
        <v>1</v>
      </c>
      <c r="I917" s="4">
        <v>3</v>
      </c>
      <c r="J917" s="4" t="s">
        <v>840</v>
      </c>
      <c r="K917" s="4">
        <v>0</v>
      </c>
      <c r="L917" s="4">
        <v>1622.9112</v>
      </c>
      <c r="M917" s="4" t="s">
        <v>16</v>
      </c>
      <c r="N917" s="4">
        <v>0</v>
      </c>
      <c r="O917" s="4">
        <v>1.9550000000000001E-4</v>
      </c>
      <c r="P917" s="4">
        <v>2.99</v>
      </c>
    </row>
    <row r="918" spans="1:16" hidden="1" outlineLevel="1" collapsed="1" x14ac:dyDescent="0.2">
      <c r="A918" t="s">
        <v>20</v>
      </c>
      <c r="B918" s="4" t="s">
        <v>16</v>
      </c>
      <c r="C918" s="4" t="s">
        <v>844</v>
      </c>
      <c r="D918" s="4" t="s">
        <v>20</v>
      </c>
      <c r="E918" s="4">
        <v>4.6250700000000001E-5</v>
      </c>
      <c r="F918" s="4">
        <v>0</v>
      </c>
      <c r="G918" s="4">
        <v>1</v>
      </c>
      <c r="H918" s="4">
        <v>1</v>
      </c>
      <c r="I918" s="4">
        <v>1</v>
      </c>
      <c r="J918" s="4" t="s">
        <v>840</v>
      </c>
      <c r="K918" s="4">
        <v>0</v>
      </c>
      <c r="L918" s="4">
        <v>1257.5997600000001</v>
      </c>
      <c r="M918" s="4" t="s">
        <v>16</v>
      </c>
      <c r="N918" s="4">
        <v>0</v>
      </c>
      <c r="O918" s="4">
        <v>1.9170000000000001E-5</v>
      </c>
      <c r="P918" s="4">
        <v>3.38</v>
      </c>
    </row>
    <row r="919" spans="1:16" hidden="1" outlineLevel="1" collapsed="1" x14ac:dyDescent="0.2">
      <c r="A919" t="s">
        <v>20</v>
      </c>
      <c r="B919" s="4" t="s">
        <v>16</v>
      </c>
      <c r="C919" s="4" t="s">
        <v>845</v>
      </c>
      <c r="D919" s="4" t="s">
        <v>20</v>
      </c>
      <c r="E919" s="4">
        <v>3.7734299999999998E-2</v>
      </c>
      <c r="F919" s="4">
        <v>0</v>
      </c>
      <c r="G919" s="4">
        <v>1</v>
      </c>
      <c r="H919" s="4">
        <v>1</v>
      </c>
      <c r="I919" s="4">
        <v>2</v>
      </c>
      <c r="J919" s="4" t="s">
        <v>840</v>
      </c>
      <c r="K919" s="4">
        <v>0</v>
      </c>
      <c r="L919" s="4">
        <v>1344.61787</v>
      </c>
      <c r="M919" s="4" t="s">
        <v>16</v>
      </c>
      <c r="N919" s="4">
        <v>0</v>
      </c>
      <c r="O919" s="4">
        <v>2.5649999999999999E-2</v>
      </c>
      <c r="P919" s="4">
        <v>1.58</v>
      </c>
    </row>
    <row r="920" spans="1:16" hidden="1" outlineLevel="1" collapsed="1" x14ac:dyDescent="0.2">
      <c r="A920" t="s">
        <v>20</v>
      </c>
      <c r="B920" s="4" t="s">
        <v>16</v>
      </c>
      <c r="C920" s="4" t="s">
        <v>846</v>
      </c>
      <c r="D920" s="4" t="s">
        <v>20</v>
      </c>
      <c r="E920" s="4">
        <v>1.7871300000000001E-3</v>
      </c>
      <c r="F920" s="4">
        <v>0</v>
      </c>
      <c r="G920" s="4">
        <v>1</v>
      </c>
      <c r="H920" s="4">
        <v>1</v>
      </c>
      <c r="I920" s="4">
        <v>1</v>
      </c>
      <c r="J920" s="4" t="s">
        <v>840</v>
      </c>
      <c r="K920" s="4">
        <v>1</v>
      </c>
      <c r="L920" s="4">
        <v>1962.0025900000001</v>
      </c>
      <c r="M920" s="4" t="s">
        <v>16</v>
      </c>
      <c r="N920" s="4">
        <v>0</v>
      </c>
      <c r="O920" s="4">
        <v>9.6710000000000003E-4</v>
      </c>
      <c r="P920" s="4">
        <v>3.28</v>
      </c>
    </row>
    <row r="921" spans="1:16" hidden="1" outlineLevel="1" collapsed="1" x14ac:dyDescent="0.2">
      <c r="A921" t="s">
        <v>20</v>
      </c>
      <c r="B921" s="4" t="s">
        <v>16</v>
      </c>
      <c r="C921" s="4" t="s">
        <v>847</v>
      </c>
      <c r="D921" s="4" t="s">
        <v>191</v>
      </c>
      <c r="E921" s="4">
        <v>5.4920999999999998E-5</v>
      </c>
      <c r="F921" s="4">
        <v>0</v>
      </c>
      <c r="G921" s="4">
        <v>1</v>
      </c>
      <c r="H921" s="4">
        <v>1</v>
      </c>
      <c r="I921" s="4">
        <v>1</v>
      </c>
      <c r="J921" s="4" t="s">
        <v>840</v>
      </c>
      <c r="K921" s="4">
        <v>1</v>
      </c>
      <c r="L921" s="4">
        <v>1492.76757</v>
      </c>
      <c r="M921" s="4" t="s">
        <v>16</v>
      </c>
      <c r="N921" s="4">
        <v>0</v>
      </c>
      <c r="O921" s="4">
        <v>2.3099999999999999E-5</v>
      </c>
      <c r="P921" s="4">
        <v>3.36</v>
      </c>
    </row>
    <row r="922" spans="1:16" hidden="1" outlineLevel="1" collapsed="1" x14ac:dyDescent="0.2">
      <c r="A922" t="s">
        <v>20</v>
      </c>
      <c r="B922" s="4" t="s">
        <v>16</v>
      </c>
      <c r="C922" s="4" t="s">
        <v>848</v>
      </c>
      <c r="D922" s="4" t="s">
        <v>20</v>
      </c>
      <c r="E922" s="4">
        <v>5.3591E-2</v>
      </c>
      <c r="F922" s="4">
        <v>1.20145E-3</v>
      </c>
      <c r="G922" s="4">
        <v>1</v>
      </c>
      <c r="H922" s="4">
        <v>1</v>
      </c>
      <c r="I922" s="4">
        <v>1</v>
      </c>
      <c r="J922" s="4" t="s">
        <v>840</v>
      </c>
      <c r="K922" s="4">
        <v>0</v>
      </c>
      <c r="L922" s="4">
        <v>1355.61139</v>
      </c>
      <c r="M922" s="4" t="s">
        <v>16</v>
      </c>
      <c r="N922" s="4">
        <v>7.9869999999999995E-4</v>
      </c>
      <c r="O922" s="4">
        <v>3.7400000000000003E-2</v>
      </c>
      <c r="P922" s="4">
        <v>1.8</v>
      </c>
    </row>
    <row r="923" spans="1:16" hidden="1" outlineLevel="1" collapsed="1" x14ac:dyDescent="0.2">
      <c r="A923" t="s">
        <v>20</v>
      </c>
      <c r="B923" s="4" t="s">
        <v>16</v>
      </c>
      <c r="C923" s="4" t="s">
        <v>849</v>
      </c>
      <c r="D923" s="4" t="s">
        <v>20</v>
      </c>
      <c r="E923" s="4">
        <v>5.4995099999999998E-2</v>
      </c>
      <c r="F923" s="4">
        <v>1.20145E-3</v>
      </c>
      <c r="G923" s="4">
        <v>1</v>
      </c>
      <c r="H923" s="4">
        <v>1</v>
      </c>
      <c r="I923" s="4">
        <v>1</v>
      </c>
      <c r="J923" s="4" t="s">
        <v>840</v>
      </c>
      <c r="K923" s="4">
        <v>0</v>
      </c>
      <c r="L923" s="4">
        <v>1359.72669</v>
      </c>
      <c r="M923" s="4" t="s">
        <v>16</v>
      </c>
      <c r="N923" s="4">
        <v>7.9869999999999995E-4</v>
      </c>
      <c r="O923" s="4">
        <v>3.8460000000000001E-2</v>
      </c>
      <c r="P923" s="4">
        <v>1.81</v>
      </c>
    </row>
    <row r="924" spans="1:16" hidden="1" outlineLevel="1" collapsed="1" x14ac:dyDescent="0.2">
      <c r="A924" t="s">
        <v>20</v>
      </c>
      <c r="B924" s="4" t="s">
        <v>16</v>
      </c>
      <c r="C924" s="4" t="s">
        <v>850</v>
      </c>
      <c r="D924" s="4" t="s">
        <v>20</v>
      </c>
      <c r="E924" s="4">
        <v>5.8285900000000002E-2</v>
      </c>
      <c r="F924" s="4">
        <v>1.20145E-3</v>
      </c>
      <c r="G924" s="4">
        <v>1</v>
      </c>
      <c r="H924" s="4">
        <v>1</v>
      </c>
      <c r="I924" s="4">
        <v>1</v>
      </c>
      <c r="J924" s="4" t="s">
        <v>840</v>
      </c>
      <c r="K924" s="4">
        <v>2</v>
      </c>
      <c r="L924" s="4">
        <v>1816.8824199999999</v>
      </c>
      <c r="M924" s="4" t="s">
        <v>16</v>
      </c>
      <c r="N924" s="4">
        <v>7.9869999999999995E-4</v>
      </c>
      <c r="O924" s="4">
        <v>4.0980000000000003E-2</v>
      </c>
      <c r="P924" s="4">
        <v>2.11</v>
      </c>
    </row>
    <row r="925" spans="1:16" hidden="1" outlineLevel="1" collapsed="1" x14ac:dyDescent="0.2">
      <c r="A925" t="s">
        <v>20</v>
      </c>
      <c r="B925" s="4" t="s">
        <v>16</v>
      </c>
      <c r="C925" s="4" t="s">
        <v>851</v>
      </c>
      <c r="D925" s="4" t="s">
        <v>20</v>
      </c>
      <c r="E925" s="4">
        <v>6.9340200000000005E-2</v>
      </c>
      <c r="F925" s="4">
        <v>2.2288999999999998E-3</v>
      </c>
      <c r="G925" s="4">
        <v>1</v>
      </c>
      <c r="H925" s="4">
        <v>1</v>
      </c>
      <c r="I925" s="4">
        <v>1</v>
      </c>
      <c r="J925" s="4" t="s">
        <v>840</v>
      </c>
      <c r="K925" s="4">
        <v>0</v>
      </c>
      <c r="L925" s="4">
        <v>787.43083999999999</v>
      </c>
      <c r="M925" s="4" t="s">
        <v>16</v>
      </c>
      <c r="N925" s="4">
        <v>1.487E-3</v>
      </c>
      <c r="O925" s="4">
        <v>4.9200000000000001E-2</v>
      </c>
      <c r="P925" s="4">
        <v>1.79</v>
      </c>
    </row>
    <row r="926" spans="1:16" hidden="1" outlineLevel="1" collapsed="1" x14ac:dyDescent="0.2">
      <c r="A926" t="s">
        <v>20</v>
      </c>
      <c r="B926" s="4" t="s">
        <v>16</v>
      </c>
      <c r="C926" s="4" t="s">
        <v>852</v>
      </c>
      <c r="D926" s="4" t="s">
        <v>20</v>
      </c>
      <c r="E926" s="4">
        <v>0.106061</v>
      </c>
      <c r="F926" s="4">
        <v>8.3565400000000008E-3</v>
      </c>
      <c r="G926" s="4">
        <v>1</v>
      </c>
      <c r="H926" s="4">
        <v>1</v>
      </c>
      <c r="I926" s="4">
        <v>1</v>
      </c>
      <c r="J926" s="4" t="s">
        <v>840</v>
      </c>
      <c r="K926" s="4">
        <v>0</v>
      </c>
      <c r="L926" s="4">
        <v>699.47634000000005</v>
      </c>
      <c r="M926" s="4" t="s">
        <v>16</v>
      </c>
      <c r="N926" s="4">
        <v>5.9170000000000004E-3</v>
      </c>
      <c r="O926" s="4">
        <v>7.8109999999999999E-2</v>
      </c>
      <c r="P926" s="4">
        <v>1.8</v>
      </c>
    </row>
    <row r="927" spans="1:16" collapsed="1" x14ac:dyDescent="0.2">
      <c r="A927" s="3" t="s">
        <v>16</v>
      </c>
      <c r="B927" s="3" t="s">
        <v>17</v>
      </c>
      <c r="C927" s="3" t="s">
        <v>853</v>
      </c>
      <c r="D927" s="3" t="s">
        <v>854</v>
      </c>
      <c r="E927" s="3">
        <v>0</v>
      </c>
      <c r="F927" s="3">
        <v>33.21</v>
      </c>
      <c r="G927" s="3">
        <v>40</v>
      </c>
      <c r="H927" s="3">
        <v>17</v>
      </c>
      <c r="I927" s="3">
        <v>19</v>
      </c>
      <c r="J927" s="3">
        <v>17</v>
      </c>
      <c r="K927" s="3">
        <v>1</v>
      </c>
      <c r="L927" s="3">
        <v>440</v>
      </c>
      <c r="M927" s="3">
        <v>52.4</v>
      </c>
      <c r="N927" s="3">
        <v>8.9700000000000006</v>
      </c>
      <c r="O927" s="3">
        <v>28.57</v>
      </c>
      <c r="P927" s="3">
        <v>17</v>
      </c>
    </row>
    <row r="928" spans="1:16" hidden="1" outlineLevel="1" collapsed="1" x14ac:dyDescent="0.2">
      <c r="A928" t="s">
        <v>20</v>
      </c>
      <c r="B928" s="2" t="s">
        <v>21</v>
      </c>
      <c r="C928" s="2" t="s">
        <v>22</v>
      </c>
      <c r="D928" s="2" t="s">
        <v>23</v>
      </c>
      <c r="E928" s="2" t="s">
        <v>24</v>
      </c>
      <c r="F928" s="2" t="s">
        <v>25</v>
      </c>
      <c r="G928" s="2" t="s">
        <v>10</v>
      </c>
      <c r="H928" s="2" t="s">
        <v>26</v>
      </c>
      <c r="I928" s="2" t="s">
        <v>8</v>
      </c>
      <c r="J928" s="2" t="s">
        <v>27</v>
      </c>
      <c r="K928" s="2" t="s">
        <v>28</v>
      </c>
      <c r="L928" s="2" t="s">
        <v>29</v>
      </c>
      <c r="M928" s="2" t="s">
        <v>30</v>
      </c>
      <c r="N928" s="2" t="s">
        <v>31</v>
      </c>
      <c r="O928" s="2" t="s">
        <v>32</v>
      </c>
      <c r="P928" s="2" t="s">
        <v>33</v>
      </c>
    </row>
    <row r="929" spans="1:16" hidden="1" outlineLevel="1" collapsed="1" x14ac:dyDescent="0.2">
      <c r="A929" t="s">
        <v>20</v>
      </c>
      <c r="B929" s="4" t="s">
        <v>16</v>
      </c>
      <c r="C929" s="4" t="s">
        <v>855</v>
      </c>
      <c r="D929" s="4" t="s">
        <v>20</v>
      </c>
      <c r="E929" s="4">
        <v>3.8229600000000002E-2</v>
      </c>
      <c r="F929" s="4">
        <v>0</v>
      </c>
      <c r="G929" s="4">
        <v>1</v>
      </c>
      <c r="H929" s="4">
        <v>1</v>
      </c>
      <c r="I929" s="4">
        <v>1</v>
      </c>
      <c r="J929" s="4" t="s">
        <v>853</v>
      </c>
      <c r="K929" s="4">
        <v>0</v>
      </c>
      <c r="L929" s="4">
        <v>933.50738000000001</v>
      </c>
      <c r="M929" s="4" t="s">
        <v>16</v>
      </c>
      <c r="N929" s="4">
        <v>0</v>
      </c>
      <c r="O929" s="4">
        <v>2.5989999999999999E-2</v>
      </c>
      <c r="P929" s="4">
        <v>1.41</v>
      </c>
    </row>
    <row r="930" spans="1:16" hidden="1" outlineLevel="1" collapsed="1" x14ac:dyDescent="0.2">
      <c r="A930" t="s">
        <v>20</v>
      </c>
      <c r="B930" s="4" t="s">
        <v>16</v>
      </c>
      <c r="C930" s="4" t="s">
        <v>855</v>
      </c>
      <c r="D930" s="4" t="s">
        <v>120</v>
      </c>
      <c r="E930" s="4">
        <v>2.2499600000000002E-2</v>
      </c>
      <c r="F930" s="4">
        <v>0</v>
      </c>
      <c r="G930" s="4">
        <v>1</v>
      </c>
      <c r="H930" s="4">
        <v>1</v>
      </c>
      <c r="I930" s="4">
        <v>1</v>
      </c>
      <c r="J930" s="4" t="s">
        <v>853</v>
      </c>
      <c r="K930" s="4">
        <v>0</v>
      </c>
      <c r="L930" s="4">
        <v>949.50229000000002</v>
      </c>
      <c r="M930" s="4" t="s">
        <v>16</v>
      </c>
      <c r="N930" s="4">
        <v>0</v>
      </c>
      <c r="O930" s="4">
        <v>1.4710000000000001E-2</v>
      </c>
      <c r="P930" s="4">
        <v>2.42</v>
      </c>
    </row>
    <row r="931" spans="1:16" hidden="1" outlineLevel="1" collapsed="1" x14ac:dyDescent="0.2">
      <c r="A931" t="s">
        <v>20</v>
      </c>
      <c r="B931" s="4" t="s">
        <v>16</v>
      </c>
      <c r="C931" s="4" t="s">
        <v>856</v>
      </c>
      <c r="D931" s="4" t="s">
        <v>167</v>
      </c>
      <c r="E931" s="4">
        <v>4.6880799999999999E-3</v>
      </c>
      <c r="F931" s="4">
        <v>0</v>
      </c>
      <c r="G931" s="4">
        <v>1</v>
      </c>
      <c r="H931" s="4">
        <v>1</v>
      </c>
      <c r="I931" s="4">
        <v>1</v>
      </c>
      <c r="J931" s="4" t="s">
        <v>853</v>
      </c>
      <c r="K931" s="4">
        <v>0</v>
      </c>
      <c r="L931" s="4">
        <v>1142.5146500000001</v>
      </c>
      <c r="M931" s="4" t="s">
        <v>16</v>
      </c>
      <c r="N931" s="4">
        <v>0</v>
      </c>
      <c r="O931" s="4">
        <v>2.7299999999999998E-3</v>
      </c>
      <c r="P931" s="4">
        <v>2.5</v>
      </c>
    </row>
    <row r="932" spans="1:16" hidden="1" outlineLevel="1" collapsed="1" x14ac:dyDescent="0.2">
      <c r="A932" t="s">
        <v>20</v>
      </c>
      <c r="B932" s="4" t="s">
        <v>16</v>
      </c>
      <c r="C932" s="4" t="s">
        <v>857</v>
      </c>
      <c r="D932" s="4" t="s">
        <v>20</v>
      </c>
      <c r="E932" s="4">
        <v>1.54681E-2</v>
      </c>
      <c r="F932" s="4">
        <v>0</v>
      </c>
      <c r="G932" s="4">
        <v>1</v>
      </c>
      <c r="H932" s="4">
        <v>1</v>
      </c>
      <c r="I932" s="4">
        <v>1</v>
      </c>
      <c r="J932" s="4" t="s">
        <v>853</v>
      </c>
      <c r="K932" s="4">
        <v>0</v>
      </c>
      <c r="L932" s="4">
        <v>2336.2092299999999</v>
      </c>
      <c r="M932" s="4" t="s">
        <v>16</v>
      </c>
      <c r="N932" s="4">
        <v>0</v>
      </c>
      <c r="O932" s="4">
        <v>9.7809999999999998E-3</v>
      </c>
      <c r="P932" s="4">
        <v>2.5299999999999998</v>
      </c>
    </row>
    <row r="933" spans="1:16" hidden="1" outlineLevel="1" collapsed="1" x14ac:dyDescent="0.2">
      <c r="A933" t="s">
        <v>20</v>
      </c>
      <c r="B933" s="4" t="s">
        <v>16</v>
      </c>
      <c r="C933" s="4" t="s">
        <v>858</v>
      </c>
      <c r="D933" s="4" t="s">
        <v>20</v>
      </c>
      <c r="E933" s="4">
        <v>8.2703299999999993E-3</v>
      </c>
      <c r="F933" s="4">
        <v>0</v>
      </c>
      <c r="G933" s="4">
        <v>1</v>
      </c>
      <c r="H933" s="4">
        <v>1</v>
      </c>
      <c r="I933" s="4">
        <v>1</v>
      </c>
      <c r="J933" s="4" t="s">
        <v>853</v>
      </c>
      <c r="K933" s="4">
        <v>0</v>
      </c>
      <c r="L933" s="4">
        <v>914.59209999999996</v>
      </c>
      <c r="M933" s="4" t="s">
        <v>16</v>
      </c>
      <c r="N933" s="4">
        <v>0</v>
      </c>
      <c r="O933" s="4">
        <v>5.0200000000000002E-3</v>
      </c>
      <c r="P933" s="4">
        <v>2.12</v>
      </c>
    </row>
    <row r="934" spans="1:16" hidden="1" outlineLevel="1" collapsed="1" x14ac:dyDescent="0.2">
      <c r="A934" t="s">
        <v>20</v>
      </c>
      <c r="B934" s="4" t="s">
        <v>16</v>
      </c>
      <c r="C934" s="4" t="s">
        <v>859</v>
      </c>
      <c r="D934" s="4" t="s">
        <v>248</v>
      </c>
      <c r="E934" s="4">
        <v>1.8842600000000001E-2</v>
      </c>
      <c r="F934" s="4">
        <v>0</v>
      </c>
      <c r="G934" s="4">
        <v>1</v>
      </c>
      <c r="H934" s="4">
        <v>1</v>
      </c>
      <c r="I934" s="4">
        <v>1</v>
      </c>
      <c r="J934" s="4" t="s">
        <v>853</v>
      </c>
      <c r="K934" s="4">
        <v>0</v>
      </c>
      <c r="L934" s="4">
        <v>947.49788000000001</v>
      </c>
      <c r="M934" s="4" t="s">
        <v>16</v>
      </c>
      <c r="N934" s="4">
        <v>0</v>
      </c>
      <c r="O934" s="4">
        <v>1.21E-2</v>
      </c>
      <c r="P934" s="4">
        <v>2.04</v>
      </c>
    </row>
    <row r="935" spans="1:16" hidden="1" outlineLevel="1" collapsed="1" x14ac:dyDescent="0.2">
      <c r="A935" t="s">
        <v>20</v>
      </c>
      <c r="B935" s="4" t="s">
        <v>16</v>
      </c>
      <c r="C935" s="4" t="s">
        <v>860</v>
      </c>
      <c r="D935" s="4" t="s">
        <v>20</v>
      </c>
      <c r="E935" s="4">
        <v>6.7403999999999997E-3</v>
      </c>
      <c r="F935" s="4">
        <v>0</v>
      </c>
      <c r="G935" s="4">
        <v>1</v>
      </c>
      <c r="H935" s="4">
        <v>1</v>
      </c>
      <c r="I935" s="4">
        <v>1</v>
      </c>
      <c r="J935" s="4" t="s">
        <v>853</v>
      </c>
      <c r="K935" s="4">
        <v>0</v>
      </c>
      <c r="L935" s="4">
        <v>1299.60043</v>
      </c>
      <c r="M935" s="4" t="s">
        <v>16</v>
      </c>
      <c r="N935" s="4">
        <v>0</v>
      </c>
      <c r="O935" s="4">
        <v>4.0330000000000001E-3</v>
      </c>
      <c r="P935" s="4">
        <v>2.11</v>
      </c>
    </row>
    <row r="936" spans="1:16" hidden="1" outlineLevel="1" collapsed="1" x14ac:dyDescent="0.2">
      <c r="A936" t="s">
        <v>20</v>
      </c>
      <c r="B936" s="4" t="s">
        <v>16</v>
      </c>
      <c r="C936" s="4" t="s">
        <v>861</v>
      </c>
      <c r="D936" s="4" t="s">
        <v>20</v>
      </c>
      <c r="E936" s="4">
        <v>2.7035300000000002E-2</v>
      </c>
      <c r="F936" s="4">
        <v>0</v>
      </c>
      <c r="G936" s="4">
        <v>1</v>
      </c>
      <c r="H936" s="4">
        <v>1</v>
      </c>
      <c r="I936" s="4">
        <v>1</v>
      </c>
      <c r="J936" s="4" t="s">
        <v>853</v>
      </c>
      <c r="K936" s="4">
        <v>0</v>
      </c>
      <c r="L936" s="4">
        <v>1434.6971799999999</v>
      </c>
      <c r="M936" s="4" t="s">
        <v>16</v>
      </c>
      <c r="N936" s="4">
        <v>0</v>
      </c>
      <c r="O936" s="4">
        <v>1.7860000000000001E-2</v>
      </c>
      <c r="P936" s="4">
        <v>1.67</v>
      </c>
    </row>
    <row r="937" spans="1:16" hidden="1" outlineLevel="1" collapsed="1" x14ac:dyDescent="0.2">
      <c r="A937" t="s">
        <v>20</v>
      </c>
      <c r="B937" s="4" t="s">
        <v>16</v>
      </c>
      <c r="C937" s="4" t="s">
        <v>862</v>
      </c>
      <c r="D937" s="4" t="s">
        <v>122</v>
      </c>
      <c r="E937" s="4">
        <v>1.99908E-2</v>
      </c>
      <c r="F937" s="4">
        <v>0</v>
      </c>
      <c r="G937" s="4">
        <v>1</v>
      </c>
      <c r="H937" s="4">
        <v>1</v>
      </c>
      <c r="I937" s="4">
        <v>1</v>
      </c>
      <c r="J937" s="4" t="s">
        <v>853</v>
      </c>
      <c r="K937" s="4">
        <v>0</v>
      </c>
      <c r="L937" s="4">
        <v>1407.60565</v>
      </c>
      <c r="M937" s="4" t="s">
        <v>16</v>
      </c>
      <c r="N937" s="4">
        <v>0</v>
      </c>
      <c r="O937" s="4">
        <v>1.29E-2</v>
      </c>
      <c r="P937" s="4">
        <v>2.33</v>
      </c>
    </row>
    <row r="938" spans="1:16" hidden="1" outlineLevel="1" collapsed="1" x14ac:dyDescent="0.2">
      <c r="A938" t="s">
        <v>20</v>
      </c>
      <c r="B938" s="4" t="s">
        <v>16</v>
      </c>
      <c r="C938" s="4" t="s">
        <v>863</v>
      </c>
      <c r="D938" s="4" t="s">
        <v>20</v>
      </c>
      <c r="E938" s="4">
        <v>2.3712500000000001E-2</v>
      </c>
      <c r="F938" s="4">
        <v>0</v>
      </c>
      <c r="G938" s="4">
        <v>1</v>
      </c>
      <c r="H938" s="4">
        <v>1</v>
      </c>
      <c r="I938" s="4">
        <v>1</v>
      </c>
      <c r="J938" s="4" t="s">
        <v>853</v>
      </c>
      <c r="K938" s="4">
        <v>0</v>
      </c>
      <c r="L938" s="4">
        <v>1011.55096</v>
      </c>
      <c r="M938" s="4" t="s">
        <v>16</v>
      </c>
      <c r="N938" s="4">
        <v>0</v>
      </c>
      <c r="O938" s="4">
        <v>1.5509999999999999E-2</v>
      </c>
      <c r="P938" s="4">
        <v>2</v>
      </c>
    </row>
    <row r="939" spans="1:16" hidden="1" outlineLevel="1" collapsed="1" x14ac:dyDescent="0.2">
      <c r="A939" t="s">
        <v>20</v>
      </c>
      <c r="B939" s="4" t="s">
        <v>16</v>
      </c>
      <c r="C939" s="4" t="s">
        <v>864</v>
      </c>
      <c r="D939" s="4" t="s">
        <v>20</v>
      </c>
      <c r="E939" s="4">
        <v>7.7422999999999997E-3</v>
      </c>
      <c r="F939" s="4">
        <v>0</v>
      </c>
      <c r="G939" s="4">
        <v>1</v>
      </c>
      <c r="H939" s="4">
        <v>1</v>
      </c>
      <c r="I939" s="4">
        <v>1</v>
      </c>
      <c r="J939" s="4" t="s">
        <v>853</v>
      </c>
      <c r="K939" s="4">
        <v>0</v>
      </c>
      <c r="L939" s="4">
        <v>1003.4731</v>
      </c>
      <c r="M939" s="4" t="s">
        <v>16</v>
      </c>
      <c r="N939" s="4">
        <v>0</v>
      </c>
      <c r="O939" s="4">
        <v>4.6540000000000002E-3</v>
      </c>
      <c r="P939" s="4">
        <v>1.99</v>
      </c>
    </row>
    <row r="940" spans="1:16" hidden="1" outlineLevel="1" collapsed="1" x14ac:dyDescent="0.2">
      <c r="A940" t="s">
        <v>20</v>
      </c>
      <c r="B940" s="4" t="s">
        <v>16</v>
      </c>
      <c r="C940" s="4" t="s">
        <v>865</v>
      </c>
      <c r="D940" s="4" t="s">
        <v>20</v>
      </c>
      <c r="E940" s="4">
        <v>3.7489000000000001E-2</v>
      </c>
      <c r="F940" s="4">
        <v>0</v>
      </c>
      <c r="G940" s="4">
        <v>1</v>
      </c>
      <c r="H940" s="4">
        <v>1</v>
      </c>
      <c r="I940" s="4">
        <v>1</v>
      </c>
      <c r="J940" s="4" t="s">
        <v>853</v>
      </c>
      <c r="K940" s="4">
        <v>0</v>
      </c>
      <c r="L940" s="4">
        <v>996.49964999999997</v>
      </c>
      <c r="M940" s="4" t="s">
        <v>16</v>
      </c>
      <c r="N940" s="4">
        <v>0</v>
      </c>
      <c r="O940" s="4">
        <v>2.5399999999999999E-2</v>
      </c>
      <c r="P940" s="4">
        <v>1.47</v>
      </c>
    </row>
    <row r="941" spans="1:16" hidden="1" outlineLevel="1" collapsed="1" x14ac:dyDescent="0.2">
      <c r="A941" t="s">
        <v>20</v>
      </c>
      <c r="B941" s="4" t="s">
        <v>16</v>
      </c>
      <c r="C941" s="4" t="s">
        <v>866</v>
      </c>
      <c r="D941" s="4" t="s">
        <v>20</v>
      </c>
      <c r="E941" s="4">
        <v>1.7643499999999999E-2</v>
      </c>
      <c r="F941" s="4">
        <v>0</v>
      </c>
      <c r="G941" s="4">
        <v>1</v>
      </c>
      <c r="H941" s="4">
        <v>1</v>
      </c>
      <c r="I941" s="4">
        <v>1</v>
      </c>
      <c r="J941" s="4" t="s">
        <v>853</v>
      </c>
      <c r="K941" s="4">
        <v>0</v>
      </c>
      <c r="L941" s="4">
        <v>1296.6470400000001</v>
      </c>
      <c r="M941" s="4" t="s">
        <v>16</v>
      </c>
      <c r="N941" s="4">
        <v>0</v>
      </c>
      <c r="O941" s="4">
        <v>1.129E-2</v>
      </c>
      <c r="P941" s="4">
        <v>2</v>
      </c>
    </row>
    <row r="942" spans="1:16" hidden="1" outlineLevel="1" collapsed="1" x14ac:dyDescent="0.2">
      <c r="A942" t="s">
        <v>20</v>
      </c>
      <c r="B942" s="4" t="s">
        <v>16</v>
      </c>
      <c r="C942" s="4" t="s">
        <v>867</v>
      </c>
      <c r="D942" s="4" t="s">
        <v>20</v>
      </c>
      <c r="E942" s="4">
        <v>6.09764E-2</v>
      </c>
      <c r="F942" s="4">
        <v>2.2288999999999998E-3</v>
      </c>
      <c r="G942" s="4">
        <v>1</v>
      </c>
      <c r="H942" s="4">
        <v>1</v>
      </c>
      <c r="I942" s="4">
        <v>1</v>
      </c>
      <c r="J942" s="4" t="s">
        <v>853</v>
      </c>
      <c r="K942" s="4">
        <v>0</v>
      </c>
      <c r="L942" s="4">
        <v>861.44985999999994</v>
      </c>
      <c r="M942" s="4" t="s">
        <v>16</v>
      </c>
      <c r="N942" s="4">
        <v>1.487E-3</v>
      </c>
      <c r="O942" s="4">
        <v>4.3029999999999999E-2</v>
      </c>
      <c r="P942" s="4">
        <v>2</v>
      </c>
    </row>
    <row r="943" spans="1:16" hidden="1" outlineLevel="1" collapsed="1" x14ac:dyDescent="0.2">
      <c r="A943" t="s">
        <v>20</v>
      </c>
      <c r="B943" s="4" t="s">
        <v>16</v>
      </c>
      <c r="C943" s="4" t="s">
        <v>868</v>
      </c>
      <c r="D943" s="4" t="s">
        <v>869</v>
      </c>
      <c r="E943" s="4">
        <v>6.3377699999999995E-2</v>
      </c>
      <c r="F943" s="4">
        <v>2.2288999999999998E-3</v>
      </c>
      <c r="G943" s="4">
        <v>1</v>
      </c>
      <c r="H943" s="4">
        <v>1</v>
      </c>
      <c r="I943" s="4">
        <v>1</v>
      </c>
      <c r="J943" s="4" t="s">
        <v>853</v>
      </c>
      <c r="K943" s="4">
        <v>1</v>
      </c>
      <c r="L943" s="4">
        <v>1645.7850100000001</v>
      </c>
      <c r="M943" s="4" t="s">
        <v>16</v>
      </c>
      <c r="N943" s="4">
        <v>1.487E-3</v>
      </c>
      <c r="O943" s="4">
        <v>4.4580000000000002E-2</v>
      </c>
      <c r="P943" s="4">
        <v>1.92</v>
      </c>
    </row>
    <row r="944" spans="1:16" hidden="1" outlineLevel="1" collapsed="1" x14ac:dyDescent="0.2">
      <c r="A944" t="s">
        <v>20</v>
      </c>
      <c r="B944" s="4" t="s">
        <v>16</v>
      </c>
      <c r="C944" s="4" t="s">
        <v>867</v>
      </c>
      <c r="D944" s="4" t="s">
        <v>49</v>
      </c>
      <c r="E944" s="4">
        <v>7.29852E-2</v>
      </c>
      <c r="F944" s="4">
        <v>2.7809200000000001E-3</v>
      </c>
      <c r="G944" s="4">
        <v>1</v>
      </c>
      <c r="H944" s="4">
        <v>1</v>
      </c>
      <c r="I944" s="4">
        <v>1</v>
      </c>
      <c r="J944" s="4" t="s">
        <v>853</v>
      </c>
      <c r="K944" s="4">
        <v>0</v>
      </c>
      <c r="L944" s="4">
        <v>877.44478000000004</v>
      </c>
      <c r="M944" s="4" t="s">
        <v>16</v>
      </c>
      <c r="N944" s="4">
        <v>2.2200000000000002E-3</v>
      </c>
      <c r="O944" s="4">
        <v>5.1990000000000001E-2</v>
      </c>
      <c r="P944" s="4">
        <v>1.47</v>
      </c>
    </row>
    <row r="945" spans="1:16" hidden="1" outlineLevel="1" collapsed="1" x14ac:dyDescent="0.2">
      <c r="A945" t="s">
        <v>20</v>
      </c>
      <c r="B945" s="4" t="s">
        <v>16</v>
      </c>
      <c r="C945" s="4" t="s">
        <v>870</v>
      </c>
      <c r="D945" s="4" t="s">
        <v>20</v>
      </c>
      <c r="E945" s="4">
        <v>0.104085</v>
      </c>
      <c r="F945" s="4">
        <v>8.3565400000000008E-3</v>
      </c>
      <c r="G945" s="4">
        <v>1</v>
      </c>
      <c r="H945" s="4">
        <v>1</v>
      </c>
      <c r="I945" s="4">
        <v>1</v>
      </c>
      <c r="J945" s="4" t="s">
        <v>853</v>
      </c>
      <c r="K945" s="4">
        <v>0</v>
      </c>
      <c r="L945" s="4">
        <v>1243.5953400000001</v>
      </c>
      <c r="M945" s="4" t="s">
        <v>16</v>
      </c>
      <c r="N945" s="4">
        <v>5.9170000000000004E-3</v>
      </c>
      <c r="O945" s="4">
        <v>7.6289999999999997E-2</v>
      </c>
      <c r="P945" s="4">
        <v>1.49</v>
      </c>
    </row>
    <row r="946" spans="1:16" hidden="1" outlineLevel="1" collapsed="1" x14ac:dyDescent="0.2">
      <c r="A946" t="s">
        <v>20</v>
      </c>
      <c r="B946" s="4" t="s">
        <v>16</v>
      </c>
      <c r="C946" s="4" t="s">
        <v>871</v>
      </c>
      <c r="D946" s="4" t="s">
        <v>20</v>
      </c>
      <c r="E946" s="4">
        <v>0.11219899999999999</v>
      </c>
      <c r="F946" s="4">
        <v>8.7042999999999999E-3</v>
      </c>
      <c r="G946" s="4">
        <v>1</v>
      </c>
      <c r="H946" s="4">
        <v>1</v>
      </c>
      <c r="I946" s="4">
        <v>1</v>
      </c>
      <c r="J946" s="4" t="s">
        <v>853</v>
      </c>
      <c r="K946" s="4">
        <v>0</v>
      </c>
      <c r="L946" s="4">
        <v>1000.51384</v>
      </c>
      <c r="M946" s="4" t="s">
        <v>16</v>
      </c>
      <c r="N946" s="4">
        <v>6.1580000000000003E-3</v>
      </c>
      <c r="O946" s="4">
        <v>8.294E-2</v>
      </c>
      <c r="P946" s="4">
        <v>1.53</v>
      </c>
    </row>
    <row r="947" spans="1:16" hidden="1" outlineLevel="1" collapsed="1" x14ac:dyDescent="0.2">
      <c r="A947" t="s">
        <v>20</v>
      </c>
      <c r="B947" s="4" t="s">
        <v>16</v>
      </c>
      <c r="C947" s="4" t="s">
        <v>872</v>
      </c>
      <c r="D947" s="4" t="s">
        <v>873</v>
      </c>
      <c r="E947" s="4">
        <v>0.110807</v>
      </c>
      <c r="F947" s="4">
        <v>8.7042999999999999E-3</v>
      </c>
      <c r="G947" s="4">
        <v>1</v>
      </c>
      <c r="H947" s="4">
        <v>1</v>
      </c>
      <c r="I947" s="4">
        <v>1</v>
      </c>
      <c r="J947" s="4" t="s">
        <v>853</v>
      </c>
      <c r="K947" s="4">
        <v>0</v>
      </c>
      <c r="L947" s="4">
        <v>1653.8417400000001</v>
      </c>
      <c r="M947" s="4" t="s">
        <v>16</v>
      </c>
      <c r="N947" s="4">
        <v>6.1580000000000003E-3</v>
      </c>
      <c r="O947" s="4">
        <v>8.1960000000000005E-2</v>
      </c>
      <c r="P947" s="4">
        <v>2.85</v>
      </c>
    </row>
    <row r="948" spans="1:16" collapsed="1" x14ac:dyDescent="0.2">
      <c r="A948" s="3" t="s">
        <v>16</v>
      </c>
      <c r="B948" s="3" t="s">
        <v>17</v>
      </c>
      <c r="C948" s="3" t="s">
        <v>874</v>
      </c>
      <c r="D948" s="3" t="s">
        <v>875</v>
      </c>
      <c r="E948" s="3">
        <v>0</v>
      </c>
      <c r="F948" s="3">
        <v>31.510999999999999</v>
      </c>
      <c r="G948" s="3">
        <v>23</v>
      </c>
      <c r="H948" s="3">
        <v>13</v>
      </c>
      <c r="I948" s="3">
        <v>14</v>
      </c>
      <c r="J948" s="3">
        <v>12</v>
      </c>
      <c r="K948" s="3">
        <v>1</v>
      </c>
      <c r="L948" s="3">
        <v>613</v>
      </c>
      <c r="M948" s="3">
        <v>66.599999999999994</v>
      </c>
      <c r="N948" s="3">
        <v>5.44</v>
      </c>
      <c r="O948" s="3">
        <v>25.02</v>
      </c>
      <c r="P948" s="3">
        <v>13</v>
      </c>
    </row>
    <row r="949" spans="1:16" hidden="1" outlineLevel="1" collapsed="1" x14ac:dyDescent="0.2">
      <c r="A949" t="s">
        <v>20</v>
      </c>
      <c r="B949" s="2" t="s">
        <v>21</v>
      </c>
      <c r="C949" s="2" t="s">
        <v>22</v>
      </c>
      <c r="D949" s="2" t="s">
        <v>23</v>
      </c>
      <c r="E949" s="2" t="s">
        <v>24</v>
      </c>
      <c r="F949" s="2" t="s">
        <v>25</v>
      </c>
      <c r="G949" s="2" t="s">
        <v>10</v>
      </c>
      <c r="H949" s="2" t="s">
        <v>26</v>
      </c>
      <c r="I949" s="2" t="s">
        <v>8</v>
      </c>
      <c r="J949" s="2" t="s">
        <v>27</v>
      </c>
      <c r="K949" s="2" t="s">
        <v>28</v>
      </c>
      <c r="L949" s="2" t="s">
        <v>29</v>
      </c>
      <c r="M949" s="2" t="s">
        <v>30</v>
      </c>
      <c r="N949" s="2" t="s">
        <v>31</v>
      </c>
      <c r="O949" s="2" t="s">
        <v>32</v>
      </c>
      <c r="P949" s="2" t="s">
        <v>33</v>
      </c>
    </row>
    <row r="950" spans="1:16" hidden="1" outlineLevel="1" collapsed="1" x14ac:dyDescent="0.2">
      <c r="A950" t="s">
        <v>20</v>
      </c>
      <c r="B950" s="4" t="s">
        <v>16</v>
      </c>
      <c r="C950" s="4" t="s">
        <v>876</v>
      </c>
      <c r="D950" s="4" t="s">
        <v>20</v>
      </c>
      <c r="E950" s="4">
        <v>4.2153000000000003E-2</v>
      </c>
      <c r="F950" s="4">
        <v>0</v>
      </c>
      <c r="G950" s="4">
        <v>1</v>
      </c>
      <c r="H950" s="4">
        <v>2</v>
      </c>
      <c r="I950" s="4">
        <v>1</v>
      </c>
      <c r="J950" s="4" t="s">
        <v>874</v>
      </c>
      <c r="K950" s="4">
        <v>0</v>
      </c>
      <c r="L950" s="4">
        <v>873.50400999999999</v>
      </c>
      <c r="M950" s="4" t="s">
        <v>16</v>
      </c>
      <c r="N950" s="4">
        <v>0</v>
      </c>
      <c r="O950" s="4">
        <v>2.8850000000000001E-2</v>
      </c>
      <c r="P950" s="4">
        <v>1.76</v>
      </c>
    </row>
    <row r="951" spans="1:16" hidden="1" outlineLevel="1" collapsed="1" x14ac:dyDescent="0.2">
      <c r="A951" t="s">
        <v>20</v>
      </c>
      <c r="B951" s="4" t="s">
        <v>16</v>
      </c>
      <c r="C951" s="4" t="s">
        <v>877</v>
      </c>
      <c r="D951" s="4" t="s">
        <v>20</v>
      </c>
      <c r="E951" s="4">
        <v>3.4892300000000001E-2</v>
      </c>
      <c r="F951" s="4">
        <v>0</v>
      </c>
      <c r="G951" s="4">
        <v>1</v>
      </c>
      <c r="H951" s="4">
        <v>2</v>
      </c>
      <c r="I951" s="4">
        <v>1</v>
      </c>
      <c r="J951" s="4" t="s">
        <v>874</v>
      </c>
      <c r="K951" s="4">
        <v>1</v>
      </c>
      <c r="L951" s="4">
        <v>1123.53783</v>
      </c>
      <c r="M951" s="4" t="s">
        <v>16</v>
      </c>
      <c r="N951" s="4">
        <v>0</v>
      </c>
      <c r="O951" s="4">
        <v>2.3460000000000002E-2</v>
      </c>
      <c r="P951" s="4">
        <v>2.5</v>
      </c>
    </row>
    <row r="952" spans="1:16" hidden="1" outlineLevel="1" collapsed="1" x14ac:dyDescent="0.2">
      <c r="A952" t="s">
        <v>20</v>
      </c>
      <c r="B952" s="4" t="s">
        <v>16</v>
      </c>
      <c r="C952" s="4" t="s">
        <v>878</v>
      </c>
      <c r="D952" s="4" t="s">
        <v>20</v>
      </c>
      <c r="E952" s="4">
        <v>7.5637699999999999E-6</v>
      </c>
      <c r="F952" s="4">
        <v>0</v>
      </c>
      <c r="G952" s="4">
        <v>1</v>
      </c>
      <c r="H952" s="4">
        <v>2</v>
      </c>
      <c r="I952" s="4">
        <v>2</v>
      </c>
      <c r="J952" s="4" t="s">
        <v>874</v>
      </c>
      <c r="K952" s="4">
        <v>0</v>
      </c>
      <c r="L952" s="4">
        <v>1729.94831</v>
      </c>
      <c r="M952" s="4" t="s">
        <v>16</v>
      </c>
      <c r="N952" s="4">
        <v>0</v>
      </c>
      <c r="O952" s="4">
        <v>2.7650000000000002E-6</v>
      </c>
      <c r="P952" s="4">
        <v>4.08</v>
      </c>
    </row>
    <row r="953" spans="1:16" hidden="1" outlineLevel="1" collapsed="1" x14ac:dyDescent="0.2">
      <c r="A953" t="s">
        <v>20</v>
      </c>
      <c r="B953" s="4" t="s">
        <v>16</v>
      </c>
      <c r="C953" s="4" t="s">
        <v>879</v>
      </c>
      <c r="D953" s="4" t="s">
        <v>20</v>
      </c>
      <c r="E953" s="4">
        <v>4.41164E-2</v>
      </c>
      <c r="F953" s="4">
        <v>0</v>
      </c>
      <c r="G953" s="4">
        <v>4</v>
      </c>
      <c r="H953" s="4">
        <v>7</v>
      </c>
      <c r="I953" s="4">
        <v>1</v>
      </c>
      <c r="J953" s="4" t="s">
        <v>880</v>
      </c>
      <c r="K953" s="4">
        <v>0</v>
      </c>
      <c r="L953" s="4">
        <v>687.40356999999995</v>
      </c>
      <c r="M953" s="4" t="s">
        <v>16</v>
      </c>
      <c r="N953" s="4">
        <v>0</v>
      </c>
      <c r="O953" s="4">
        <v>3.0210000000000001E-2</v>
      </c>
      <c r="P953" s="4">
        <v>1.45</v>
      </c>
    </row>
    <row r="954" spans="1:16" hidden="1" outlineLevel="1" collapsed="1" x14ac:dyDescent="0.2">
      <c r="A954" t="s">
        <v>20</v>
      </c>
      <c r="B954" s="4" t="s">
        <v>16</v>
      </c>
      <c r="C954" s="4" t="s">
        <v>881</v>
      </c>
      <c r="D954" s="4" t="s">
        <v>20</v>
      </c>
      <c r="E954" s="4">
        <v>6.7403999999999997E-3</v>
      </c>
      <c r="F954" s="4">
        <v>0</v>
      </c>
      <c r="G954" s="4">
        <v>1</v>
      </c>
      <c r="H954" s="4">
        <v>2</v>
      </c>
      <c r="I954" s="4">
        <v>1</v>
      </c>
      <c r="J954" s="4" t="s">
        <v>874</v>
      </c>
      <c r="K954" s="4">
        <v>0</v>
      </c>
      <c r="L954" s="4">
        <v>1218.6436900000001</v>
      </c>
      <c r="M954" s="4" t="s">
        <v>16</v>
      </c>
      <c r="N954" s="4">
        <v>0</v>
      </c>
      <c r="O954" s="4">
        <v>4.0169999999999997E-3</v>
      </c>
      <c r="P954" s="4">
        <v>2.2000000000000002</v>
      </c>
    </row>
    <row r="955" spans="1:16" hidden="1" outlineLevel="1" collapsed="1" x14ac:dyDescent="0.2">
      <c r="A955" t="s">
        <v>20</v>
      </c>
      <c r="B955" s="4" t="s">
        <v>16</v>
      </c>
      <c r="C955" s="4" t="s">
        <v>882</v>
      </c>
      <c r="D955" s="4" t="s">
        <v>20</v>
      </c>
      <c r="E955" s="4">
        <v>7.7955700000000003E-5</v>
      </c>
      <c r="F955" s="4">
        <v>0</v>
      </c>
      <c r="G955" s="4">
        <v>1</v>
      </c>
      <c r="H955" s="4">
        <v>2</v>
      </c>
      <c r="I955" s="4">
        <v>1</v>
      </c>
      <c r="J955" s="4" t="s">
        <v>874</v>
      </c>
      <c r="K955" s="4">
        <v>0</v>
      </c>
      <c r="L955" s="4">
        <v>2418.13204</v>
      </c>
      <c r="M955" s="4" t="s">
        <v>16</v>
      </c>
      <c r="N955" s="4">
        <v>0</v>
      </c>
      <c r="O955" s="4">
        <v>3.3699999999999999E-5</v>
      </c>
      <c r="P955" s="4">
        <v>2.72</v>
      </c>
    </row>
    <row r="956" spans="1:16" hidden="1" outlineLevel="1" collapsed="1" x14ac:dyDescent="0.2">
      <c r="A956" t="s">
        <v>20</v>
      </c>
      <c r="B956" s="4" t="s">
        <v>16</v>
      </c>
      <c r="C956" s="4" t="s">
        <v>883</v>
      </c>
      <c r="D956" s="4" t="s">
        <v>20</v>
      </c>
      <c r="E956" s="4">
        <v>4.4404100000000002E-2</v>
      </c>
      <c r="F956" s="4">
        <v>0</v>
      </c>
      <c r="G956" s="4">
        <v>1</v>
      </c>
      <c r="H956" s="4">
        <v>2</v>
      </c>
      <c r="I956" s="4">
        <v>1</v>
      </c>
      <c r="J956" s="4" t="s">
        <v>874</v>
      </c>
      <c r="K956" s="4">
        <v>0</v>
      </c>
      <c r="L956" s="4">
        <v>1242.69399</v>
      </c>
      <c r="M956" s="4" t="s">
        <v>16</v>
      </c>
      <c r="N956" s="4">
        <v>0</v>
      </c>
      <c r="O956" s="4">
        <v>3.0550000000000001E-2</v>
      </c>
      <c r="P956" s="4">
        <v>2.27</v>
      </c>
    </row>
    <row r="957" spans="1:16" hidden="1" outlineLevel="1" collapsed="1" x14ac:dyDescent="0.2">
      <c r="A957" t="s">
        <v>20</v>
      </c>
      <c r="B957" s="4" t="s">
        <v>16</v>
      </c>
      <c r="C957" s="4" t="s">
        <v>884</v>
      </c>
      <c r="D957" s="4" t="s">
        <v>20</v>
      </c>
      <c r="E957" s="4">
        <v>1.11276E-2</v>
      </c>
      <c r="F957" s="4">
        <v>0</v>
      </c>
      <c r="G957" s="4">
        <v>1</v>
      </c>
      <c r="H957" s="4">
        <v>2</v>
      </c>
      <c r="I957" s="4">
        <v>1</v>
      </c>
      <c r="J957" s="4" t="s">
        <v>874</v>
      </c>
      <c r="K957" s="4">
        <v>0</v>
      </c>
      <c r="L957" s="4">
        <v>822.39921000000004</v>
      </c>
      <c r="M957" s="4" t="s">
        <v>16</v>
      </c>
      <c r="N957" s="4">
        <v>0</v>
      </c>
      <c r="O957" s="4">
        <v>6.875E-3</v>
      </c>
      <c r="P957" s="4">
        <v>2.14</v>
      </c>
    </row>
    <row r="958" spans="1:16" hidden="1" outlineLevel="1" collapsed="1" x14ac:dyDescent="0.2">
      <c r="A958" t="s">
        <v>20</v>
      </c>
      <c r="B958" s="4" t="s">
        <v>16</v>
      </c>
      <c r="C958" s="4" t="s">
        <v>885</v>
      </c>
      <c r="D958" s="4" t="s">
        <v>20</v>
      </c>
      <c r="E958" s="4">
        <v>4.9906899999999997E-2</v>
      </c>
      <c r="F958" s="4">
        <v>1.20145E-3</v>
      </c>
      <c r="G958" s="4">
        <v>1</v>
      </c>
      <c r="H958" s="4">
        <v>2</v>
      </c>
      <c r="I958" s="4">
        <v>1</v>
      </c>
      <c r="J958" s="4" t="s">
        <v>874</v>
      </c>
      <c r="K958" s="4">
        <v>0</v>
      </c>
      <c r="L958" s="4">
        <v>794.40428999999995</v>
      </c>
      <c r="M958" s="4" t="s">
        <v>16</v>
      </c>
      <c r="N958" s="4">
        <v>7.9869999999999995E-4</v>
      </c>
      <c r="O958" s="4">
        <v>3.465E-2</v>
      </c>
      <c r="P958" s="4">
        <v>1.5</v>
      </c>
    </row>
    <row r="959" spans="1:16" hidden="1" outlineLevel="1" collapsed="1" x14ac:dyDescent="0.2">
      <c r="A959" t="s">
        <v>20</v>
      </c>
      <c r="B959" s="4" t="s">
        <v>16</v>
      </c>
      <c r="C959" s="4" t="s">
        <v>886</v>
      </c>
      <c r="D959" s="4" t="s">
        <v>20</v>
      </c>
      <c r="E959" s="4">
        <v>5.8285900000000002E-2</v>
      </c>
      <c r="F959" s="4">
        <v>1.20145E-3</v>
      </c>
      <c r="G959" s="4">
        <v>1</v>
      </c>
      <c r="H959" s="4">
        <v>2</v>
      </c>
      <c r="I959" s="4">
        <v>1</v>
      </c>
      <c r="J959" s="4" t="s">
        <v>874</v>
      </c>
      <c r="K959" s="4">
        <v>0</v>
      </c>
      <c r="L959" s="4">
        <v>1041.52514</v>
      </c>
      <c r="M959" s="4" t="s">
        <v>16</v>
      </c>
      <c r="N959" s="4">
        <v>7.9869999999999995E-4</v>
      </c>
      <c r="O959" s="4">
        <v>4.0910000000000002E-2</v>
      </c>
      <c r="P959" s="4">
        <v>1.9</v>
      </c>
    </row>
    <row r="960" spans="1:16" hidden="1" outlineLevel="1" collapsed="1" x14ac:dyDescent="0.2">
      <c r="A960" t="s">
        <v>20</v>
      </c>
      <c r="B960" s="4" t="s">
        <v>16</v>
      </c>
      <c r="C960" s="4" t="s">
        <v>887</v>
      </c>
      <c r="D960" s="4" t="s">
        <v>20</v>
      </c>
      <c r="E960" s="4">
        <v>5.4288599999999999E-2</v>
      </c>
      <c r="F960" s="4">
        <v>1.20145E-3</v>
      </c>
      <c r="G960" s="4">
        <v>1</v>
      </c>
      <c r="H960" s="4">
        <v>2</v>
      </c>
      <c r="I960" s="4">
        <v>1</v>
      </c>
      <c r="J960" s="4" t="s">
        <v>874</v>
      </c>
      <c r="K960" s="4">
        <v>0</v>
      </c>
      <c r="L960" s="4">
        <v>934.47276999999997</v>
      </c>
      <c r="M960" s="4" t="s">
        <v>16</v>
      </c>
      <c r="N960" s="4">
        <v>7.9869999999999995E-4</v>
      </c>
      <c r="O960" s="4">
        <v>3.7789999999999997E-2</v>
      </c>
      <c r="P960" s="4">
        <v>1.5</v>
      </c>
    </row>
    <row r="961" spans="1:16" hidden="1" outlineLevel="1" collapsed="1" x14ac:dyDescent="0.2">
      <c r="A961" t="s">
        <v>20</v>
      </c>
      <c r="B961" s="4" t="s">
        <v>16</v>
      </c>
      <c r="C961" s="4" t="s">
        <v>888</v>
      </c>
      <c r="D961" s="4" t="s">
        <v>20</v>
      </c>
      <c r="E961" s="4">
        <v>6.6294599999999995E-2</v>
      </c>
      <c r="F961" s="4">
        <v>2.2288999999999998E-3</v>
      </c>
      <c r="G961" s="4">
        <v>1</v>
      </c>
      <c r="H961" s="4">
        <v>2</v>
      </c>
      <c r="I961" s="4">
        <v>1</v>
      </c>
      <c r="J961" s="4" t="s">
        <v>874</v>
      </c>
      <c r="K961" s="4">
        <v>0</v>
      </c>
      <c r="L961" s="4">
        <v>1095.5139200000001</v>
      </c>
      <c r="M961" s="4" t="s">
        <v>16</v>
      </c>
      <c r="N961" s="4">
        <v>1.487E-3</v>
      </c>
      <c r="O961" s="4">
        <v>4.6829999999999997E-2</v>
      </c>
      <c r="P961" s="4">
        <v>1.84</v>
      </c>
    </row>
    <row r="962" spans="1:16" hidden="1" outlineLevel="1" collapsed="1" x14ac:dyDescent="0.2">
      <c r="A962" t="s">
        <v>20</v>
      </c>
      <c r="B962" s="4" t="s">
        <v>16</v>
      </c>
      <c r="C962" s="4" t="s">
        <v>889</v>
      </c>
      <c r="D962" s="4" t="s">
        <v>20</v>
      </c>
      <c r="E962" s="4">
        <v>6.6721600000000006E-2</v>
      </c>
      <c r="F962" s="4">
        <v>2.2288999999999998E-3</v>
      </c>
      <c r="G962" s="4">
        <v>1</v>
      </c>
      <c r="H962" s="4">
        <v>2</v>
      </c>
      <c r="I962" s="4">
        <v>1</v>
      </c>
      <c r="J962" s="4" t="s">
        <v>874</v>
      </c>
      <c r="K962" s="4">
        <v>0</v>
      </c>
      <c r="L962" s="4">
        <v>1564.8118199999999</v>
      </c>
      <c r="M962" s="4" t="s">
        <v>16</v>
      </c>
      <c r="N962" s="4">
        <v>1.487E-3</v>
      </c>
      <c r="O962" s="4">
        <v>4.7309999999999998E-2</v>
      </c>
      <c r="P962" s="4">
        <v>1.33</v>
      </c>
    </row>
    <row r="963" spans="1:16" collapsed="1" x14ac:dyDescent="0.2">
      <c r="A963" s="3" t="s">
        <v>16</v>
      </c>
      <c r="B963" s="3" t="s">
        <v>17</v>
      </c>
      <c r="C963" s="3" t="s">
        <v>890</v>
      </c>
      <c r="D963" s="3" t="s">
        <v>891</v>
      </c>
      <c r="E963" s="3">
        <v>0</v>
      </c>
      <c r="F963" s="3">
        <v>31.109000000000002</v>
      </c>
      <c r="G963" s="3">
        <v>21</v>
      </c>
      <c r="H963" s="3">
        <v>14</v>
      </c>
      <c r="I963" s="3">
        <v>22</v>
      </c>
      <c r="J963" s="3">
        <v>9</v>
      </c>
      <c r="K963" s="3">
        <v>1</v>
      </c>
      <c r="L963" s="3">
        <v>578</v>
      </c>
      <c r="M963" s="3">
        <v>61.8</v>
      </c>
      <c r="N963" s="3">
        <v>5.97</v>
      </c>
      <c r="O963" s="3">
        <v>45.89</v>
      </c>
      <c r="P963" s="3">
        <v>14</v>
      </c>
    </row>
    <row r="964" spans="1:16" hidden="1" outlineLevel="1" collapsed="1" x14ac:dyDescent="0.2">
      <c r="A964" t="s">
        <v>20</v>
      </c>
      <c r="B964" s="2" t="s">
        <v>21</v>
      </c>
      <c r="C964" s="2" t="s">
        <v>22</v>
      </c>
      <c r="D964" s="2" t="s">
        <v>23</v>
      </c>
      <c r="E964" s="2" t="s">
        <v>24</v>
      </c>
      <c r="F964" s="2" t="s">
        <v>25</v>
      </c>
      <c r="G964" s="2" t="s">
        <v>10</v>
      </c>
      <c r="H964" s="2" t="s">
        <v>26</v>
      </c>
      <c r="I964" s="2" t="s">
        <v>8</v>
      </c>
      <c r="J964" s="2" t="s">
        <v>27</v>
      </c>
      <c r="K964" s="2" t="s">
        <v>28</v>
      </c>
      <c r="L964" s="2" t="s">
        <v>29</v>
      </c>
      <c r="M964" s="2" t="s">
        <v>30</v>
      </c>
      <c r="N964" s="2" t="s">
        <v>31</v>
      </c>
      <c r="O964" s="2" t="s">
        <v>32</v>
      </c>
      <c r="P964" s="2" t="s">
        <v>33</v>
      </c>
    </row>
    <row r="965" spans="1:16" hidden="1" outlineLevel="1" collapsed="1" x14ac:dyDescent="0.2">
      <c r="A965" t="s">
        <v>20</v>
      </c>
      <c r="B965" s="4" t="s">
        <v>16</v>
      </c>
      <c r="C965" s="4" t="s">
        <v>892</v>
      </c>
      <c r="D965" s="4" t="s">
        <v>20</v>
      </c>
      <c r="E965" s="4">
        <v>4.5358200000000003E-3</v>
      </c>
      <c r="F965" s="4">
        <v>0</v>
      </c>
      <c r="G965" s="4">
        <v>1</v>
      </c>
      <c r="H965" s="4">
        <v>1</v>
      </c>
      <c r="I965" s="4">
        <v>1</v>
      </c>
      <c r="J965" s="4" t="s">
        <v>890</v>
      </c>
      <c r="K965" s="4">
        <v>0</v>
      </c>
      <c r="L965" s="4">
        <v>1060.52693</v>
      </c>
      <c r="M965" s="4" t="s">
        <v>16</v>
      </c>
      <c r="N965" s="4">
        <v>0</v>
      </c>
      <c r="O965" s="4">
        <v>2.6210000000000001E-3</v>
      </c>
      <c r="P965" s="4">
        <v>1.87</v>
      </c>
    </row>
    <row r="966" spans="1:16" hidden="1" outlineLevel="1" collapsed="1" x14ac:dyDescent="0.2">
      <c r="A966" t="s">
        <v>20</v>
      </c>
      <c r="B966" s="4" t="s">
        <v>16</v>
      </c>
      <c r="C966" s="4" t="s">
        <v>893</v>
      </c>
      <c r="D966" s="4" t="s">
        <v>20</v>
      </c>
      <c r="E966" s="4">
        <v>3.55824E-2</v>
      </c>
      <c r="F966" s="4">
        <v>0</v>
      </c>
      <c r="G966" s="4">
        <v>1</v>
      </c>
      <c r="H966" s="4">
        <v>1</v>
      </c>
      <c r="I966" s="4">
        <v>1</v>
      </c>
      <c r="J966" s="4" t="s">
        <v>890</v>
      </c>
      <c r="K966" s="4">
        <v>0</v>
      </c>
      <c r="L966" s="4">
        <v>1401.722</v>
      </c>
      <c r="M966" s="4" t="s">
        <v>16</v>
      </c>
      <c r="N966" s="4">
        <v>0</v>
      </c>
      <c r="O966" s="4">
        <v>2.409E-2</v>
      </c>
      <c r="P966" s="4">
        <v>2.1800000000000002</v>
      </c>
    </row>
    <row r="967" spans="1:16" hidden="1" outlineLevel="1" collapsed="1" x14ac:dyDescent="0.2">
      <c r="A967" t="s">
        <v>20</v>
      </c>
      <c r="B967" s="4" t="s">
        <v>16</v>
      </c>
      <c r="C967" s="4" t="s">
        <v>894</v>
      </c>
      <c r="D967" s="4" t="s">
        <v>20</v>
      </c>
      <c r="E967" s="4">
        <v>3.4215299999999997E-2</v>
      </c>
      <c r="F967" s="4">
        <v>0</v>
      </c>
      <c r="G967" s="4">
        <v>1</v>
      </c>
      <c r="H967" s="4">
        <v>1</v>
      </c>
      <c r="I967" s="4">
        <v>1</v>
      </c>
      <c r="J967" s="4" t="s">
        <v>890</v>
      </c>
      <c r="K967" s="4">
        <v>0</v>
      </c>
      <c r="L967" s="4">
        <v>1001.56259</v>
      </c>
      <c r="M967" s="4" t="s">
        <v>16</v>
      </c>
      <c r="N967" s="4">
        <v>0</v>
      </c>
      <c r="O967" s="4">
        <v>2.3E-2</v>
      </c>
      <c r="P967" s="4">
        <v>1.98</v>
      </c>
    </row>
    <row r="968" spans="1:16" hidden="1" outlineLevel="1" collapsed="1" x14ac:dyDescent="0.2">
      <c r="A968" t="s">
        <v>20</v>
      </c>
      <c r="B968" s="4" t="s">
        <v>16</v>
      </c>
      <c r="C968" s="4" t="s">
        <v>895</v>
      </c>
      <c r="D968" s="4" t="s">
        <v>20</v>
      </c>
      <c r="E968" s="4">
        <v>2.0261599999999999E-3</v>
      </c>
      <c r="F968" s="4">
        <v>0</v>
      </c>
      <c r="G968" s="4">
        <v>2</v>
      </c>
      <c r="H968" s="4">
        <v>2</v>
      </c>
      <c r="I968" s="4">
        <v>2</v>
      </c>
      <c r="J968" s="4" t="s">
        <v>896</v>
      </c>
      <c r="K968" s="4">
        <v>0</v>
      </c>
      <c r="L968" s="4">
        <v>1279.6892399999999</v>
      </c>
      <c r="M968" s="4" t="s">
        <v>16</v>
      </c>
      <c r="N968" s="4">
        <v>0</v>
      </c>
      <c r="O968" s="4">
        <v>1.4E-2</v>
      </c>
      <c r="P968" s="4">
        <v>2.65</v>
      </c>
    </row>
    <row r="969" spans="1:16" hidden="1" outlineLevel="1" collapsed="1" x14ac:dyDescent="0.2">
      <c r="A969" t="s">
        <v>20</v>
      </c>
      <c r="B969" s="4" t="s">
        <v>16</v>
      </c>
      <c r="C969" s="4" t="s">
        <v>897</v>
      </c>
      <c r="D969" s="4" t="s">
        <v>20</v>
      </c>
      <c r="E969" s="4">
        <v>4.6469799999999999E-2</v>
      </c>
      <c r="F969" s="4">
        <v>0</v>
      </c>
      <c r="G969" s="4">
        <v>1</v>
      </c>
      <c r="H969" s="4">
        <v>1</v>
      </c>
      <c r="I969" s="4">
        <v>1</v>
      </c>
      <c r="J969" s="4" t="s">
        <v>890</v>
      </c>
      <c r="K969" s="4">
        <v>0</v>
      </c>
      <c r="L969" s="4">
        <v>1335.7154599999999</v>
      </c>
      <c r="M969" s="4" t="s">
        <v>16</v>
      </c>
      <c r="N969" s="4">
        <v>0</v>
      </c>
      <c r="O969" s="4">
        <v>3.1910000000000001E-2</v>
      </c>
      <c r="P969" s="4">
        <v>1.85</v>
      </c>
    </row>
    <row r="970" spans="1:16" hidden="1" outlineLevel="1" collapsed="1" x14ac:dyDescent="0.2">
      <c r="A970" t="s">
        <v>20</v>
      </c>
      <c r="B970" s="4" t="s">
        <v>16</v>
      </c>
      <c r="C970" s="4" t="s">
        <v>898</v>
      </c>
      <c r="D970" s="4" t="s">
        <v>20</v>
      </c>
      <c r="E970" s="4">
        <v>3.4215299999999997E-2</v>
      </c>
      <c r="F970" s="4">
        <v>0</v>
      </c>
      <c r="G970" s="4">
        <v>1</v>
      </c>
      <c r="H970" s="4">
        <v>1</v>
      </c>
      <c r="I970" s="4">
        <v>1</v>
      </c>
      <c r="J970" s="4" t="s">
        <v>890</v>
      </c>
      <c r="K970" s="4">
        <v>0</v>
      </c>
      <c r="L970" s="4">
        <v>1178.6164100000001</v>
      </c>
      <c r="M970" s="4" t="s">
        <v>16</v>
      </c>
      <c r="N970" s="4">
        <v>0</v>
      </c>
      <c r="O970" s="4">
        <v>2.3050000000000001E-2</v>
      </c>
      <c r="P970" s="4">
        <v>1.96</v>
      </c>
    </row>
    <row r="971" spans="1:16" hidden="1" outlineLevel="1" collapsed="1" x14ac:dyDescent="0.2">
      <c r="A971" t="s">
        <v>20</v>
      </c>
      <c r="B971" s="4" t="s">
        <v>16</v>
      </c>
      <c r="C971" s="4" t="s">
        <v>899</v>
      </c>
      <c r="D971" s="4" t="s">
        <v>248</v>
      </c>
      <c r="E971" s="4">
        <v>1.8719199999999998E-2</v>
      </c>
      <c r="F971" s="4">
        <v>0</v>
      </c>
      <c r="G971" s="4">
        <v>1</v>
      </c>
      <c r="H971" s="4">
        <v>1</v>
      </c>
      <c r="I971" s="4">
        <v>1</v>
      </c>
      <c r="J971" s="4" t="s">
        <v>890</v>
      </c>
      <c r="K971" s="4">
        <v>0</v>
      </c>
      <c r="L971" s="4">
        <v>1229.5354400000001</v>
      </c>
      <c r="M971" s="4" t="s">
        <v>16</v>
      </c>
      <c r="N971" s="4">
        <v>0</v>
      </c>
      <c r="O971" s="4">
        <v>1.2019999999999999E-2</v>
      </c>
      <c r="P971" s="4">
        <v>1.89</v>
      </c>
    </row>
    <row r="972" spans="1:16" hidden="1" outlineLevel="1" collapsed="1" x14ac:dyDescent="0.2">
      <c r="A972" t="s">
        <v>20</v>
      </c>
      <c r="B972" s="4" t="s">
        <v>16</v>
      </c>
      <c r="C972" s="4" t="s">
        <v>900</v>
      </c>
      <c r="D972" s="4" t="s">
        <v>20</v>
      </c>
      <c r="E972" s="4">
        <v>5.8293399999999997E-3</v>
      </c>
      <c r="F972" s="4">
        <v>0</v>
      </c>
      <c r="G972" s="4">
        <v>1</v>
      </c>
      <c r="H972" s="4">
        <v>1</v>
      </c>
      <c r="I972" s="4">
        <v>1</v>
      </c>
      <c r="J972" s="4" t="s">
        <v>890</v>
      </c>
      <c r="K972" s="4">
        <v>0</v>
      </c>
      <c r="L972" s="4">
        <v>1121.5949499999999</v>
      </c>
      <c r="M972" s="4" t="s">
        <v>16</v>
      </c>
      <c r="N972" s="4">
        <v>0</v>
      </c>
      <c r="O972" s="4">
        <v>3.444E-3</v>
      </c>
      <c r="P972" s="4">
        <v>2.13</v>
      </c>
    </row>
    <row r="973" spans="1:16" hidden="1" outlineLevel="1" collapsed="1" x14ac:dyDescent="0.2">
      <c r="A973" t="s">
        <v>20</v>
      </c>
      <c r="B973" s="4" t="s">
        <v>16</v>
      </c>
      <c r="C973" s="4" t="s">
        <v>125</v>
      </c>
      <c r="D973" s="4" t="s">
        <v>20</v>
      </c>
      <c r="E973" s="4">
        <v>6.4360299999999994E-5</v>
      </c>
      <c r="F973" s="4">
        <v>0</v>
      </c>
      <c r="G973" s="4">
        <v>3</v>
      </c>
      <c r="H973" s="4">
        <v>4</v>
      </c>
      <c r="I973" s="4">
        <v>6</v>
      </c>
      <c r="J973" s="4" t="s">
        <v>126</v>
      </c>
      <c r="K973" s="4">
        <v>0</v>
      </c>
      <c r="L973" s="4">
        <v>1475.7852700000001</v>
      </c>
      <c r="M973" s="4" t="s">
        <v>16</v>
      </c>
      <c r="N973" s="4">
        <v>0</v>
      </c>
      <c r="O973" s="4">
        <v>2.7489999999999999E-5</v>
      </c>
      <c r="P973" s="4">
        <v>4.09</v>
      </c>
    </row>
    <row r="974" spans="1:16" hidden="1" outlineLevel="1" collapsed="1" x14ac:dyDescent="0.2">
      <c r="A974" t="s">
        <v>20</v>
      </c>
      <c r="B974" s="4" t="s">
        <v>16</v>
      </c>
      <c r="C974" s="4" t="s">
        <v>901</v>
      </c>
      <c r="D974" s="4" t="s">
        <v>20</v>
      </c>
      <c r="E974" s="4">
        <v>5.8663100000000003E-2</v>
      </c>
      <c r="F974" s="4">
        <v>1.20145E-3</v>
      </c>
      <c r="G974" s="4">
        <v>1</v>
      </c>
      <c r="H974" s="4">
        <v>1</v>
      </c>
      <c r="I974" s="4">
        <v>1</v>
      </c>
      <c r="J974" s="4" t="s">
        <v>890</v>
      </c>
      <c r="K974" s="4">
        <v>0</v>
      </c>
      <c r="L974" s="4">
        <v>966.50031999999999</v>
      </c>
      <c r="M974" s="4" t="s">
        <v>16</v>
      </c>
      <c r="N974" s="4">
        <v>7.9869999999999995E-4</v>
      </c>
      <c r="O974" s="4">
        <v>4.1059999999999999E-2</v>
      </c>
      <c r="P974" s="4">
        <v>1.56</v>
      </c>
    </row>
    <row r="975" spans="1:16" hidden="1" outlineLevel="1" collapsed="1" x14ac:dyDescent="0.2">
      <c r="A975" t="s">
        <v>20</v>
      </c>
      <c r="B975" s="4" t="s">
        <v>16</v>
      </c>
      <c r="C975" s="4" t="s">
        <v>139</v>
      </c>
      <c r="D975" s="4" t="s">
        <v>20</v>
      </c>
      <c r="E975" s="4">
        <v>5.0557900000000003E-2</v>
      </c>
      <c r="F975" s="4">
        <v>1.20145E-3</v>
      </c>
      <c r="G975" s="4">
        <v>7</v>
      </c>
      <c r="H975" s="4">
        <v>16</v>
      </c>
      <c r="I975" s="4">
        <v>1</v>
      </c>
      <c r="J975" s="4" t="s">
        <v>140</v>
      </c>
      <c r="K975" s="4">
        <v>0</v>
      </c>
      <c r="L975" s="4">
        <v>910.41525000000001</v>
      </c>
      <c r="M975" s="4" t="s">
        <v>16</v>
      </c>
      <c r="N975" s="4">
        <v>7.9869999999999995E-4</v>
      </c>
      <c r="O975" s="4">
        <v>3.5159999999999997E-2</v>
      </c>
      <c r="P975" s="4">
        <v>1.59</v>
      </c>
    </row>
    <row r="976" spans="1:16" hidden="1" outlineLevel="1" collapsed="1" x14ac:dyDescent="0.2">
      <c r="A976" t="s">
        <v>20</v>
      </c>
      <c r="B976" s="4" t="s">
        <v>16</v>
      </c>
      <c r="C976" s="4" t="s">
        <v>242</v>
      </c>
      <c r="D976" s="4" t="s">
        <v>20</v>
      </c>
      <c r="E976" s="4">
        <v>5.2901999999999998E-2</v>
      </c>
      <c r="F976" s="4">
        <v>1.20145E-3</v>
      </c>
      <c r="G976" s="4">
        <v>9</v>
      </c>
      <c r="H976" s="4">
        <v>22</v>
      </c>
      <c r="I976" s="4">
        <v>3</v>
      </c>
      <c r="J976" s="4" t="s">
        <v>243</v>
      </c>
      <c r="K976" s="4">
        <v>0</v>
      </c>
      <c r="L976" s="4">
        <v>827.42978000000005</v>
      </c>
      <c r="M976" s="4" t="s">
        <v>16</v>
      </c>
      <c r="N976" s="4">
        <v>3.5460000000000001E-3</v>
      </c>
      <c r="O976" s="4">
        <v>5.8970000000000002E-2</v>
      </c>
      <c r="P976" s="4">
        <v>2.12</v>
      </c>
    </row>
    <row r="977" spans="1:16" hidden="1" outlineLevel="1" collapsed="1" x14ac:dyDescent="0.2">
      <c r="A977" t="s">
        <v>20</v>
      </c>
      <c r="B977" s="4" t="s">
        <v>16</v>
      </c>
      <c r="C977" s="4" t="s">
        <v>143</v>
      </c>
      <c r="D977" s="4" t="s">
        <v>20</v>
      </c>
      <c r="E977" s="4">
        <v>8.7790099999999996E-2</v>
      </c>
      <c r="F977" s="4">
        <v>5.7189399999999996E-3</v>
      </c>
      <c r="G977" s="4">
        <v>7</v>
      </c>
      <c r="H977" s="4">
        <v>15</v>
      </c>
      <c r="I977" s="4">
        <v>1</v>
      </c>
      <c r="J977" s="4" t="s">
        <v>140</v>
      </c>
      <c r="K977" s="4">
        <v>1</v>
      </c>
      <c r="L977" s="4">
        <v>1066.5163600000001</v>
      </c>
      <c r="M977" s="4" t="s">
        <v>16</v>
      </c>
      <c r="N977" s="4">
        <v>4.1770000000000002E-3</v>
      </c>
      <c r="O977" s="4">
        <v>6.3589999999999994E-2</v>
      </c>
      <c r="P977" s="4">
        <v>1.76</v>
      </c>
    </row>
    <row r="978" spans="1:16" hidden="1" outlineLevel="1" collapsed="1" x14ac:dyDescent="0.2">
      <c r="A978" t="s">
        <v>20</v>
      </c>
      <c r="B978" s="4" t="s">
        <v>16</v>
      </c>
      <c r="C978" s="4" t="s">
        <v>902</v>
      </c>
      <c r="D978" s="4" t="s">
        <v>20</v>
      </c>
      <c r="E978" s="4">
        <v>0.109431</v>
      </c>
      <c r="F978" s="4">
        <v>8.7042999999999999E-3</v>
      </c>
      <c r="G978" s="4">
        <v>1</v>
      </c>
      <c r="H978" s="4">
        <v>1</v>
      </c>
      <c r="I978" s="4">
        <v>1</v>
      </c>
      <c r="J978" s="4" t="s">
        <v>890</v>
      </c>
      <c r="K978" s="4">
        <v>2</v>
      </c>
      <c r="L978" s="4">
        <v>1281.64336</v>
      </c>
      <c r="M978" s="4" t="s">
        <v>16</v>
      </c>
      <c r="N978" s="4">
        <v>6.1580000000000003E-3</v>
      </c>
      <c r="O978" s="4">
        <v>8.0920000000000006E-2</v>
      </c>
      <c r="P978" s="4">
        <v>2.13</v>
      </c>
    </row>
    <row r="979" spans="1:16" collapsed="1" x14ac:dyDescent="0.2">
      <c r="A979" s="3" t="s">
        <v>16</v>
      </c>
      <c r="B979" s="3" t="s">
        <v>17</v>
      </c>
      <c r="C979" s="3" t="s">
        <v>903</v>
      </c>
      <c r="D979" s="3" t="s">
        <v>904</v>
      </c>
      <c r="E979" s="3">
        <v>0</v>
      </c>
      <c r="F979" s="3">
        <v>30.754000000000001</v>
      </c>
      <c r="G979" s="3">
        <v>26</v>
      </c>
      <c r="H979" s="3">
        <v>12</v>
      </c>
      <c r="I979" s="3">
        <v>15</v>
      </c>
      <c r="J979" s="3">
        <v>12</v>
      </c>
      <c r="K979" s="3">
        <v>1</v>
      </c>
      <c r="L979" s="3">
        <v>563</v>
      </c>
      <c r="M979" s="3">
        <v>61.5</v>
      </c>
      <c r="N979" s="3">
        <v>6.19</v>
      </c>
      <c r="O979" s="3">
        <v>34.92</v>
      </c>
      <c r="P979" s="3">
        <v>12</v>
      </c>
    </row>
    <row r="980" spans="1:16" hidden="1" outlineLevel="1" collapsed="1" x14ac:dyDescent="0.2">
      <c r="A980" t="s">
        <v>20</v>
      </c>
      <c r="B980" s="2" t="s">
        <v>21</v>
      </c>
      <c r="C980" s="2" t="s">
        <v>22</v>
      </c>
      <c r="D980" s="2" t="s">
        <v>23</v>
      </c>
      <c r="E980" s="2" t="s">
        <v>24</v>
      </c>
      <c r="F980" s="2" t="s">
        <v>25</v>
      </c>
      <c r="G980" s="2" t="s">
        <v>10</v>
      </c>
      <c r="H980" s="2" t="s">
        <v>26</v>
      </c>
      <c r="I980" s="2" t="s">
        <v>8</v>
      </c>
      <c r="J980" s="2" t="s">
        <v>27</v>
      </c>
      <c r="K980" s="2" t="s">
        <v>28</v>
      </c>
      <c r="L980" s="2" t="s">
        <v>29</v>
      </c>
      <c r="M980" s="2" t="s">
        <v>30</v>
      </c>
      <c r="N980" s="2" t="s">
        <v>31</v>
      </c>
      <c r="O980" s="2" t="s">
        <v>32</v>
      </c>
      <c r="P980" s="2" t="s">
        <v>33</v>
      </c>
    </row>
    <row r="981" spans="1:16" hidden="1" outlineLevel="1" collapsed="1" x14ac:dyDescent="0.2">
      <c r="A981" t="s">
        <v>20</v>
      </c>
      <c r="B981" s="4" t="s">
        <v>16</v>
      </c>
      <c r="C981" s="4" t="s">
        <v>905</v>
      </c>
      <c r="D981" s="4" t="s">
        <v>506</v>
      </c>
      <c r="E981" s="4">
        <v>1.4561400000000001E-3</v>
      </c>
      <c r="F981" s="4">
        <v>0</v>
      </c>
      <c r="G981" s="4">
        <v>1</v>
      </c>
      <c r="H981" s="4">
        <v>1</v>
      </c>
      <c r="I981" s="4">
        <v>1</v>
      </c>
      <c r="J981" s="4" t="s">
        <v>903</v>
      </c>
      <c r="K981" s="4">
        <v>0</v>
      </c>
      <c r="L981" s="4">
        <v>1375.6456800000001</v>
      </c>
      <c r="M981" s="4" t="s">
        <v>16</v>
      </c>
      <c r="N981" s="4">
        <v>0</v>
      </c>
      <c r="O981" s="4">
        <v>7.7519999999999998E-4</v>
      </c>
      <c r="P981" s="4">
        <v>2.81</v>
      </c>
    </row>
    <row r="982" spans="1:16" hidden="1" outlineLevel="1" collapsed="1" x14ac:dyDescent="0.2">
      <c r="A982" t="s">
        <v>20</v>
      </c>
      <c r="B982" s="4" t="s">
        <v>16</v>
      </c>
      <c r="C982" s="4" t="s">
        <v>906</v>
      </c>
      <c r="D982" s="4" t="s">
        <v>260</v>
      </c>
      <c r="E982" s="4">
        <v>1.0349199999999999E-2</v>
      </c>
      <c r="F982" s="4">
        <v>0</v>
      </c>
      <c r="G982" s="4">
        <v>1</v>
      </c>
      <c r="H982" s="4">
        <v>2</v>
      </c>
      <c r="I982" s="4">
        <v>1</v>
      </c>
      <c r="J982" s="4" t="s">
        <v>903</v>
      </c>
      <c r="K982" s="4">
        <v>0</v>
      </c>
      <c r="L982" s="4">
        <v>1108.54556</v>
      </c>
      <c r="M982" s="4" t="s">
        <v>16</v>
      </c>
      <c r="N982" s="4">
        <v>0</v>
      </c>
      <c r="O982" s="4">
        <v>6.3709999999999999E-3</v>
      </c>
      <c r="P982" s="4">
        <v>2.25</v>
      </c>
    </row>
    <row r="983" spans="1:16" hidden="1" outlineLevel="1" collapsed="1" x14ac:dyDescent="0.2">
      <c r="A983" t="s">
        <v>20</v>
      </c>
      <c r="B983" s="4" t="s">
        <v>16</v>
      </c>
      <c r="C983" s="4" t="s">
        <v>907</v>
      </c>
      <c r="D983" s="4" t="s">
        <v>20</v>
      </c>
      <c r="E983" s="4">
        <v>9.9477699999999999E-3</v>
      </c>
      <c r="F983" s="4">
        <v>0</v>
      </c>
      <c r="G983" s="4">
        <v>1</v>
      </c>
      <c r="H983" s="4">
        <v>1</v>
      </c>
      <c r="I983" s="4">
        <v>1</v>
      </c>
      <c r="J983" s="4" t="s">
        <v>903</v>
      </c>
      <c r="K983" s="4">
        <v>0</v>
      </c>
      <c r="L983" s="4">
        <v>1016.59864</v>
      </c>
      <c r="M983" s="4" t="s">
        <v>16</v>
      </c>
      <c r="N983" s="4">
        <v>0</v>
      </c>
      <c r="O983" s="4">
        <v>6.1250000000000002E-3</v>
      </c>
      <c r="P983" s="4">
        <v>2.09</v>
      </c>
    </row>
    <row r="984" spans="1:16" hidden="1" outlineLevel="1" collapsed="1" x14ac:dyDescent="0.2">
      <c r="A984" t="s">
        <v>20</v>
      </c>
      <c r="B984" s="4" t="s">
        <v>16</v>
      </c>
      <c r="C984" s="4" t="s">
        <v>908</v>
      </c>
      <c r="D984" s="4" t="s">
        <v>20</v>
      </c>
      <c r="E984" s="4">
        <v>1.4013599999999999E-2</v>
      </c>
      <c r="F984" s="4">
        <v>0</v>
      </c>
      <c r="G984" s="4">
        <v>1</v>
      </c>
      <c r="H984" s="4">
        <v>1</v>
      </c>
      <c r="I984" s="4">
        <v>1</v>
      </c>
      <c r="J984" s="4" t="s">
        <v>903</v>
      </c>
      <c r="K984" s="4">
        <v>0</v>
      </c>
      <c r="L984" s="4">
        <v>996.48189000000002</v>
      </c>
      <c r="M984" s="4" t="s">
        <v>16</v>
      </c>
      <c r="N984" s="4">
        <v>0</v>
      </c>
      <c r="O984" s="4">
        <v>8.7950000000000007E-3</v>
      </c>
      <c r="P984" s="4">
        <v>1.64</v>
      </c>
    </row>
    <row r="985" spans="1:16" hidden="1" outlineLevel="1" collapsed="1" x14ac:dyDescent="0.2">
      <c r="A985" t="s">
        <v>20</v>
      </c>
      <c r="B985" s="4" t="s">
        <v>16</v>
      </c>
      <c r="C985" s="4" t="s">
        <v>909</v>
      </c>
      <c r="D985" s="4" t="s">
        <v>20</v>
      </c>
      <c r="E985" s="4">
        <v>6.4786899999999996E-3</v>
      </c>
      <c r="F985" s="4">
        <v>0</v>
      </c>
      <c r="G985" s="4">
        <v>1</v>
      </c>
      <c r="H985" s="4">
        <v>1</v>
      </c>
      <c r="I985" s="4">
        <v>3</v>
      </c>
      <c r="J985" s="4" t="s">
        <v>903</v>
      </c>
      <c r="K985" s="4">
        <v>0</v>
      </c>
      <c r="L985" s="4">
        <v>789.44649000000004</v>
      </c>
      <c r="M985" s="4" t="s">
        <v>16</v>
      </c>
      <c r="N985" s="4">
        <v>0</v>
      </c>
      <c r="O985" s="4">
        <v>3.8500000000000001E-3</v>
      </c>
      <c r="P985" s="4">
        <v>2.13</v>
      </c>
    </row>
    <row r="986" spans="1:16" hidden="1" outlineLevel="1" collapsed="1" x14ac:dyDescent="0.2">
      <c r="A986" t="s">
        <v>20</v>
      </c>
      <c r="B986" s="4" t="s">
        <v>16</v>
      </c>
      <c r="C986" s="4" t="s">
        <v>910</v>
      </c>
      <c r="D986" s="4" t="s">
        <v>20</v>
      </c>
      <c r="E986" s="4">
        <v>3.4892300000000001E-2</v>
      </c>
      <c r="F986" s="4">
        <v>0</v>
      </c>
      <c r="G986" s="4">
        <v>1</v>
      </c>
      <c r="H986" s="4">
        <v>1</v>
      </c>
      <c r="I986" s="4">
        <v>1</v>
      </c>
      <c r="J986" s="4" t="s">
        <v>903</v>
      </c>
      <c r="K986" s="4">
        <v>1</v>
      </c>
      <c r="L986" s="4">
        <v>1591.7962299999999</v>
      </c>
      <c r="M986" s="4" t="s">
        <v>16</v>
      </c>
      <c r="N986" s="4">
        <v>0</v>
      </c>
      <c r="O986" s="4">
        <v>2.358E-2</v>
      </c>
      <c r="P986" s="4">
        <v>2.81</v>
      </c>
    </row>
    <row r="987" spans="1:16" hidden="1" outlineLevel="1" collapsed="1" x14ac:dyDescent="0.2">
      <c r="A987" t="s">
        <v>20</v>
      </c>
      <c r="B987" s="4" t="s">
        <v>16</v>
      </c>
      <c r="C987" s="4" t="s">
        <v>911</v>
      </c>
      <c r="D987" s="4" t="s">
        <v>20</v>
      </c>
      <c r="E987" s="4">
        <v>7.1330500000000002E-4</v>
      </c>
      <c r="F987" s="4">
        <v>0</v>
      </c>
      <c r="G987" s="4">
        <v>1</v>
      </c>
      <c r="H987" s="4">
        <v>1</v>
      </c>
      <c r="I987" s="4">
        <v>1</v>
      </c>
      <c r="J987" s="4" t="s">
        <v>903</v>
      </c>
      <c r="K987" s="4">
        <v>0</v>
      </c>
      <c r="L987" s="4">
        <v>1596.8631800000001</v>
      </c>
      <c r="M987" s="4" t="s">
        <v>16</v>
      </c>
      <c r="N987" s="4">
        <v>0</v>
      </c>
      <c r="O987" s="4">
        <v>3.6249999999999998E-4</v>
      </c>
      <c r="P987" s="4">
        <v>3.45</v>
      </c>
    </row>
    <row r="988" spans="1:16" hidden="1" outlineLevel="1" collapsed="1" x14ac:dyDescent="0.2">
      <c r="A988" t="s">
        <v>20</v>
      </c>
      <c r="B988" s="4" t="s">
        <v>16</v>
      </c>
      <c r="C988" s="4" t="s">
        <v>912</v>
      </c>
      <c r="D988" s="4" t="s">
        <v>20</v>
      </c>
      <c r="E988" s="4">
        <v>3.9353700000000001E-4</v>
      </c>
      <c r="F988" s="4">
        <v>0</v>
      </c>
      <c r="G988" s="4">
        <v>1</v>
      </c>
      <c r="H988" s="4">
        <v>1</v>
      </c>
      <c r="I988" s="4">
        <v>1</v>
      </c>
      <c r="J988" s="4" t="s">
        <v>903</v>
      </c>
      <c r="K988" s="4">
        <v>0</v>
      </c>
      <c r="L988" s="4">
        <v>1337.74234</v>
      </c>
      <c r="M988" s="4" t="s">
        <v>16</v>
      </c>
      <c r="N988" s="4">
        <v>0</v>
      </c>
      <c r="O988" s="4">
        <v>1.9120000000000001E-4</v>
      </c>
      <c r="P988" s="4">
        <v>3.6</v>
      </c>
    </row>
    <row r="989" spans="1:16" hidden="1" outlineLevel="1" collapsed="1" x14ac:dyDescent="0.2">
      <c r="A989" t="s">
        <v>20</v>
      </c>
      <c r="B989" s="4" t="s">
        <v>16</v>
      </c>
      <c r="C989" s="4" t="s">
        <v>913</v>
      </c>
      <c r="D989" s="4" t="s">
        <v>163</v>
      </c>
      <c r="E989" s="4">
        <v>3.3474799999999999E-3</v>
      </c>
      <c r="F989" s="4">
        <v>0</v>
      </c>
      <c r="G989" s="4">
        <v>1</v>
      </c>
      <c r="H989" s="4">
        <v>1</v>
      </c>
      <c r="I989" s="4">
        <v>1</v>
      </c>
      <c r="J989" s="4" t="s">
        <v>903</v>
      </c>
      <c r="K989" s="4">
        <v>1</v>
      </c>
      <c r="L989" s="4">
        <v>1922.04558</v>
      </c>
      <c r="M989" s="4" t="s">
        <v>16</v>
      </c>
      <c r="N989" s="4">
        <v>0</v>
      </c>
      <c r="O989" s="4">
        <v>1.905E-3</v>
      </c>
      <c r="P989" s="4">
        <v>3.71</v>
      </c>
    </row>
    <row r="990" spans="1:16" hidden="1" outlineLevel="1" collapsed="1" x14ac:dyDescent="0.2">
      <c r="A990" t="s">
        <v>20</v>
      </c>
      <c r="B990" s="4" t="s">
        <v>16</v>
      </c>
      <c r="C990" s="4" t="s">
        <v>914</v>
      </c>
      <c r="D990" s="4" t="s">
        <v>20</v>
      </c>
      <c r="E990" s="4">
        <v>3.36966E-3</v>
      </c>
      <c r="F990" s="4">
        <v>0</v>
      </c>
      <c r="G990" s="4">
        <v>1</v>
      </c>
      <c r="H990" s="4">
        <v>2</v>
      </c>
      <c r="I990" s="4">
        <v>2</v>
      </c>
      <c r="J990" s="4" t="s">
        <v>903</v>
      </c>
      <c r="K990" s="4">
        <v>0</v>
      </c>
      <c r="L990" s="4">
        <v>1038.4963</v>
      </c>
      <c r="M990" s="4" t="s">
        <v>16</v>
      </c>
      <c r="N990" s="4">
        <v>0</v>
      </c>
      <c r="O990" s="4">
        <v>1.916E-3</v>
      </c>
      <c r="P990" s="4">
        <v>2.36</v>
      </c>
    </row>
    <row r="991" spans="1:16" hidden="1" outlineLevel="1" collapsed="1" x14ac:dyDescent="0.2">
      <c r="A991" t="s">
        <v>20</v>
      </c>
      <c r="B991" s="4" t="s">
        <v>16</v>
      </c>
      <c r="C991" s="4" t="s">
        <v>915</v>
      </c>
      <c r="D991" s="4" t="s">
        <v>63</v>
      </c>
      <c r="E991" s="4">
        <v>5.9042699999999997E-2</v>
      </c>
      <c r="F991" s="4">
        <v>1.20145E-3</v>
      </c>
      <c r="G991" s="4">
        <v>1</v>
      </c>
      <c r="H991" s="4">
        <v>1</v>
      </c>
      <c r="I991" s="4">
        <v>1</v>
      </c>
      <c r="J991" s="4" t="s">
        <v>903</v>
      </c>
      <c r="K991" s="4">
        <v>0</v>
      </c>
      <c r="L991" s="4">
        <v>1372.63141</v>
      </c>
      <c r="M991" s="4" t="s">
        <v>16</v>
      </c>
      <c r="N991" s="4">
        <v>7.9869999999999995E-4</v>
      </c>
      <c r="O991" s="4">
        <v>4.1410000000000002E-2</v>
      </c>
      <c r="P991" s="4">
        <v>1.81</v>
      </c>
    </row>
    <row r="992" spans="1:16" hidden="1" outlineLevel="1" collapsed="1" x14ac:dyDescent="0.2">
      <c r="A992" t="s">
        <v>20</v>
      </c>
      <c r="B992" s="4" t="s">
        <v>16</v>
      </c>
      <c r="C992" s="4" t="s">
        <v>916</v>
      </c>
      <c r="D992" s="4" t="s">
        <v>20</v>
      </c>
      <c r="E992" s="4">
        <v>7.7799400000000005E-2</v>
      </c>
      <c r="F992" s="4">
        <v>4.3359999999999996E-3</v>
      </c>
      <c r="G992" s="4">
        <v>1</v>
      </c>
      <c r="H992" s="4">
        <v>1</v>
      </c>
      <c r="I992" s="4">
        <v>1</v>
      </c>
      <c r="J992" s="4" t="s">
        <v>903</v>
      </c>
      <c r="K992" s="4">
        <v>0</v>
      </c>
      <c r="L992" s="4">
        <v>2388.1982699999999</v>
      </c>
      <c r="M992" s="4" t="s">
        <v>16</v>
      </c>
      <c r="N992" s="4">
        <v>3.264E-3</v>
      </c>
      <c r="O992" s="4">
        <v>5.5820000000000002E-2</v>
      </c>
      <c r="P992" s="4">
        <v>2.11</v>
      </c>
    </row>
    <row r="993" spans="1:16" collapsed="1" x14ac:dyDescent="0.2">
      <c r="A993" s="3" t="s">
        <v>16</v>
      </c>
      <c r="B993" s="3" t="s">
        <v>17</v>
      </c>
      <c r="C993" s="3" t="s">
        <v>917</v>
      </c>
      <c r="D993" s="3" t="s">
        <v>918</v>
      </c>
      <c r="E993" s="3">
        <v>0</v>
      </c>
      <c r="F993" s="3">
        <v>29.292000000000002</v>
      </c>
      <c r="G993" s="3">
        <v>37</v>
      </c>
      <c r="H993" s="3">
        <v>15</v>
      </c>
      <c r="I993" s="3">
        <v>15</v>
      </c>
      <c r="J993" s="3">
        <v>15</v>
      </c>
      <c r="K993" s="3">
        <v>1</v>
      </c>
      <c r="L993" s="3">
        <v>403</v>
      </c>
      <c r="M993" s="3">
        <v>45.6</v>
      </c>
      <c r="N993" s="3">
        <v>9.2899999999999991</v>
      </c>
      <c r="O993" s="3">
        <v>31.28</v>
      </c>
      <c r="P993" s="3">
        <v>15</v>
      </c>
    </row>
    <row r="994" spans="1:16" hidden="1" outlineLevel="1" collapsed="1" x14ac:dyDescent="0.2">
      <c r="A994" t="s">
        <v>20</v>
      </c>
      <c r="B994" s="2" t="s">
        <v>21</v>
      </c>
      <c r="C994" s="2" t="s">
        <v>22</v>
      </c>
      <c r="D994" s="2" t="s">
        <v>23</v>
      </c>
      <c r="E994" s="2" t="s">
        <v>24</v>
      </c>
      <c r="F994" s="2" t="s">
        <v>25</v>
      </c>
      <c r="G994" s="2" t="s">
        <v>10</v>
      </c>
      <c r="H994" s="2" t="s">
        <v>26</v>
      </c>
      <c r="I994" s="2" t="s">
        <v>8</v>
      </c>
      <c r="J994" s="2" t="s">
        <v>27</v>
      </c>
      <c r="K994" s="2" t="s">
        <v>28</v>
      </c>
      <c r="L994" s="2" t="s">
        <v>29</v>
      </c>
      <c r="M994" s="2" t="s">
        <v>30</v>
      </c>
      <c r="N994" s="2" t="s">
        <v>31</v>
      </c>
      <c r="O994" s="2" t="s">
        <v>32</v>
      </c>
      <c r="P994" s="2" t="s">
        <v>33</v>
      </c>
    </row>
    <row r="995" spans="1:16" hidden="1" outlineLevel="1" collapsed="1" x14ac:dyDescent="0.2">
      <c r="A995" t="s">
        <v>20</v>
      </c>
      <c r="B995" s="4" t="s">
        <v>16</v>
      </c>
      <c r="C995" s="4" t="s">
        <v>919</v>
      </c>
      <c r="D995" s="4" t="s">
        <v>20</v>
      </c>
      <c r="E995" s="4">
        <v>2.09421E-3</v>
      </c>
      <c r="F995" s="4">
        <v>0</v>
      </c>
      <c r="G995" s="4">
        <v>1</v>
      </c>
      <c r="H995" s="4">
        <v>1</v>
      </c>
      <c r="I995" s="4">
        <v>1</v>
      </c>
      <c r="J995" s="4" t="s">
        <v>917</v>
      </c>
      <c r="K995" s="4">
        <v>0</v>
      </c>
      <c r="L995" s="4">
        <v>1326.59205</v>
      </c>
      <c r="M995" s="4" t="s">
        <v>16</v>
      </c>
      <c r="N995" s="4">
        <v>0</v>
      </c>
      <c r="O995" s="4">
        <v>1.15E-3</v>
      </c>
      <c r="P995" s="4">
        <v>2.57</v>
      </c>
    </row>
    <row r="996" spans="1:16" hidden="1" outlineLevel="1" collapsed="1" x14ac:dyDescent="0.2">
      <c r="A996" t="s">
        <v>20</v>
      </c>
      <c r="B996" s="4" t="s">
        <v>16</v>
      </c>
      <c r="C996" s="4" t="s">
        <v>920</v>
      </c>
      <c r="D996" s="4" t="s">
        <v>20</v>
      </c>
      <c r="E996" s="4">
        <v>3.65235E-2</v>
      </c>
      <c r="F996" s="4">
        <v>0</v>
      </c>
      <c r="G996" s="4">
        <v>1</v>
      </c>
      <c r="H996" s="4">
        <v>1</v>
      </c>
      <c r="I996" s="4">
        <v>1</v>
      </c>
      <c r="J996" s="4" t="s">
        <v>917</v>
      </c>
      <c r="K996" s="4">
        <v>0</v>
      </c>
      <c r="L996" s="4">
        <v>731.42978000000005</v>
      </c>
      <c r="M996" s="4" t="s">
        <v>16</v>
      </c>
      <c r="N996" s="4">
        <v>0</v>
      </c>
      <c r="O996" s="4">
        <v>2.4740000000000002E-2</v>
      </c>
      <c r="P996" s="4">
        <v>2.02</v>
      </c>
    </row>
    <row r="997" spans="1:16" hidden="1" outlineLevel="1" collapsed="1" x14ac:dyDescent="0.2">
      <c r="A997" t="s">
        <v>20</v>
      </c>
      <c r="B997" s="4" t="s">
        <v>16</v>
      </c>
      <c r="C997" s="4" t="s">
        <v>921</v>
      </c>
      <c r="D997" s="4" t="s">
        <v>20</v>
      </c>
      <c r="E997" s="4">
        <v>1.4799100000000001E-4</v>
      </c>
      <c r="F997" s="4">
        <v>0</v>
      </c>
      <c r="G997" s="4">
        <v>1</v>
      </c>
      <c r="H997" s="4">
        <v>1</v>
      </c>
      <c r="I997" s="4">
        <v>1</v>
      </c>
      <c r="J997" s="4" t="s">
        <v>917</v>
      </c>
      <c r="K997" s="4">
        <v>0</v>
      </c>
      <c r="L997" s="4">
        <v>1003.55308</v>
      </c>
      <c r="M997" s="4" t="s">
        <v>16</v>
      </c>
      <c r="N997" s="4">
        <v>0</v>
      </c>
      <c r="O997" s="4">
        <v>6.6740000000000001E-5</v>
      </c>
      <c r="P997" s="4">
        <v>2.96</v>
      </c>
    </row>
    <row r="998" spans="1:16" hidden="1" outlineLevel="1" collapsed="1" x14ac:dyDescent="0.2">
      <c r="A998" t="s">
        <v>20</v>
      </c>
      <c r="B998" s="4" t="s">
        <v>16</v>
      </c>
      <c r="C998" s="4" t="s">
        <v>922</v>
      </c>
      <c r="D998" s="4" t="s">
        <v>20</v>
      </c>
      <c r="E998" s="4">
        <v>1.9600599999999999E-2</v>
      </c>
      <c r="F998" s="4">
        <v>0</v>
      </c>
      <c r="G998" s="4">
        <v>1</v>
      </c>
      <c r="H998" s="4">
        <v>1</v>
      </c>
      <c r="I998" s="4">
        <v>1</v>
      </c>
      <c r="J998" s="4" t="s">
        <v>917</v>
      </c>
      <c r="K998" s="4">
        <v>1</v>
      </c>
      <c r="L998" s="4">
        <v>1340.6216199999999</v>
      </c>
      <c r="M998" s="4" t="s">
        <v>16</v>
      </c>
      <c r="N998" s="4">
        <v>0</v>
      </c>
      <c r="O998" s="4">
        <v>1.265E-2</v>
      </c>
      <c r="P998" s="4">
        <v>2.4900000000000002</v>
      </c>
    </row>
    <row r="999" spans="1:16" hidden="1" outlineLevel="1" collapsed="1" x14ac:dyDescent="0.2">
      <c r="A999" t="s">
        <v>20</v>
      </c>
      <c r="B999" s="4" t="s">
        <v>16</v>
      </c>
      <c r="C999" s="4" t="s">
        <v>923</v>
      </c>
      <c r="D999" s="4" t="s">
        <v>20</v>
      </c>
      <c r="E999" s="4">
        <v>3.3115699999999998E-2</v>
      </c>
      <c r="F999" s="4">
        <v>0</v>
      </c>
      <c r="G999" s="4">
        <v>1</v>
      </c>
      <c r="H999" s="4">
        <v>1</v>
      </c>
      <c r="I999" s="4">
        <v>1</v>
      </c>
      <c r="J999" s="4" t="s">
        <v>917</v>
      </c>
      <c r="K999" s="4">
        <v>0</v>
      </c>
      <c r="L999" s="4">
        <v>757.44542999999999</v>
      </c>
      <c r="M999" s="4" t="s">
        <v>16</v>
      </c>
      <c r="N999" s="4">
        <v>0</v>
      </c>
      <c r="O999" s="4">
        <v>2.222E-2</v>
      </c>
      <c r="P999" s="4">
        <v>2.2200000000000002</v>
      </c>
    </row>
    <row r="1000" spans="1:16" hidden="1" outlineLevel="1" collapsed="1" x14ac:dyDescent="0.2">
      <c r="A1000" t="s">
        <v>20</v>
      </c>
      <c r="B1000" s="4" t="s">
        <v>16</v>
      </c>
      <c r="C1000" s="4" t="s">
        <v>924</v>
      </c>
      <c r="D1000" s="4" t="s">
        <v>20</v>
      </c>
      <c r="E1000" s="4">
        <v>1.8229100000000001E-3</v>
      </c>
      <c r="F1000" s="4">
        <v>0</v>
      </c>
      <c r="G1000" s="4">
        <v>1</v>
      </c>
      <c r="H1000" s="4">
        <v>1</v>
      </c>
      <c r="I1000" s="4">
        <v>1</v>
      </c>
      <c r="J1000" s="4" t="s">
        <v>917</v>
      </c>
      <c r="K1000" s="4">
        <v>1</v>
      </c>
      <c r="L1000" s="4">
        <v>2391.1157800000001</v>
      </c>
      <c r="M1000" s="4" t="s">
        <v>16</v>
      </c>
      <c r="N1000" s="4">
        <v>0</v>
      </c>
      <c r="O1000" s="4">
        <v>9.8719999999999993E-4</v>
      </c>
      <c r="P1000" s="4">
        <v>2.87</v>
      </c>
    </row>
    <row r="1001" spans="1:16" hidden="1" outlineLevel="1" collapsed="1" x14ac:dyDescent="0.2">
      <c r="A1001" t="s">
        <v>20</v>
      </c>
      <c r="B1001" s="4" t="s">
        <v>16</v>
      </c>
      <c r="C1001" s="4" t="s">
        <v>925</v>
      </c>
      <c r="D1001" s="4" t="s">
        <v>20</v>
      </c>
      <c r="E1001" s="4">
        <v>8.05494E-3</v>
      </c>
      <c r="F1001" s="4">
        <v>0</v>
      </c>
      <c r="G1001" s="4">
        <v>1</v>
      </c>
      <c r="H1001" s="4">
        <v>1</v>
      </c>
      <c r="I1001" s="4">
        <v>1</v>
      </c>
      <c r="J1001" s="4" t="s">
        <v>917</v>
      </c>
      <c r="K1001" s="4">
        <v>0</v>
      </c>
      <c r="L1001" s="4">
        <v>2263.0208200000002</v>
      </c>
      <c r="M1001" s="4" t="s">
        <v>16</v>
      </c>
      <c r="N1001" s="4">
        <v>0</v>
      </c>
      <c r="O1001" s="4">
        <v>4.8679999999999999E-3</v>
      </c>
      <c r="P1001" s="4">
        <v>2.78</v>
      </c>
    </row>
    <row r="1002" spans="1:16" hidden="1" outlineLevel="1" collapsed="1" x14ac:dyDescent="0.2">
      <c r="A1002" t="s">
        <v>20</v>
      </c>
      <c r="B1002" s="4" t="s">
        <v>16</v>
      </c>
      <c r="C1002" s="4" t="s">
        <v>926</v>
      </c>
      <c r="D1002" s="4" t="s">
        <v>20</v>
      </c>
      <c r="E1002" s="4">
        <v>3.6476099999999999E-3</v>
      </c>
      <c r="F1002" s="4">
        <v>0</v>
      </c>
      <c r="G1002" s="4">
        <v>1</v>
      </c>
      <c r="H1002" s="4">
        <v>1</v>
      </c>
      <c r="I1002" s="4">
        <v>1</v>
      </c>
      <c r="J1002" s="4" t="s">
        <v>917</v>
      </c>
      <c r="K1002" s="4">
        <v>0</v>
      </c>
      <c r="L1002" s="4">
        <v>1424.7492199999999</v>
      </c>
      <c r="M1002" s="4" t="s">
        <v>16</v>
      </c>
      <c r="N1002" s="4">
        <v>0</v>
      </c>
      <c r="O1002" s="4">
        <v>2.0869999999999999E-3</v>
      </c>
      <c r="P1002" s="4">
        <v>2.66</v>
      </c>
    </row>
    <row r="1003" spans="1:16" hidden="1" outlineLevel="1" collapsed="1" x14ac:dyDescent="0.2">
      <c r="A1003" t="s">
        <v>20</v>
      </c>
      <c r="B1003" s="4" t="s">
        <v>16</v>
      </c>
      <c r="C1003" s="4" t="s">
        <v>927</v>
      </c>
      <c r="D1003" s="4" t="s">
        <v>20</v>
      </c>
      <c r="E1003" s="4">
        <v>4.86293E-2</v>
      </c>
      <c r="F1003" s="4">
        <v>6.44996E-4</v>
      </c>
      <c r="G1003" s="4">
        <v>1</v>
      </c>
      <c r="H1003" s="4">
        <v>1</v>
      </c>
      <c r="I1003" s="4">
        <v>1</v>
      </c>
      <c r="J1003" s="4" t="s">
        <v>917</v>
      </c>
      <c r="K1003" s="4">
        <v>1</v>
      </c>
      <c r="L1003" s="4">
        <v>1302.6787400000001</v>
      </c>
      <c r="M1003" s="4" t="s">
        <v>16</v>
      </c>
      <c r="N1003" s="4">
        <v>7.9869999999999995E-4</v>
      </c>
      <c r="O1003" s="4">
        <v>3.3590000000000002E-2</v>
      </c>
      <c r="P1003" s="4">
        <v>2.4300000000000002</v>
      </c>
    </row>
    <row r="1004" spans="1:16" hidden="1" outlineLevel="1" collapsed="1" x14ac:dyDescent="0.2">
      <c r="A1004" t="s">
        <v>20</v>
      </c>
      <c r="B1004" s="4" t="s">
        <v>16</v>
      </c>
      <c r="C1004" s="4" t="s">
        <v>928</v>
      </c>
      <c r="D1004" s="4" t="s">
        <v>20</v>
      </c>
      <c r="E1004" s="4">
        <v>5.1217100000000002E-2</v>
      </c>
      <c r="F1004" s="4">
        <v>1.20145E-3</v>
      </c>
      <c r="G1004" s="4">
        <v>1</v>
      </c>
      <c r="H1004" s="4">
        <v>1</v>
      </c>
      <c r="I1004" s="4">
        <v>1</v>
      </c>
      <c r="J1004" s="4" t="s">
        <v>917</v>
      </c>
      <c r="K1004" s="4">
        <v>0</v>
      </c>
      <c r="L1004" s="4">
        <v>1016.5622499999999</v>
      </c>
      <c r="M1004" s="4" t="s">
        <v>16</v>
      </c>
      <c r="N1004" s="4">
        <v>7.9869999999999995E-4</v>
      </c>
      <c r="O1004" s="4">
        <v>3.5560000000000001E-2</v>
      </c>
      <c r="P1004" s="4">
        <v>2.1800000000000002</v>
      </c>
    </row>
    <row r="1005" spans="1:16" hidden="1" outlineLevel="1" collapsed="1" x14ac:dyDescent="0.2">
      <c r="A1005" t="s">
        <v>20</v>
      </c>
      <c r="B1005" s="4" t="s">
        <v>16</v>
      </c>
      <c r="C1005" s="4" t="s">
        <v>929</v>
      </c>
      <c r="D1005" s="4" t="s">
        <v>20</v>
      </c>
      <c r="E1005" s="4">
        <v>5.3938699999999999E-2</v>
      </c>
      <c r="F1005" s="4">
        <v>1.20145E-3</v>
      </c>
      <c r="G1005" s="4">
        <v>1</v>
      </c>
      <c r="H1005" s="4">
        <v>1</v>
      </c>
      <c r="I1005" s="4">
        <v>1</v>
      </c>
      <c r="J1005" s="4" t="s">
        <v>917</v>
      </c>
      <c r="K1005" s="4">
        <v>0</v>
      </c>
      <c r="L1005" s="4">
        <v>1062.5061900000001</v>
      </c>
      <c r="M1005" s="4" t="s">
        <v>16</v>
      </c>
      <c r="N1005" s="4">
        <v>7.9869999999999995E-4</v>
      </c>
      <c r="O1005" s="4">
        <v>3.7560000000000003E-2</v>
      </c>
      <c r="P1005" s="4">
        <v>2.2000000000000002</v>
      </c>
    </row>
    <row r="1006" spans="1:16" hidden="1" outlineLevel="1" collapsed="1" x14ac:dyDescent="0.2">
      <c r="A1006" t="s">
        <v>20</v>
      </c>
      <c r="B1006" s="4" t="s">
        <v>16</v>
      </c>
      <c r="C1006" s="4" t="s">
        <v>930</v>
      </c>
      <c r="D1006" s="4" t="s">
        <v>20</v>
      </c>
      <c r="E1006" s="4">
        <v>8.2389299999999999E-2</v>
      </c>
      <c r="F1006" s="4">
        <v>4.7623400000000003E-3</v>
      </c>
      <c r="G1006" s="4">
        <v>1</v>
      </c>
      <c r="H1006" s="4">
        <v>1</v>
      </c>
      <c r="I1006" s="4">
        <v>1</v>
      </c>
      <c r="J1006" s="4" t="s">
        <v>917</v>
      </c>
      <c r="K1006" s="4">
        <v>0</v>
      </c>
      <c r="L1006" s="4">
        <v>961.49490000000003</v>
      </c>
      <c r="M1006" s="4" t="s">
        <v>16</v>
      </c>
      <c r="N1006" s="4">
        <v>3.5460000000000001E-3</v>
      </c>
      <c r="O1006" s="4">
        <v>5.9240000000000001E-2</v>
      </c>
      <c r="P1006" s="4">
        <v>1.72</v>
      </c>
    </row>
    <row r="1007" spans="1:16" hidden="1" outlineLevel="1" collapsed="1" x14ac:dyDescent="0.2">
      <c r="A1007" t="s">
        <v>20</v>
      </c>
      <c r="B1007" s="4" t="s">
        <v>16</v>
      </c>
      <c r="C1007" s="4" t="s">
        <v>931</v>
      </c>
      <c r="D1007" s="4" t="s">
        <v>49</v>
      </c>
      <c r="E1007" s="4">
        <v>8.1866900000000006E-2</v>
      </c>
      <c r="F1007" s="4">
        <v>4.7623400000000003E-3</v>
      </c>
      <c r="G1007" s="4">
        <v>1</v>
      </c>
      <c r="H1007" s="4">
        <v>1</v>
      </c>
      <c r="I1007" s="4">
        <v>1</v>
      </c>
      <c r="J1007" s="4" t="s">
        <v>917</v>
      </c>
      <c r="K1007" s="4">
        <v>0</v>
      </c>
      <c r="L1007" s="4">
        <v>1001.42444</v>
      </c>
      <c r="M1007" s="4" t="s">
        <v>16</v>
      </c>
      <c r="N1007" s="4">
        <v>3.5460000000000001E-3</v>
      </c>
      <c r="O1007" s="4">
        <v>5.9139999999999998E-2</v>
      </c>
      <c r="P1007" s="4">
        <v>1.49</v>
      </c>
    </row>
    <row r="1008" spans="1:16" hidden="1" outlineLevel="1" collapsed="1" x14ac:dyDescent="0.2">
      <c r="A1008" t="s">
        <v>20</v>
      </c>
      <c r="B1008" s="4" t="s">
        <v>16</v>
      </c>
      <c r="C1008" s="4" t="s">
        <v>932</v>
      </c>
      <c r="D1008" s="4" t="s">
        <v>20</v>
      </c>
      <c r="E1008" s="4">
        <v>0.106727</v>
      </c>
      <c r="F1008" s="4">
        <v>8.3565400000000008E-3</v>
      </c>
      <c r="G1008" s="4">
        <v>1</v>
      </c>
      <c r="H1008" s="4">
        <v>1</v>
      </c>
      <c r="I1008" s="4">
        <v>1</v>
      </c>
      <c r="J1008" s="4" t="s">
        <v>917</v>
      </c>
      <c r="K1008" s="4">
        <v>0</v>
      </c>
      <c r="L1008" s="4">
        <v>1014.55783</v>
      </c>
      <c r="M1008" s="4" t="s">
        <v>16</v>
      </c>
      <c r="N1008" s="4">
        <v>5.9170000000000004E-3</v>
      </c>
      <c r="O1008" s="4">
        <v>7.8439999999999996E-2</v>
      </c>
      <c r="P1008" s="4">
        <v>2.1800000000000002</v>
      </c>
    </row>
    <row r="1009" spans="1:16" hidden="1" outlineLevel="1" collapsed="1" x14ac:dyDescent="0.2">
      <c r="A1009" t="s">
        <v>20</v>
      </c>
      <c r="B1009" s="4" t="s">
        <v>16</v>
      </c>
      <c r="C1009" s="4" t="s">
        <v>933</v>
      </c>
      <c r="D1009" s="4" t="s">
        <v>20</v>
      </c>
      <c r="E1009" s="4">
        <v>0.10539800000000001</v>
      </c>
      <c r="F1009" s="4">
        <v>8.3565400000000008E-3</v>
      </c>
      <c r="G1009" s="4">
        <v>1</v>
      </c>
      <c r="H1009" s="4">
        <v>1</v>
      </c>
      <c r="I1009" s="4">
        <v>1</v>
      </c>
      <c r="J1009" s="4" t="s">
        <v>917</v>
      </c>
      <c r="K1009" s="4">
        <v>0</v>
      </c>
      <c r="L1009" s="4">
        <v>899.35636</v>
      </c>
      <c r="M1009" s="4" t="s">
        <v>16</v>
      </c>
      <c r="N1009" s="4">
        <v>5.9170000000000004E-3</v>
      </c>
      <c r="O1009" s="4">
        <v>7.732E-2</v>
      </c>
      <c r="P1009" s="4">
        <v>1.25</v>
      </c>
    </row>
    <row r="1010" spans="1:16" collapsed="1" x14ac:dyDescent="0.2">
      <c r="A1010" s="3" t="s">
        <v>16</v>
      </c>
      <c r="B1010" s="3" t="s">
        <v>17</v>
      </c>
      <c r="C1010" s="3" t="s">
        <v>934</v>
      </c>
      <c r="D1010" s="3" t="s">
        <v>935</v>
      </c>
      <c r="E1010" s="3">
        <v>0</v>
      </c>
      <c r="F1010" s="3">
        <v>28.885999999999999</v>
      </c>
      <c r="G1010" s="3">
        <v>22</v>
      </c>
      <c r="H1010" s="3">
        <v>11</v>
      </c>
      <c r="I1010" s="3">
        <v>11</v>
      </c>
      <c r="J1010" s="3">
        <v>11</v>
      </c>
      <c r="K1010" s="3">
        <v>1</v>
      </c>
      <c r="L1010" s="3">
        <v>517</v>
      </c>
      <c r="M1010" s="3">
        <v>57.7</v>
      </c>
      <c r="N1010" s="3">
        <v>5.07</v>
      </c>
      <c r="O1010" s="3">
        <v>25.94</v>
      </c>
      <c r="P1010" s="3">
        <v>11</v>
      </c>
    </row>
    <row r="1011" spans="1:16" hidden="1" outlineLevel="1" collapsed="1" x14ac:dyDescent="0.2">
      <c r="A1011" t="s">
        <v>20</v>
      </c>
      <c r="B1011" s="2" t="s">
        <v>21</v>
      </c>
      <c r="C1011" s="2" t="s">
        <v>22</v>
      </c>
      <c r="D1011" s="2" t="s">
        <v>23</v>
      </c>
      <c r="E1011" s="2" t="s">
        <v>24</v>
      </c>
      <c r="F1011" s="2" t="s">
        <v>25</v>
      </c>
      <c r="G1011" s="2" t="s">
        <v>10</v>
      </c>
      <c r="H1011" s="2" t="s">
        <v>26</v>
      </c>
      <c r="I1011" s="2" t="s">
        <v>8</v>
      </c>
      <c r="J1011" s="2" t="s">
        <v>27</v>
      </c>
      <c r="K1011" s="2" t="s">
        <v>28</v>
      </c>
      <c r="L1011" s="2" t="s">
        <v>29</v>
      </c>
      <c r="M1011" s="2" t="s">
        <v>30</v>
      </c>
      <c r="N1011" s="2" t="s">
        <v>31</v>
      </c>
      <c r="O1011" s="2" t="s">
        <v>32</v>
      </c>
      <c r="P1011" s="2" t="s">
        <v>33</v>
      </c>
    </row>
    <row r="1012" spans="1:16" hidden="1" outlineLevel="1" collapsed="1" x14ac:dyDescent="0.2">
      <c r="A1012" t="s">
        <v>20</v>
      </c>
      <c r="B1012" s="4" t="s">
        <v>16</v>
      </c>
      <c r="C1012" s="4" t="s">
        <v>936</v>
      </c>
      <c r="D1012" s="4" t="s">
        <v>20</v>
      </c>
      <c r="E1012" s="4">
        <v>1.5985599999999999E-2</v>
      </c>
      <c r="F1012" s="4">
        <v>0</v>
      </c>
      <c r="G1012" s="4">
        <v>1</v>
      </c>
      <c r="H1012" s="4">
        <v>1</v>
      </c>
      <c r="I1012" s="4">
        <v>1</v>
      </c>
      <c r="J1012" s="4" t="s">
        <v>934</v>
      </c>
      <c r="K1012" s="4">
        <v>0</v>
      </c>
      <c r="L1012" s="4">
        <v>969.58398999999997</v>
      </c>
      <c r="M1012" s="4" t="s">
        <v>16</v>
      </c>
      <c r="N1012" s="4">
        <v>0</v>
      </c>
      <c r="O1012" s="4">
        <v>1.0200000000000001E-2</v>
      </c>
      <c r="P1012" s="4">
        <v>2.75</v>
      </c>
    </row>
    <row r="1013" spans="1:16" hidden="1" outlineLevel="1" collapsed="1" x14ac:dyDescent="0.2">
      <c r="A1013" t="s">
        <v>20</v>
      </c>
      <c r="B1013" s="4" t="s">
        <v>16</v>
      </c>
      <c r="C1013" s="4" t="s">
        <v>937</v>
      </c>
      <c r="D1013" s="4" t="s">
        <v>20</v>
      </c>
      <c r="E1013" s="4">
        <v>1.09818E-2</v>
      </c>
      <c r="F1013" s="4">
        <v>0</v>
      </c>
      <c r="G1013" s="4">
        <v>1</v>
      </c>
      <c r="H1013" s="4">
        <v>1</v>
      </c>
      <c r="I1013" s="4">
        <v>1</v>
      </c>
      <c r="J1013" s="4" t="s">
        <v>934</v>
      </c>
      <c r="K1013" s="4">
        <v>0</v>
      </c>
      <c r="L1013" s="4">
        <v>1239.62156</v>
      </c>
      <c r="M1013" s="4" t="s">
        <v>16</v>
      </c>
      <c r="N1013" s="4">
        <v>0</v>
      </c>
      <c r="O1013" s="4">
        <v>6.7730000000000004E-3</v>
      </c>
      <c r="P1013" s="4">
        <v>2.48</v>
      </c>
    </row>
    <row r="1014" spans="1:16" hidden="1" outlineLevel="1" collapsed="1" x14ac:dyDescent="0.2">
      <c r="A1014" t="s">
        <v>20</v>
      </c>
      <c r="B1014" s="4" t="s">
        <v>16</v>
      </c>
      <c r="C1014" s="4" t="s">
        <v>938</v>
      </c>
      <c r="D1014" s="4" t="s">
        <v>20</v>
      </c>
      <c r="E1014" s="4">
        <v>1.9149799999999999E-4</v>
      </c>
      <c r="F1014" s="4">
        <v>0</v>
      </c>
      <c r="G1014" s="4">
        <v>1</v>
      </c>
      <c r="H1014" s="4">
        <v>1</v>
      </c>
      <c r="I1014" s="4">
        <v>1</v>
      </c>
      <c r="J1014" s="4" t="s">
        <v>934</v>
      </c>
      <c r="K1014" s="4">
        <v>0</v>
      </c>
      <c r="L1014" s="4">
        <v>1703.8962799999999</v>
      </c>
      <c r="M1014" s="4" t="s">
        <v>16</v>
      </c>
      <c r="N1014" s="4">
        <v>0</v>
      </c>
      <c r="O1014" s="4">
        <v>8.8070000000000002E-5</v>
      </c>
      <c r="P1014" s="4">
        <v>3.1</v>
      </c>
    </row>
    <row r="1015" spans="1:16" hidden="1" outlineLevel="1" collapsed="1" x14ac:dyDescent="0.2">
      <c r="A1015" t="s">
        <v>20</v>
      </c>
      <c r="B1015" s="4" t="s">
        <v>16</v>
      </c>
      <c r="C1015" s="4" t="s">
        <v>939</v>
      </c>
      <c r="D1015" s="4" t="s">
        <v>20</v>
      </c>
      <c r="E1015" s="4">
        <v>4.1879600000000003E-2</v>
      </c>
      <c r="F1015" s="4">
        <v>0</v>
      </c>
      <c r="G1015" s="4">
        <v>1</v>
      </c>
      <c r="H1015" s="4">
        <v>1</v>
      </c>
      <c r="I1015" s="4">
        <v>1</v>
      </c>
      <c r="J1015" s="4" t="s">
        <v>934</v>
      </c>
      <c r="K1015" s="4">
        <v>0</v>
      </c>
      <c r="L1015" s="4">
        <v>1300.61681</v>
      </c>
      <c r="M1015" s="4" t="s">
        <v>16</v>
      </c>
      <c r="N1015" s="4">
        <v>0</v>
      </c>
      <c r="O1015" s="4">
        <v>2.86E-2</v>
      </c>
      <c r="P1015" s="4">
        <v>1.55</v>
      </c>
    </row>
    <row r="1016" spans="1:16" hidden="1" outlineLevel="1" collapsed="1" x14ac:dyDescent="0.2">
      <c r="A1016" t="s">
        <v>20</v>
      </c>
      <c r="B1016" s="4" t="s">
        <v>16</v>
      </c>
      <c r="C1016" s="4" t="s">
        <v>940</v>
      </c>
      <c r="D1016" s="4" t="s">
        <v>20</v>
      </c>
      <c r="E1016" s="4">
        <v>7.2479099999999998E-3</v>
      </c>
      <c r="F1016" s="4">
        <v>0</v>
      </c>
      <c r="G1016" s="4">
        <v>1</v>
      </c>
      <c r="H1016" s="4">
        <v>1</v>
      </c>
      <c r="I1016" s="4">
        <v>1</v>
      </c>
      <c r="J1016" s="4" t="s">
        <v>934</v>
      </c>
      <c r="K1016" s="4">
        <v>0</v>
      </c>
      <c r="L1016" s="4">
        <v>1521.54594</v>
      </c>
      <c r="M1016" s="4" t="s">
        <v>16</v>
      </c>
      <c r="N1016" s="4">
        <v>0</v>
      </c>
      <c r="O1016" s="4">
        <v>4.333E-3</v>
      </c>
      <c r="P1016" s="4">
        <v>2.36</v>
      </c>
    </row>
    <row r="1017" spans="1:16" hidden="1" outlineLevel="1" collapsed="1" x14ac:dyDescent="0.2">
      <c r="A1017" t="s">
        <v>20</v>
      </c>
      <c r="B1017" s="4" t="s">
        <v>16</v>
      </c>
      <c r="C1017" s="4" t="s">
        <v>941</v>
      </c>
      <c r="D1017" s="4" t="s">
        <v>20</v>
      </c>
      <c r="E1017" s="4">
        <v>4.6772500000000002E-2</v>
      </c>
      <c r="F1017" s="4">
        <v>0</v>
      </c>
      <c r="G1017" s="4">
        <v>1</v>
      </c>
      <c r="H1017" s="4">
        <v>1</v>
      </c>
      <c r="I1017" s="4">
        <v>1</v>
      </c>
      <c r="J1017" s="4" t="s">
        <v>934</v>
      </c>
      <c r="K1017" s="4">
        <v>0</v>
      </c>
      <c r="L1017" s="4">
        <v>1346.6335200000001</v>
      </c>
      <c r="M1017" s="4" t="s">
        <v>16</v>
      </c>
      <c r="N1017" s="4">
        <v>0</v>
      </c>
      <c r="O1017" s="4">
        <v>3.2280000000000003E-2</v>
      </c>
      <c r="P1017" s="4">
        <v>1.62</v>
      </c>
    </row>
    <row r="1018" spans="1:16" hidden="1" outlineLevel="1" collapsed="1" x14ac:dyDescent="0.2">
      <c r="A1018" t="s">
        <v>20</v>
      </c>
      <c r="B1018" s="4" t="s">
        <v>16</v>
      </c>
      <c r="C1018" s="4" t="s">
        <v>942</v>
      </c>
      <c r="D1018" s="4" t="s">
        <v>20</v>
      </c>
      <c r="E1018" s="4">
        <v>6.2088099999999999E-4</v>
      </c>
      <c r="F1018" s="4">
        <v>0</v>
      </c>
      <c r="G1018" s="4">
        <v>1</v>
      </c>
      <c r="H1018" s="4">
        <v>1</v>
      </c>
      <c r="I1018" s="4">
        <v>1</v>
      </c>
      <c r="J1018" s="4" t="s">
        <v>934</v>
      </c>
      <c r="K1018" s="4">
        <v>1</v>
      </c>
      <c r="L1018" s="4">
        <v>1748.68417</v>
      </c>
      <c r="M1018" s="4" t="s">
        <v>16</v>
      </c>
      <c r="N1018" s="4">
        <v>0</v>
      </c>
      <c r="O1018" s="4">
        <v>3.1149999999999998E-4</v>
      </c>
      <c r="P1018" s="4">
        <v>3.35</v>
      </c>
    </row>
    <row r="1019" spans="1:16" hidden="1" outlineLevel="1" collapsed="1" x14ac:dyDescent="0.2">
      <c r="A1019" t="s">
        <v>20</v>
      </c>
      <c r="B1019" s="4" t="s">
        <v>16</v>
      </c>
      <c r="C1019" s="4" t="s">
        <v>943</v>
      </c>
      <c r="D1019" s="4" t="s">
        <v>20</v>
      </c>
      <c r="E1019" s="4">
        <v>3.8966500000000002E-3</v>
      </c>
      <c r="F1019" s="4">
        <v>0</v>
      </c>
      <c r="G1019" s="4">
        <v>1</v>
      </c>
      <c r="H1019" s="4">
        <v>1</v>
      </c>
      <c r="I1019" s="4">
        <v>1</v>
      </c>
      <c r="J1019" s="4" t="s">
        <v>934</v>
      </c>
      <c r="K1019" s="4">
        <v>0</v>
      </c>
      <c r="L1019" s="4">
        <v>1359.7002</v>
      </c>
      <c r="M1019" s="4" t="s">
        <v>16</v>
      </c>
      <c r="N1019" s="4">
        <v>0</v>
      </c>
      <c r="O1019" s="4">
        <v>2.2309999999999999E-3</v>
      </c>
      <c r="P1019" s="4">
        <v>2.66</v>
      </c>
    </row>
    <row r="1020" spans="1:16" hidden="1" outlineLevel="1" collapsed="1" x14ac:dyDescent="0.2">
      <c r="A1020" t="s">
        <v>20</v>
      </c>
      <c r="B1020" s="4" t="s">
        <v>16</v>
      </c>
      <c r="C1020" s="4" t="s">
        <v>944</v>
      </c>
      <c r="D1020" s="4" t="s">
        <v>20</v>
      </c>
      <c r="E1020" s="4">
        <v>1.35406E-3</v>
      </c>
      <c r="F1020" s="4">
        <v>0</v>
      </c>
      <c r="G1020" s="4">
        <v>1</v>
      </c>
      <c r="H1020" s="4">
        <v>1</v>
      </c>
      <c r="I1020" s="4">
        <v>1</v>
      </c>
      <c r="J1020" s="4" t="s">
        <v>934</v>
      </c>
      <c r="K1020" s="4">
        <v>0</v>
      </c>
      <c r="L1020" s="4">
        <v>1244.6746000000001</v>
      </c>
      <c r="M1020" s="4" t="s">
        <v>16</v>
      </c>
      <c r="N1020" s="4">
        <v>0</v>
      </c>
      <c r="O1020" s="4">
        <v>7.203E-4</v>
      </c>
      <c r="P1020" s="4">
        <v>2.2000000000000002</v>
      </c>
    </row>
    <row r="1021" spans="1:16" hidden="1" outlineLevel="1" collapsed="1" x14ac:dyDescent="0.2">
      <c r="A1021" t="s">
        <v>20</v>
      </c>
      <c r="B1021" s="4" t="s">
        <v>16</v>
      </c>
      <c r="C1021" s="4" t="s">
        <v>945</v>
      </c>
      <c r="D1021" s="4" t="s">
        <v>20</v>
      </c>
      <c r="E1021" s="4">
        <v>7.1058299999999996E-3</v>
      </c>
      <c r="F1021" s="4">
        <v>0</v>
      </c>
      <c r="G1021" s="4">
        <v>1</v>
      </c>
      <c r="H1021" s="4">
        <v>1</v>
      </c>
      <c r="I1021" s="4">
        <v>1</v>
      </c>
      <c r="J1021" s="4" t="s">
        <v>934</v>
      </c>
      <c r="K1021" s="4">
        <v>1</v>
      </c>
      <c r="L1021" s="4">
        <v>1474.72848</v>
      </c>
      <c r="M1021" s="4" t="s">
        <v>16</v>
      </c>
      <c r="N1021" s="4">
        <v>0</v>
      </c>
      <c r="O1021" s="4">
        <v>4.2529999999999998E-3</v>
      </c>
      <c r="P1021" s="4">
        <v>3.28</v>
      </c>
    </row>
    <row r="1022" spans="1:16" hidden="1" outlineLevel="1" collapsed="1" x14ac:dyDescent="0.2">
      <c r="A1022" t="s">
        <v>20</v>
      </c>
      <c r="B1022" s="4" t="s">
        <v>16</v>
      </c>
      <c r="C1022" s="4" t="s">
        <v>946</v>
      </c>
      <c r="D1022" s="4" t="s">
        <v>20</v>
      </c>
      <c r="E1022" s="4">
        <v>5.0587400000000002E-4</v>
      </c>
      <c r="F1022" s="4">
        <v>0</v>
      </c>
      <c r="G1022" s="4">
        <v>1</v>
      </c>
      <c r="H1022" s="4">
        <v>1</v>
      </c>
      <c r="I1022" s="4">
        <v>1</v>
      </c>
      <c r="J1022" s="4" t="s">
        <v>934</v>
      </c>
      <c r="K1022" s="4">
        <v>0</v>
      </c>
      <c r="L1022" s="4">
        <v>1525.8736899999999</v>
      </c>
      <c r="M1022" s="4" t="s">
        <v>16</v>
      </c>
      <c r="N1022" s="4">
        <v>0</v>
      </c>
      <c r="O1022" s="4">
        <v>2.5090000000000003E-4</v>
      </c>
      <c r="P1022" s="4">
        <v>2.14</v>
      </c>
    </row>
    <row r="1023" spans="1:16" collapsed="1" x14ac:dyDescent="0.2">
      <c r="A1023" s="3" t="s">
        <v>16</v>
      </c>
      <c r="B1023" s="3" t="s">
        <v>17</v>
      </c>
      <c r="C1023" s="3" t="s">
        <v>202</v>
      </c>
      <c r="D1023" s="3" t="s">
        <v>947</v>
      </c>
      <c r="E1023" s="3">
        <v>0</v>
      </c>
      <c r="F1023" s="3">
        <v>28.771999999999998</v>
      </c>
      <c r="G1023" s="3">
        <v>29</v>
      </c>
      <c r="H1023" s="3">
        <v>5</v>
      </c>
      <c r="I1023" s="3">
        <v>45</v>
      </c>
      <c r="J1023" s="3">
        <v>5</v>
      </c>
      <c r="K1023" s="3">
        <v>1</v>
      </c>
      <c r="L1023" s="3">
        <v>231</v>
      </c>
      <c r="M1023" s="3">
        <v>24.4</v>
      </c>
      <c r="N1023" s="3">
        <v>7.18</v>
      </c>
      <c r="O1023" s="3">
        <v>129.86000000000001</v>
      </c>
      <c r="P1023" s="3">
        <v>5</v>
      </c>
    </row>
    <row r="1024" spans="1:16" hidden="1" outlineLevel="1" collapsed="1" x14ac:dyDescent="0.2">
      <c r="A1024" t="s">
        <v>20</v>
      </c>
      <c r="B1024" s="2" t="s">
        <v>21</v>
      </c>
      <c r="C1024" s="2" t="s">
        <v>22</v>
      </c>
      <c r="D1024" s="2" t="s">
        <v>23</v>
      </c>
      <c r="E1024" s="2" t="s">
        <v>24</v>
      </c>
      <c r="F1024" s="2" t="s">
        <v>25</v>
      </c>
      <c r="G1024" s="2" t="s">
        <v>10</v>
      </c>
      <c r="H1024" s="2" t="s">
        <v>26</v>
      </c>
      <c r="I1024" s="2" t="s">
        <v>8</v>
      </c>
      <c r="J1024" s="2" t="s">
        <v>27</v>
      </c>
      <c r="K1024" s="2" t="s">
        <v>28</v>
      </c>
      <c r="L1024" s="2" t="s">
        <v>29</v>
      </c>
      <c r="M1024" s="2" t="s">
        <v>30</v>
      </c>
      <c r="N1024" s="2" t="s">
        <v>31</v>
      </c>
      <c r="O1024" s="2" t="s">
        <v>32</v>
      </c>
      <c r="P1024" s="2" t="s">
        <v>33</v>
      </c>
    </row>
    <row r="1025" spans="1:16" hidden="1" outlineLevel="1" collapsed="1" x14ac:dyDescent="0.2">
      <c r="A1025" t="s">
        <v>20</v>
      </c>
      <c r="B1025" s="4" t="s">
        <v>16</v>
      </c>
      <c r="C1025" s="4" t="s">
        <v>948</v>
      </c>
      <c r="D1025" s="4" t="s">
        <v>20</v>
      </c>
      <c r="E1025" s="4">
        <v>1.98599E-2</v>
      </c>
      <c r="F1025" s="4">
        <v>0</v>
      </c>
      <c r="G1025" s="4">
        <v>1</v>
      </c>
      <c r="H1025" s="4">
        <v>1</v>
      </c>
      <c r="I1025" s="4">
        <v>1</v>
      </c>
      <c r="J1025" s="4" t="s">
        <v>202</v>
      </c>
      <c r="K1025" s="4">
        <v>0</v>
      </c>
      <c r="L1025" s="4">
        <v>2283.1801799999998</v>
      </c>
      <c r="M1025" s="4" t="s">
        <v>16</v>
      </c>
      <c r="N1025" s="4">
        <v>0</v>
      </c>
      <c r="O1025" s="4">
        <v>1.2829999999999999E-2</v>
      </c>
      <c r="P1025" s="4">
        <v>2.5499999999999998</v>
      </c>
    </row>
    <row r="1026" spans="1:16" hidden="1" outlineLevel="1" collapsed="1" x14ac:dyDescent="0.2">
      <c r="A1026" t="s">
        <v>20</v>
      </c>
      <c r="B1026" s="4" t="s">
        <v>16</v>
      </c>
      <c r="C1026" s="4" t="s">
        <v>948</v>
      </c>
      <c r="D1026" s="4" t="s">
        <v>594</v>
      </c>
      <c r="E1026" s="4">
        <v>6.6652700000000005E-8</v>
      </c>
      <c r="F1026" s="4">
        <v>0</v>
      </c>
      <c r="G1026" s="4">
        <v>1</v>
      </c>
      <c r="H1026" s="4">
        <v>1</v>
      </c>
      <c r="I1026" s="4">
        <v>4</v>
      </c>
      <c r="J1026" s="4" t="s">
        <v>202</v>
      </c>
      <c r="K1026" s="4">
        <v>0</v>
      </c>
      <c r="L1026" s="4">
        <v>2299.1750900000002</v>
      </c>
      <c r="M1026" s="4" t="s">
        <v>16</v>
      </c>
      <c r="N1026" s="4">
        <v>0</v>
      </c>
      <c r="O1026" s="4">
        <v>1.7249999999999999E-8</v>
      </c>
      <c r="P1026" s="4">
        <v>5.78</v>
      </c>
    </row>
    <row r="1027" spans="1:16" hidden="1" outlineLevel="1" collapsed="1" x14ac:dyDescent="0.2">
      <c r="A1027" t="s">
        <v>20</v>
      </c>
      <c r="B1027" s="4" t="s">
        <v>16</v>
      </c>
      <c r="C1027" s="4" t="s">
        <v>949</v>
      </c>
      <c r="D1027" s="4" t="s">
        <v>20</v>
      </c>
      <c r="E1027" s="4">
        <v>1.1373600000000001E-9</v>
      </c>
      <c r="F1027" s="4">
        <v>0</v>
      </c>
      <c r="G1027" s="4">
        <v>1</v>
      </c>
      <c r="H1027" s="4">
        <v>1</v>
      </c>
      <c r="I1027" s="4">
        <v>20</v>
      </c>
      <c r="J1027" s="4" t="s">
        <v>202</v>
      </c>
      <c r="K1027" s="4">
        <v>0</v>
      </c>
      <c r="L1027" s="4">
        <v>2211.1040400000002</v>
      </c>
      <c r="M1027" s="4" t="s">
        <v>16</v>
      </c>
      <c r="N1027" s="4">
        <v>0</v>
      </c>
      <c r="O1027" s="4">
        <v>1.1100000000000001E-9</v>
      </c>
      <c r="P1027" s="4">
        <v>6.82</v>
      </c>
    </row>
    <row r="1028" spans="1:16" hidden="1" outlineLevel="1" collapsed="1" x14ac:dyDescent="0.2">
      <c r="A1028" t="s">
        <v>20</v>
      </c>
      <c r="B1028" s="4" t="s">
        <v>16</v>
      </c>
      <c r="C1028" s="4" t="s">
        <v>950</v>
      </c>
      <c r="D1028" s="4" t="s">
        <v>20</v>
      </c>
      <c r="E1028" s="4">
        <v>4.1902600000000003E-3</v>
      </c>
      <c r="F1028" s="4">
        <v>0</v>
      </c>
      <c r="G1028" s="4">
        <v>1</v>
      </c>
      <c r="H1028" s="4">
        <v>1</v>
      </c>
      <c r="I1028" s="4">
        <v>8</v>
      </c>
      <c r="J1028" s="4" t="s">
        <v>202</v>
      </c>
      <c r="K1028" s="4">
        <v>0</v>
      </c>
      <c r="L1028" s="4">
        <v>1045.5636500000001</v>
      </c>
      <c r="M1028" s="4" t="s">
        <v>16</v>
      </c>
      <c r="N1028" s="4">
        <v>0</v>
      </c>
      <c r="O1028" s="4">
        <v>5.4130000000000003E-3</v>
      </c>
      <c r="P1028" s="4">
        <v>2.5</v>
      </c>
    </row>
    <row r="1029" spans="1:16" hidden="1" outlineLevel="1" collapsed="1" x14ac:dyDescent="0.2">
      <c r="A1029" t="s">
        <v>20</v>
      </c>
      <c r="B1029" s="4" t="s">
        <v>16</v>
      </c>
      <c r="C1029" s="4" t="s">
        <v>951</v>
      </c>
      <c r="D1029" s="4" t="s">
        <v>20</v>
      </c>
      <c r="E1029" s="4">
        <v>1.67391E-2</v>
      </c>
      <c r="F1029" s="4">
        <v>0</v>
      </c>
      <c r="G1029" s="4">
        <v>1</v>
      </c>
      <c r="H1029" s="4">
        <v>1</v>
      </c>
      <c r="I1029" s="4">
        <v>11</v>
      </c>
      <c r="J1029" s="4" t="s">
        <v>202</v>
      </c>
      <c r="K1029" s="4">
        <v>0</v>
      </c>
      <c r="L1029" s="4">
        <v>842.50942999999995</v>
      </c>
      <c r="M1029" s="4" t="s">
        <v>16</v>
      </c>
      <c r="N1029" s="4">
        <v>0</v>
      </c>
      <c r="O1029" s="4">
        <v>1.2070000000000001E-2</v>
      </c>
      <c r="P1029" s="4">
        <v>2.1</v>
      </c>
    </row>
    <row r="1030" spans="1:16" hidden="1" outlineLevel="1" collapsed="1" x14ac:dyDescent="0.2">
      <c r="A1030" t="s">
        <v>20</v>
      </c>
      <c r="B1030" s="4" t="s">
        <v>16</v>
      </c>
      <c r="C1030" s="4" t="s">
        <v>952</v>
      </c>
      <c r="D1030" s="4" t="s">
        <v>20</v>
      </c>
      <c r="E1030" s="4">
        <v>7.4398800000000001E-2</v>
      </c>
      <c r="F1030" s="4">
        <v>3.3205499999999998E-3</v>
      </c>
      <c r="G1030" s="4">
        <v>1</v>
      </c>
      <c r="H1030" s="4">
        <v>2</v>
      </c>
      <c r="I1030" s="4">
        <v>1</v>
      </c>
      <c r="J1030" s="4" t="s">
        <v>202</v>
      </c>
      <c r="K1030" s="4">
        <v>0</v>
      </c>
      <c r="L1030" s="4">
        <v>906.50433999999996</v>
      </c>
      <c r="M1030" s="4" t="s">
        <v>16</v>
      </c>
      <c r="N1030" s="4">
        <v>2.9329999999999998E-3</v>
      </c>
      <c r="O1030" s="4">
        <v>5.3269999999999998E-2</v>
      </c>
      <c r="P1030" s="4">
        <v>1.43</v>
      </c>
    </row>
    <row r="1031" spans="1:16" collapsed="1" x14ac:dyDescent="0.2">
      <c r="A1031" s="3" t="s">
        <v>16</v>
      </c>
      <c r="B1031" s="3" t="s">
        <v>17</v>
      </c>
      <c r="C1031" s="3" t="s">
        <v>953</v>
      </c>
      <c r="D1031" s="3" t="s">
        <v>954</v>
      </c>
      <c r="E1031" s="3">
        <v>0</v>
      </c>
      <c r="F1031" s="3">
        <v>28.675000000000001</v>
      </c>
      <c r="G1031" s="3">
        <v>5</v>
      </c>
      <c r="H1031" s="3">
        <v>8</v>
      </c>
      <c r="I1031" s="3">
        <v>12</v>
      </c>
      <c r="J1031" s="3">
        <v>7</v>
      </c>
      <c r="K1031" s="3">
        <v>1</v>
      </c>
      <c r="L1031" s="3">
        <v>1793</v>
      </c>
      <c r="M1031" s="3">
        <v>202.7</v>
      </c>
      <c r="N1031" s="3">
        <v>8.32</v>
      </c>
      <c r="O1031" s="3">
        <v>24.4</v>
      </c>
      <c r="P1031" s="3">
        <v>8</v>
      </c>
    </row>
    <row r="1032" spans="1:16" hidden="1" outlineLevel="1" collapsed="1" x14ac:dyDescent="0.2">
      <c r="A1032" t="s">
        <v>20</v>
      </c>
      <c r="B1032" s="2" t="s">
        <v>21</v>
      </c>
      <c r="C1032" s="2" t="s">
        <v>22</v>
      </c>
      <c r="D1032" s="2" t="s">
        <v>23</v>
      </c>
      <c r="E1032" s="2" t="s">
        <v>24</v>
      </c>
      <c r="F1032" s="2" t="s">
        <v>25</v>
      </c>
      <c r="G1032" s="2" t="s">
        <v>10</v>
      </c>
      <c r="H1032" s="2" t="s">
        <v>26</v>
      </c>
      <c r="I1032" s="2" t="s">
        <v>8</v>
      </c>
      <c r="J1032" s="2" t="s">
        <v>27</v>
      </c>
      <c r="K1032" s="2" t="s">
        <v>28</v>
      </c>
      <c r="L1032" s="2" t="s">
        <v>29</v>
      </c>
      <c r="M1032" s="2" t="s">
        <v>30</v>
      </c>
      <c r="N1032" s="2" t="s">
        <v>31</v>
      </c>
      <c r="O1032" s="2" t="s">
        <v>32</v>
      </c>
      <c r="P1032" s="2" t="s">
        <v>33</v>
      </c>
    </row>
    <row r="1033" spans="1:16" hidden="1" outlineLevel="1" collapsed="1" x14ac:dyDescent="0.2">
      <c r="A1033" t="s">
        <v>20</v>
      </c>
      <c r="B1033" s="4" t="s">
        <v>16</v>
      </c>
      <c r="C1033" s="4" t="s">
        <v>955</v>
      </c>
      <c r="D1033" s="4" t="s">
        <v>20</v>
      </c>
      <c r="E1033" s="4">
        <v>9.75292E-3</v>
      </c>
      <c r="F1033" s="4">
        <v>0</v>
      </c>
      <c r="G1033" s="4">
        <v>1</v>
      </c>
      <c r="H1033" s="4">
        <v>44</v>
      </c>
      <c r="I1033" s="4">
        <v>1</v>
      </c>
      <c r="J1033" s="4" t="s">
        <v>953</v>
      </c>
      <c r="K1033" s="4">
        <v>0</v>
      </c>
      <c r="L1033" s="4">
        <v>1250.6600100000001</v>
      </c>
      <c r="M1033" s="4" t="s">
        <v>16</v>
      </c>
      <c r="N1033" s="4">
        <v>0</v>
      </c>
      <c r="O1033" s="4">
        <v>5.9769999999999997E-3</v>
      </c>
      <c r="P1033" s="4">
        <v>2.87</v>
      </c>
    </row>
    <row r="1034" spans="1:16" hidden="1" outlineLevel="1" collapsed="1" x14ac:dyDescent="0.2">
      <c r="A1034" t="s">
        <v>20</v>
      </c>
      <c r="B1034" s="4" t="s">
        <v>16</v>
      </c>
      <c r="C1034" s="4" t="s">
        <v>956</v>
      </c>
      <c r="D1034" s="4" t="s">
        <v>193</v>
      </c>
      <c r="E1034" s="4">
        <v>2.3250300000000002E-2</v>
      </c>
      <c r="F1034" s="4">
        <v>0</v>
      </c>
      <c r="G1034" s="4">
        <v>1</v>
      </c>
      <c r="H1034" s="4">
        <v>44</v>
      </c>
      <c r="I1034" s="4">
        <v>1</v>
      </c>
      <c r="J1034" s="4" t="s">
        <v>953</v>
      </c>
      <c r="K1034" s="4">
        <v>0</v>
      </c>
      <c r="L1034" s="4">
        <v>990.52232000000004</v>
      </c>
      <c r="M1034" s="4" t="s">
        <v>16</v>
      </c>
      <c r="N1034" s="4">
        <v>0</v>
      </c>
      <c r="O1034" s="4">
        <v>1.524E-2</v>
      </c>
      <c r="P1034" s="4">
        <v>1.55</v>
      </c>
    </row>
    <row r="1035" spans="1:16" hidden="1" outlineLevel="1" collapsed="1" x14ac:dyDescent="0.2">
      <c r="A1035" t="s">
        <v>20</v>
      </c>
      <c r="B1035" s="4" t="s">
        <v>16</v>
      </c>
      <c r="C1035" s="4" t="s">
        <v>957</v>
      </c>
      <c r="D1035" s="4" t="s">
        <v>120</v>
      </c>
      <c r="E1035" s="4">
        <v>8.4143499999999997E-4</v>
      </c>
      <c r="F1035" s="4">
        <v>0</v>
      </c>
      <c r="G1035" s="4">
        <v>1</v>
      </c>
      <c r="H1035" s="4">
        <v>42</v>
      </c>
      <c r="I1035" s="4">
        <v>1</v>
      </c>
      <c r="J1035" s="4" t="s">
        <v>953</v>
      </c>
      <c r="K1035" s="4">
        <v>0</v>
      </c>
      <c r="L1035" s="4">
        <v>2274.1375899999998</v>
      </c>
      <c r="M1035" s="4" t="s">
        <v>16</v>
      </c>
      <c r="N1035" s="4">
        <v>0</v>
      </c>
      <c r="O1035" s="4">
        <v>4.3130000000000002E-4</v>
      </c>
      <c r="P1035" s="4">
        <v>3.82</v>
      </c>
    </row>
    <row r="1036" spans="1:16" hidden="1" outlineLevel="1" collapsed="1" x14ac:dyDescent="0.2">
      <c r="A1036" t="s">
        <v>20</v>
      </c>
      <c r="B1036" s="4" t="s">
        <v>16</v>
      </c>
      <c r="C1036" s="4" t="s">
        <v>958</v>
      </c>
      <c r="D1036" s="4" t="s">
        <v>20</v>
      </c>
      <c r="E1036" s="4">
        <v>3.9746199999999999E-3</v>
      </c>
      <c r="F1036" s="4">
        <v>0</v>
      </c>
      <c r="G1036" s="4">
        <v>1</v>
      </c>
      <c r="H1036" s="4">
        <v>44</v>
      </c>
      <c r="I1036" s="4">
        <v>2</v>
      </c>
      <c r="J1036" s="4" t="s">
        <v>953</v>
      </c>
      <c r="K1036" s="4">
        <v>0</v>
      </c>
      <c r="L1036" s="4">
        <v>1039.5418500000001</v>
      </c>
      <c r="M1036" s="4" t="s">
        <v>16</v>
      </c>
      <c r="N1036" s="4">
        <v>0</v>
      </c>
      <c r="O1036" s="4">
        <v>2.2759999999999998E-3</v>
      </c>
      <c r="P1036" s="4">
        <v>1.53</v>
      </c>
    </row>
    <row r="1037" spans="1:16" hidden="1" outlineLevel="1" collapsed="1" x14ac:dyDescent="0.2">
      <c r="A1037" t="s">
        <v>20</v>
      </c>
      <c r="B1037" s="4" t="s">
        <v>16</v>
      </c>
      <c r="C1037" s="4" t="s">
        <v>959</v>
      </c>
      <c r="D1037" s="4" t="s">
        <v>20</v>
      </c>
      <c r="E1037" s="4">
        <v>7.1538200000000006E-5</v>
      </c>
      <c r="F1037" s="4">
        <v>0</v>
      </c>
      <c r="G1037" s="4">
        <v>1</v>
      </c>
      <c r="H1037" s="4">
        <v>46</v>
      </c>
      <c r="I1037" s="4">
        <v>2</v>
      </c>
      <c r="J1037" s="4" t="s">
        <v>953</v>
      </c>
      <c r="K1037" s="4">
        <v>0</v>
      </c>
      <c r="L1037" s="4">
        <v>1639.7922000000001</v>
      </c>
      <c r="M1037" s="4" t="s">
        <v>16</v>
      </c>
      <c r="N1037" s="4">
        <v>0</v>
      </c>
      <c r="O1037" s="4">
        <v>3.0589999999999997E-5</v>
      </c>
      <c r="P1037" s="4">
        <v>3.95</v>
      </c>
    </row>
    <row r="1038" spans="1:16" hidden="1" outlineLevel="1" collapsed="1" x14ac:dyDescent="0.2">
      <c r="A1038" t="s">
        <v>20</v>
      </c>
      <c r="B1038" s="4" t="s">
        <v>16</v>
      </c>
      <c r="C1038" s="4" t="s">
        <v>960</v>
      </c>
      <c r="D1038" s="4" t="s">
        <v>191</v>
      </c>
      <c r="E1038" s="4">
        <v>2.28203E-3</v>
      </c>
      <c r="F1038" s="4">
        <v>0</v>
      </c>
      <c r="G1038" s="4">
        <v>2</v>
      </c>
      <c r="H1038" s="4">
        <v>49</v>
      </c>
      <c r="I1038" s="4">
        <v>1</v>
      </c>
      <c r="J1038" s="4" t="s">
        <v>961</v>
      </c>
      <c r="K1038" s="4">
        <v>0</v>
      </c>
      <c r="L1038" s="4">
        <v>1428.6926699999999</v>
      </c>
      <c r="M1038" s="4" t="s">
        <v>16</v>
      </c>
      <c r="N1038" s="4">
        <v>0</v>
      </c>
      <c r="O1038" s="4">
        <v>1.263E-3</v>
      </c>
      <c r="P1038" s="4">
        <v>2.37</v>
      </c>
    </row>
    <row r="1039" spans="1:16" hidden="1" outlineLevel="1" collapsed="1" x14ac:dyDescent="0.2">
      <c r="A1039" t="s">
        <v>20</v>
      </c>
      <c r="B1039" s="4" t="s">
        <v>16</v>
      </c>
      <c r="C1039" s="4" t="s">
        <v>960</v>
      </c>
      <c r="D1039" s="4" t="s">
        <v>20</v>
      </c>
      <c r="E1039" s="4">
        <v>2.3557399999999999E-2</v>
      </c>
      <c r="F1039" s="4">
        <v>0</v>
      </c>
      <c r="G1039" s="4">
        <v>2</v>
      </c>
      <c r="H1039" s="4">
        <v>49</v>
      </c>
      <c r="I1039" s="4">
        <v>1</v>
      </c>
      <c r="J1039" s="4" t="s">
        <v>961</v>
      </c>
      <c r="K1039" s="4">
        <v>0</v>
      </c>
      <c r="L1039" s="4">
        <v>1412.69776</v>
      </c>
      <c r="M1039" s="4" t="s">
        <v>16</v>
      </c>
      <c r="N1039" s="4">
        <v>0</v>
      </c>
      <c r="O1039" s="4">
        <v>1.5389999999999999E-2</v>
      </c>
      <c r="P1039" s="4">
        <v>1.94</v>
      </c>
    </row>
    <row r="1040" spans="1:16" hidden="1" outlineLevel="1" collapsed="1" x14ac:dyDescent="0.2">
      <c r="A1040" t="s">
        <v>20</v>
      </c>
      <c r="B1040" s="4" t="s">
        <v>16</v>
      </c>
      <c r="C1040" s="4" t="s">
        <v>962</v>
      </c>
      <c r="D1040" s="4" t="s">
        <v>136</v>
      </c>
      <c r="E1040" s="4">
        <v>4.6169099999999998E-2</v>
      </c>
      <c r="F1040" s="4">
        <v>0</v>
      </c>
      <c r="G1040" s="4">
        <v>1</v>
      </c>
      <c r="H1040" s="4">
        <v>42</v>
      </c>
      <c r="I1040" s="4">
        <v>1</v>
      </c>
      <c r="J1040" s="4" t="s">
        <v>953</v>
      </c>
      <c r="K1040" s="4">
        <v>1</v>
      </c>
      <c r="L1040" s="4">
        <v>2402.2325500000002</v>
      </c>
      <c r="M1040" s="4" t="s">
        <v>16</v>
      </c>
      <c r="N1040" s="4">
        <v>0</v>
      </c>
      <c r="O1040" s="4">
        <v>3.1800000000000002E-2</v>
      </c>
      <c r="P1040" s="4">
        <v>2.85</v>
      </c>
    </row>
    <row r="1041" spans="1:16" hidden="1" outlineLevel="1" collapsed="1" x14ac:dyDescent="0.2">
      <c r="A1041" t="s">
        <v>20</v>
      </c>
      <c r="B1041" s="4" t="s">
        <v>16</v>
      </c>
      <c r="C1041" s="4" t="s">
        <v>963</v>
      </c>
      <c r="D1041" s="4" t="s">
        <v>20</v>
      </c>
      <c r="E1041" s="4">
        <v>5.0886500000000001E-2</v>
      </c>
      <c r="F1041" s="4">
        <v>1.20145E-3</v>
      </c>
      <c r="G1041" s="4">
        <v>1</v>
      </c>
      <c r="H1041" s="4">
        <v>42</v>
      </c>
      <c r="I1041" s="4">
        <v>1</v>
      </c>
      <c r="J1041" s="4" t="s">
        <v>953</v>
      </c>
      <c r="K1041" s="4">
        <v>0</v>
      </c>
      <c r="L1041" s="4">
        <v>830.47303999999997</v>
      </c>
      <c r="M1041" s="4" t="s">
        <v>16</v>
      </c>
      <c r="N1041" s="4">
        <v>7.9869999999999995E-4</v>
      </c>
      <c r="O1041" s="4">
        <v>3.5380000000000002E-2</v>
      </c>
      <c r="P1041" s="4">
        <v>2.27</v>
      </c>
    </row>
    <row r="1042" spans="1:16" hidden="1" outlineLevel="1" collapsed="1" x14ac:dyDescent="0.2">
      <c r="A1042" t="s">
        <v>20</v>
      </c>
      <c r="B1042" s="4" t="s">
        <v>16</v>
      </c>
      <c r="C1042" s="4" t="s">
        <v>956</v>
      </c>
      <c r="D1042" s="4" t="s">
        <v>964</v>
      </c>
      <c r="E1042" s="4">
        <v>5.2221700000000003E-2</v>
      </c>
      <c r="F1042" s="4">
        <v>1.20145E-3</v>
      </c>
      <c r="G1042" s="4">
        <v>1</v>
      </c>
      <c r="H1042" s="4">
        <v>44</v>
      </c>
      <c r="I1042" s="4">
        <v>1</v>
      </c>
      <c r="J1042" s="4" t="s">
        <v>953</v>
      </c>
      <c r="K1042" s="4">
        <v>0</v>
      </c>
      <c r="L1042" s="4">
        <v>1006.51723</v>
      </c>
      <c r="M1042" s="4" t="s">
        <v>16</v>
      </c>
      <c r="N1042" s="4">
        <v>7.9869999999999995E-4</v>
      </c>
      <c r="O1042" s="4">
        <v>3.6409999999999998E-2</v>
      </c>
      <c r="P1042" s="4">
        <v>1.85</v>
      </c>
    </row>
    <row r="1043" spans="1:16" collapsed="1" x14ac:dyDescent="0.2">
      <c r="A1043" s="3" t="s">
        <v>16</v>
      </c>
      <c r="B1043" s="3" t="s">
        <v>17</v>
      </c>
      <c r="C1043" s="3" t="s">
        <v>965</v>
      </c>
      <c r="D1043" s="3" t="s">
        <v>966</v>
      </c>
      <c r="E1043" s="3">
        <v>0</v>
      </c>
      <c r="F1043" s="3">
        <v>28.605</v>
      </c>
      <c r="G1043" s="3">
        <v>21</v>
      </c>
      <c r="H1043" s="3">
        <v>10</v>
      </c>
      <c r="I1043" s="3">
        <v>11</v>
      </c>
      <c r="J1043" s="3">
        <v>10</v>
      </c>
      <c r="K1043" s="3">
        <v>1</v>
      </c>
      <c r="L1043" s="3">
        <v>510</v>
      </c>
      <c r="M1043" s="3">
        <v>58.4</v>
      </c>
      <c r="N1043" s="3">
        <v>8.9499999999999993</v>
      </c>
      <c r="O1043" s="3">
        <v>25.3</v>
      </c>
      <c r="P1043" s="3">
        <v>10</v>
      </c>
    </row>
    <row r="1044" spans="1:16" hidden="1" outlineLevel="1" collapsed="1" x14ac:dyDescent="0.2">
      <c r="A1044" t="s">
        <v>20</v>
      </c>
      <c r="B1044" s="2" t="s">
        <v>21</v>
      </c>
      <c r="C1044" s="2" t="s">
        <v>22</v>
      </c>
      <c r="D1044" s="2" t="s">
        <v>23</v>
      </c>
      <c r="E1044" s="2" t="s">
        <v>24</v>
      </c>
      <c r="F1044" s="2" t="s">
        <v>25</v>
      </c>
      <c r="G1044" s="2" t="s">
        <v>10</v>
      </c>
      <c r="H1044" s="2" t="s">
        <v>26</v>
      </c>
      <c r="I1044" s="2" t="s">
        <v>8</v>
      </c>
      <c r="J1044" s="2" t="s">
        <v>27</v>
      </c>
      <c r="K1044" s="2" t="s">
        <v>28</v>
      </c>
      <c r="L1044" s="2" t="s">
        <v>29</v>
      </c>
      <c r="M1044" s="2" t="s">
        <v>30</v>
      </c>
      <c r="N1044" s="2" t="s">
        <v>31</v>
      </c>
      <c r="O1044" s="2" t="s">
        <v>32</v>
      </c>
      <c r="P1044" s="2" t="s">
        <v>33</v>
      </c>
    </row>
    <row r="1045" spans="1:16" hidden="1" outlineLevel="1" collapsed="1" x14ac:dyDescent="0.2">
      <c r="A1045" t="s">
        <v>20</v>
      </c>
      <c r="B1045" s="4" t="s">
        <v>16</v>
      </c>
      <c r="C1045" s="4" t="s">
        <v>967</v>
      </c>
      <c r="D1045" s="4" t="s">
        <v>20</v>
      </c>
      <c r="E1045" s="4">
        <v>2.98257E-2</v>
      </c>
      <c r="F1045" s="4">
        <v>0</v>
      </c>
      <c r="G1045" s="4">
        <v>1</v>
      </c>
      <c r="H1045" s="4">
        <v>1</v>
      </c>
      <c r="I1045" s="4">
        <v>1</v>
      </c>
      <c r="J1045" s="4" t="s">
        <v>965</v>
      </c>
      <c r="K1045" s="4">
        <v>2</v>
      </c>
      <c r="L1045" s="4">
        <v>1573.8067900000001</v>
      </c>
      <c r="M1045" s="4" t="s">
        <v>16</v>
      </c>
      <c r="N1045" s="4">
        <v>0</v>
      </c>
      <c r="O1045" s="4">
        <v>1.9820000000000001E-2</v>
      </c>
      <c r="P1045" s="4">
        <v>2.4500000000000002</v>
      </c>
    </row>
    <row r="1046" spans="1:16" hidden="1" outlineLevel="1" collapsed="1" x14ac:dyDescent="0.2">
      <c r="A1046" t="s">
        <v>20</v>
      </c>
      <c r="B1046" s="4" t="s">
        <v>16</v>
      </c>
      <c r="C1046" s="4" t="s">
        <v>968</v>
      </c>
      <c r="D1046" s="4" t="s">
        <v>20</v>
      </c>
      <c r="E1046" s="4">
        <v>1.4106199999999999E-2</v>
      </c>
      <c r="F1046" s="4">
        <v>0</v>
      </c>
      <c r="G1046" s="4">
        <v>1</v>
      </c>
      <c r="H1046" s="4">
        <v>1</v>
      </c>
      <c r="I1046" s="4">
        <v>1</v>
      </c>
      <c r="J1046" s="4" t="s">
        <v>965</v>
      </c>
      <c r="K1046" s="4">
        <v>0</v>
      </c>
      <c r="L1046" s="4">
        <v>1100.5047400000001</v>
      </c>
      <c r="M1046" s="4" t="s">
        <v>16</v>
      </c>
      <c r="N1046" s="4">
        <v>0</v>
      </c>
      <c r="O1046" s="4">
        <v>8.8950000000000001E-3</v>
      </c>
      <c r="P1046" s="4">
        <v>1.95</v>
      </c>
    </row>
    <row r="1047" spans="1:16" hidden="1" outlineLevel="1" collapsed="1" x14ac:dyDescent="0.2">
      <c r="A1047" t="s">
        <v>20</v>
      </c>
      <c r="B1047" s="4" t="s">
        <v>16</v>
      </c>
      <c r="C1047" s="4" t="s">
        <v>969</v>
      </c>
      <c r="D1047" s="4" t="s">
        <v>248</v>
      </c>
      <c r="E1047" s="4">
        <v>6.6082500000000004E-3</v>
      </c>
      <c r="F1047" s="4">
        <v>0</v>
      </c>
      <c r="G1047" s="4">
        <v>1</v>
      </c>
      <c r="H1047" s="4">
        <v>1</v>
      </c>
      <c r="I1047" s="4">
        <v>1</v>
      </c>
      <c r="J1047" s="4" t="s">
        <v>965</v>
      </c>
      <c r="K1047" s="4">
        <v>1</v>
      </c>
      <c r="L1047" s="4">
        <v>1227.59257</v>
      </c>
      <c r="M1047" s="4" t="s">
        <v>16</v>
      </c>
      <c r="N1047" s="4">
        <v>0</v>
      </c>
      <c r="O1047" s="4">
        <v>3.9309999999999996E-3</v>
      </c>
      <c r="P1047" s="4">
        <v>2.96</v>
      </c>
    </row>
    <row r="1048" spans="1:16" hidden="1" outlineLevel="1" collapsed="1" x14ac:dyDescent="0.2">
      <c r="A1048" t="s">
        <v>20</v>
      </c>
      <c r="B1048" s="4" t="s">
        <v>16</v>
      </c>
      <c r="C1048" s="4" t="s">
        <v>970</v>
      </c>
      <c r="D1048" s="4" t="s">
        <v>248</v>
      </c>
      <c r="E1048" s="4">
        <v>1.2529E-2</v>
      </c>
      <c r="F1048" s="4">
        <v>0</v>
      </c>
      <c r="G1048" s="4">
        <v>1</v>
      </c>
      <c r="H1048" s="4">
        <v>1</v>
      </c>
      <c r="I1048" s="4">
        <v>1</v>
      </c>
      <c r="J1048" s="4" t="s">
        <v>965</v>
      </c>
      <c r="K1048" s="4">
        <v>0</v>
      </c>
      <c r="L1048" s="4">
        <v>1099.4975999999999</v>
      </c>
      <c r="M1048" s="4" t="s">
        <v>16</v>
      </c>
      <c r="N1048" s="4">
        <v>0</v>
      </c>
      <c r="O1048" s="4">
        <v>7.8139999999999998E-3</v>
      </c>
      <c r="P1048" s="4">
        <v>1.93</v>
      </c>
    </row>
    <row r="1049" spans="1:16" hidden="1" outlineLevel="1" collapsed="1" x14ac:dyDescent="0.2">
      <c r="A1049" t="s">
        <v>20</v>
      </c>
      <c r="B1049" s="4" t="s">
        <v>16</v>
      </c>
      <c r="C1049" s="4" t="s">
        <v>971</v>
      </c>
      <c r="D1049" s="4" t="s">
        <v>20</v>
      </c>
      <c r="E1049" s="4">
        <v>7.1330500000000002E-4</v>
      </c>
      <c r="F1049" s="4">
        <v>0</v>
      </c>
      <c r="G1049" s="4">
        <v>1</v>
      </c>
      <c r="H1049" s="4">
        <v>1</v>
      </c>
      <c r="I1049" s="4">
        <v>2</v>
      </c>
      <c r="J1049" s="4" t="s">
        <v>965</v>
      </c>
      <c r="K1049" s="4">
        <v>0</v>
      </c>
      <c r="L1049" s="4">
        <v>1875.9446800000001</v>
      </c>
      <c r="M1049" s="4" t="s">
        <v>16</v>
      </c>
      <c r="N1049" s="4">
        <v>0</v>
      </c>
      <c r="O1049" s="4">
        <v>3.6210000000000002E-4</v>
      </c>
      <c r="P1049" s="4">
        <v>3.2</v>
      </c>
    </row>
    <row r="1050" spans="1:16" hidden="1" outlineLevel="1" collapsed="1" x14ac:dyDescent="0.2">
      <c r="A1050" t="s">
        <v>20</v>
      </c>
      <c r="B1050" s="4" t="s">
        <v>16</v>
      </c>
      <c r="C1050" s="4" t="s">
        <v>972</v>
      </c>
      <c r="D1050" s="4" t="s">
        <v>122</v>
      </c>
      <c r="E1050" s="4">
        <v>2.6390099999999998E-3</v>
      </c>
      <c r="F1050" s="4">
        <v>0</v>
      </c>
      <c r="G1050" s="4">
        <v>1</v>
      </c>
      <c r="H1050" s="4">
        <v>1</v>
      </c>
      <c r="I1050" s="4">
        <v>1</v>
      </c>
      <c r="J1050" s="4" t="s">
        <v>965</v>
      </c>
      <c r="K1050" s="4">
        <v>0</v>
      </c>
      <c r="L1050" s="4">
        <v>1568.6897100000001</v>
      </c>
      <c r="M1050" s="4" t="s">
        <v>16</v>
      </c>
      <c r="N1050" s="4">
        <v>0</v>
      </c>
      <c r="O1050" s="4">
        <v>1.4660000000000001E-3</v>
      </c>
      <c r="P1050" s="4">
        <v>1.84</v>
      </c>
    </row>
    <row r="1051" spans="1:16" hidden="1" outlineLevel="1" collapsed="1" x14ac:dyDescent="0.2">
      <c r="A1051" t="s">
        <v>20</v>
      </c>
      <c r="B1051" s="4" t="s">
        <v>16</v>
      </c>
      <c r="C1051" s="4" t="s">
        <v>973</v>
      </c>
      <c r="D1051" s="4" t="s">
        <v>20</v>
      </c>
      <c r="E1051" s="4">
        <v>2.5654199999999999E-2</v>
      </c>
      <c r="F1051" s="4">
        <v>0</v>
      </c>
      <c r="G1051" s="4">
        <v>1</v>
      </c>
      <c r="H1051" s="4">
        <v>1</v>
      </c>
      <c r="I1051" s="4">
        <v>1</v>
      </c>
      <c r="J1051" s="4" t="s">
        <v>965</v>
      </c>
      <c r="K1051" s="4">
        <v>0</v>
      </c>
      <c r="L1051" s="4">
        <v>856.43118000000004</v>
      </c>
      <c r="M1051" s="4" t="s">
        <v>16</v>
      </c>
      <c r="N1051" s="4">
        <v>0</v>
      </c>
      <c r="O1051" s="4">
        <v>1.6889999999999999E-2</v>
      </c>
      <c r="P1051" s="4">
        <v>1.82</v>
      </c>
    </row>
    <row r="1052" spans="1:16" hidden="1" outlineLevel="1" collapsed="1" x14ac:dyDescent="0.2">
      <c r="A1052" t="s">
        <v>20</v>
      </c>
      <c r="B1052" s="4" t="s">
        <v>16</v>
      </c>
      <c r="C1052" s="4" t="s">
        <v>974</v>
      </c>
      <c r="D1052" s="4" t="s">
        <v>20</v>
      </c>
      <c r="E1052" s="4">
        <v>1.08161E-3</v>
      </c>
      <c r="F1052" s="4">
        <v>0</v>
      </c>
      <c r="G1052" s="4">
        <v>1</v>
      </c>
      <c r="H1052" s="4">
        <v>1</v>
      </c>
      <c r="I1052" s="4">
        <v>1</v>
      </c>
      <c r="J1052" s="4" t="s">
        <v>965</v>
      </c>
      <c r="K1052" s="4">
        <v>0</v>
      </c>
      <c r="L1052" s="4">
        <v>1426.6855700000001</v>
      </c>
      <c r="M1052" s="4" t="s">
        <v>16</v>
      </c>
      <c r="N1052" s="4">
        <v>0</v>
      </c>
      <c r="O1052" s="4">
        <v>5.6559999999999998E-4</v>
      </c>
      <c r="P1052" s="4">
        <v>2.87</v>
      </c>
    </row>
    <row r="1053" spans="1:16" hidden="1" outlineLevel="1" collapsed="1" x14ac:dyDescent="0.2">
      <c r="A1053" t="s">
        <v>20</v>
      </c>
      <c r="B1053" s="4" t="s">
        <v>16</v>
      </c>
      <c r="C1053" s="4" t="s">
        <v>975</v>
      </c>
      <c r="D1053" s="4" t="s">
        <v>20</v>
      </c>
      <c r="E1053" s="4">
        <v>4.3869100000000003E-5</v>
      </c>
      <c r="F1053" s="4">
        <v>0</v>
      </c>
      <c r="G1053" s="4">
        <v>1</v>
      </c>
      <c r="H1053" s="4">
        <v>1</v>
      </c>
      <c r="I1053" s="4">
        <v>1</v>
      </c>
      <c r="J1053" s="4" t="s">
        <v>965</v>
      </c>
      <c r="K1053" s="4">
        <v>1</v>
      </c>
      <c r="L1053" s="4">
        <v>2004.03964</v>
      </c>
      <c r="M1053" s="4" t="s">
        <v>16</v>
      </c>
      <c r="N1053" s="4">
        <v>0</v>
      </c>
      <c r="O1053" s="4">
        <v>1.819E-5</v>
      </c>
      <c r="P1053" s="4">
        <v>4.3600000000000003</v>
      </c>
    </row>
    <row r="1054" spans="1:16" hidden="1" outlineLevel="1" collapsed="1" x14ac:dyDescent="0.2">
      <c r="A1054" t="s">
        <v>20</v>
      </c>
      <c r="B1054" s="4" t="s">
        <v>16</v>
      </c>
      <c r="C1054" s="4" t="s">
        <v>976</v>
      </c>
      <c r="D1054" s="4" t="s">
        <v>20</v>
      </c>
      <c r="E1054" s="4">
        <v>9.43658E-3</v>
      </c>
      <c r="F1054" s="4">
        <v>0</v>
      </c>
      <c r="G1054" s="4">
        <v>1</v>
      </c>
      <c r="H1054" s="4">
        <v>1</v>
      </c>
      <c r="I1054" s="4">
        <v>1</v>
      </c>
      <c r="J1054" s="4" t="s">
        <v>965</v>
      </c>
      <c r="K1054" s="4">
        <v>0</v>
      </c>
      <c r="L1054" s="4">
        <v>2790.50362</v>
      </c>
      <c r="M1054" s="4" t="s">
        <v>16</v>
      </c>
      <c r="N1054" s="4">
        <v>0</v>
      </c>
      <c r="O1054" s="4">
        <v>5.7520000000000002E-3</v>
      </c>
      <c r="P1054" s="4">
        <v>1.7</v>
      </c>
    </row>
    <row r="1055" spans="1:16" collapsed="1" x14ac:dyDescent="0.2">
      <c r="A1055" s="3" t="s">
        <v>16</v>
      </c>
      <c r="B1055" s="3" t="s">
        <v>17</v>
      </c>
      <c r="C1055" s="3" t="s">
        <v>977</v>
      </c>
      <c r="D1055" s="3" t="s">
        <v>978</v>
      </c>
      <c r="E1055" s="3">
        <v>0</v>
      </c>
      <c r="F1055" s="3">
        <v>28.125</v>
      </c>
      <c r="G1055" s="3">
        <v>35</v>
      </c>
      <c r="H1055" s="3">
        <v>12</v>
      </c>
      <c r="I1055" s="3">
        <v>13</v>
      </c>
      <c r="J1055" s="3">
        <v>12</v>
      </c>
      <c r="K1055" s="3">
        <v>1</v>
      </c>
      <c r="L1055" s="3">
        <v>454</v>
      </c>
      <c r="M1055" s="3">
        <v>49.5</v>
      </c>
      <c r="N1055" s="3">
        <v>5.69</v>
      </c>
      <c r="O1055" s="3">
        <v>19.13</v>
      </c>
      <c r="P1055" s="3">
        <v>12</v>
      </c>
    </row>
    <row r="1056" spans="1:16" hidden="1" outlineLevel="1" collapsed="1" x14ac:dyDescent="0.2">
      <c r="A1056" t="s">
        <v>20</v>
      </c>
      <c r="B1056" s="2" t="s">
        <v>21</v>
      </c>
      <c r="C1056" s="2" t="s">
        <v>22</v>
      </c>
      <c r="D1056" s="2" t="s">
        <v>23</v>
      </c>
      <c r="E1056" s="2" t="s">
        <v>24</v>
      </c>
      <c r="F1056" s="2" t="s">
        <v>25</v>
      </c>
      <c r="G1056" s="2" t="s">
        <v>10</v>
      </c>
      <c r="H1056" s="2" t="s">
        <v>26</v>
      </c>
      <c r="I1056" s="2" t="s">
        <v>8</v>
      </c>
      <c r="J1056" s="2" t="s">
        <v>27</v>
      </c>
      <c r="K1056" s="2" t="s">
        <v>28</v>
      </c>
      <c r="L1056" s="2" t="s">
        <v>29</v>
      </c>
      <c r="M1056" s="2" t="s">
        <v>30</v>
      </c>
      <c r="N1056" s="2" t="s">
        <v>31</v>
      </c>
      <c r="O1056" s="2" t="s">
        <v>32</v>
      </c>
      <c r="P1056" s="2" t="s">
        <v>33</v>
      </c>
    </row>
    <row r="1057" spans="1:16" hidden="1" outlineLevel="1" collapsed="1" x14ac:dyDescent="0.2">
      <c r="A1057" t="s">
        <v>20</v>
      </c>
      <c r="B1057" s="4" t="s">
        <v>16</v>
      </c>
      <c r="C1057" s="4" t="s">
        <v>979</v>
      </c>
      <c r="D1057" s="4" t="s">
        <v>136</v>
      </c>
      <c r="E1057" s="4">
        <v>2.94378E-2</v>
      </c>
      <c r="F1057" s="4">
        <v>0</v>
      </c>
      <c r="G1057" s="4">
        <v>1</v>
      </c>
      <c r="H1057" s="4">
        <v>1</v>
      </c>
      <c r="I1057" s="4">
        <v>1</v>
      </c>
      <c r="J1057" s="4" t="s">
        <v>977</v>
      </c>
      <c r="K1057" s="4">
        <v>0</v>
      </c>
      <c r="L1057" s="4">
        <v>1165.5517600000001</v>
      </c>
      <c r="M1057" s="4" t="s">
        <v>16</v>
      </c>
      <c r="N1057" s="4">
        <v>0</v>
      </c>
      <c r="O1057" s="4">
        <v>1.9619999999999999E-2</v>
      </c>
      <c r="P1057" s="4">
        <v>1.66</v>
      </c>
    </row>
    <row r="1058" spans="1:16" hidden="1" outlineLevel="1" collapsed="1" x14ac:dyDescent="0.2">
      <c r="A1058" t="s">
        <v>20</v>
      </c>
      <c r="B1058" s="4" t="s">
        <v>16</v>
      </c>
      <c r="C1058" s="4" t="s">
        <v>980</v>
      </c>
      <c r="D1058" s="4" t="s">
        <v>20</v>
      </c>
      <c r="E1058" s="4">
        <v>2.8379099999999999E-3</v>
      </c>
      <c r="F1058" s="4">
        <v>0</v>
      </c>
      <c r="G1058" s="4">
        <v>1</v>
      </c>
      <c r="H1058" s="4">
        <v>1</v>
      </c>
      <c r="I1058" s="4">
        <v>1</v>
      </c>
      <c r="J1058" s="4" t="s">
        <v>977</v>
      </c>
      <c r="K1058" s="4">
        <v>0</v>
      </c>
      <c r="L1058" s="4">
        <v>1503.82646</v>
      </c>
      <c r="M1058" s="4" t="s">
        <v>16</v>
      </c>
      <c r="N1058" s="4">
        <v>0</v>
      </c>
      <c r="O1058" s="4">
        <v>1.5950000000000001E-3</v>
      </c>
      <c r="P1058" s="4">
        <v>2.2999999999999998</v>
      </c>
    </row>
    <row r="1059" spans="1:16" hidden="1" outlineLevel="1" collapsed="1" x14ac:dyDescent="0.2">
      <c r="A1059" t="s">
        <v>20</v>
      </c>
      <c r="B1059" s="4" t="s">
        <v>16</v>
      </c>
      <c r="C1059" s="4" t="s">
        <v>981</v>
      </c>
      <c r="D1059" s="4" t="s">
        <v>20</v>
      </c>
      <c r="E1059" s="4">
        <v>8.6611799999999992E-3</v>
      </c>
      <c r="F1059" s="4">
        <v>0</v>
      </c>
      <c r="G1059" s="4">
        <v>1</v>
      </c>
      <c r="H1059" s="4">
        <v>2</v>
      </c>
      <c r="I1059" s="4">
        <v>1</v>
      </c>
      <c r="J1059" s="4" t="s">
        <v>977</v>
      </c>
      <c r="K1059" s="4">
        <v>0</v>
      </c>
      <c r="L1059" s="4">
        <v>1578.8486</v>
      </c>
      <c r="M1059" s="4" t="s">
        <v>16</v>
      </c>
      <c r="N1059" s="4">
        <v>0</v>
      </c>
      <c r="O1059" s="4">
        <v>5.2469999999999999E-3</v>
      </c>
      <c r="P1059" s="4">
        <v>3.04</v>
      </c>
    </row>
    <row r="1060" spans="1:16" hidden="1" outlineLevel="1" collapsed="1" x14ac:dyDescent="0.2">
      <c r="A1060" t="s">
        <v>20</v>
      </c>
      <c r="B1060" s="4" t="s">
        <v>16</v>
      </c>
      <c r="C1060" s="4" t="s">
        <v>982</v>
      </c>
      <c r="D1060" s="4" t="s">
        <v>20</v>
      </c>
      <c r="E1060" s="4">
        <v>8.4313699999999999E-7</v>
      </c>
      <c r="F1060" s="4">
        <v>0</v>
      </c>
      <c r="G1060" s="4">
        <v>1</v>
      </c>
      <c r="H1060" s="4">
        <v>1</v>
      </c>
      <c r="I1060" s="4">
        <v>1</v>
      </c>
      <c r="J1060" s="4" t="s">
        <v>977</v>
      </c>
      <c r="K1060" s="4">
        <v>0</v>
      </c>
      <c r="L1060" s="4">
        <v>1647.8013100000001</v>
      </c>
      <c r="M1060" s="4" t="s">
        <v>16</v>
      </c>
      <c r="N1060" s="4">
        <v>0</v>
      </c>
      <c r="O1060" s="4">
        <v>2.614E-7</v>
      </c>
      <c r="P1060" s="4">
        <v>2.83</v>
      </c>
    </row>
    <row r="1061" spans="1:16" hidden="1" outlineLevel="1" collapsed="1" x14ac:dyDescent="0.2">
      <c r="A1061" t="s">
        <v>20</v>
      </c>
      <c r="B1061" s="4" t="s">
        <v>16</v>
      </c>
      <c r="C1061" s="4" t="s">
        <v>983</v>
      </c>
      <c r="D1061" s="4" t="s">
        <v>136</v>
      </c>
      <c r="E1061" s="4">
        <v>4.0009599999999996E-3</v>
      </c>
      <c r="F1061" s="4">
        <v>0</v>
      </c>
      <c r="G1061" s="4">
        <v>1</v>
      </c>
      <c r="H1061" s="4">
        <v>1</v>
      </c>
      <c r="I1061" s="4">
        <v>1</v>
      </c>
      <c r="J1061" s="4" t="s">
        <v>977</v>
      </c>
      <c r="K1061" s="4">
        <v>0</v>
      </c>
      <c r="L1061" s="4">
        <v>2314.1019900000001</v>
      </c>
      <c r="M1061" s="4" t="s">
        <v>16</v>
      </c>
      <c r="N1061" s="4">
        <v>0</v>
      </c>
      <c r="O1061" s="4">
        <v>2.2959999999999999E-3</v>
      </c>
      <c r="P1061" s="4">
        <v>1.98</v>
      </c>
    </row>
    <row r="1062" spans="1:16" hidden="1" outlineLevel="1" collapsed="1" x14ac:dyDescent="0.2">
      <c r="A1062" t="s">
        <v>20</v>
      </c>
      <c r="B1062" s="4" t="s">
        <v>16</v>
      </c>
      <c r="C1062" s="4" t="s">
        <v>984</v>
      </c>
      <c r="D1062" s="4" t="s">
        <v>20</v>
      </c>
      <c r="E1062" s="4">
        <v>1.9729799999999999E-2</v>
      </c>
      <c r="F1062" s="4">
        <v>0</v>
      </c>
      <c r="G1062" s="4">
        <v>1</v>
      </c>
      <c r="H1062" s="4">
        <v>1</v>
      </c>
      <c r="I1062" s="4">
        <v>1</v>
      </c>
      <c r="J1062" s="4" t="s">
        <v>977</v>
      </c>
      <c r="K1062" s="4">
        <v>0</v>
      </c>
      <c r="L1062" s="4">
        <v>920.51999000000001</v>
      </c>
      <c r="M1062" s="4" t="s">
        <v>16</v>
      </c>
      <c r="N1062" s="4">
        <v>0</v>
      </c>
      <c r="O1062" s="4">
        <v>1.277E-2</v>
      </c>
      <c r="P1062" s="4">
        <v>2.72</v>
      </c>
    </row>
    <row r="1063" spans="1:16" hidden="1" outlineLevel="1" collapsed="1" x14ac:dyDescent="0.2">
      <c r="A1063" t="s">
        <v>20</v>
      </c>
      <c r="B1063" s="4" t="s">
        <v>16</v>
      </c>
      <c r="C1063" s="4" t="s">
        <v>985</v>
      </c>
      <c r="D1063" s="4" t="s">
        <v>20</v>
      </c>
      <c r="E1063" s="4">
        <v>2.2352400000000001E-2</v>
      </c>
      <c r="F1063" s="4">
        <v>0</v>
      </c>
      <c r="G1063" s="4">
        <v>1</v>
      </c>
      <c r="H1063" s="4">
        <v>1</v>
      </c>
      <c r="I1063" s="4">
        <v>1</v>
      </c>
      <c r="J1063" s="4" t="s">
        <v>977</v>
      </c>
      <c r="K1063" s="4">
        <v>0</v>
      </c>
      <c r="L1063" s="4">
        <v>785.48796000000004</v>
      </c>
      <c r="M1063" s="4" t="s">
        <v>16</v>
      </c>
      <c r="N1063" s="4">
        <v>0</v>
      </c>
      <c r="O1063" s="4">
        <v>1.455E-2</v>
      </c>
      <c r="P1063" s="4">
        <v>1.58</v>
      </c>
    </row>
    <row r="1064" spans="1:16" hidden="1" outlineLevel="1" collapsed="1" x14ac:dyDescent="0.2">
      <c r="A1064" t="s">
        <v>20</v>
      </c>
      <c r="B1064" s="4" t="s">
        <v>16</v>
      </c>
      <c r="C1064" s="4" t="s">
        <v>986</v>
      </c>
      <c r="D1064" s="4" t="s">
        <v>546</v>
      </c>
      <c r="E1064" s="4">
        <v>3.10198E-2</v>
      </c>
      <c r="F1064" s="4">
        <v>0</v>
      </c>
      <c r="G1064" s="4">
        <v>1</v>
      </c>
      <c r="H1064" s="4">
        <v>1</v>
      </c>
      <c r="I1064" s="4">
        <v>2</v>
      </c>
      <c r="J1064" s="4" t="s">
        <v>977</v>
      </c>
      <c r="K1064" s="4">
        <v>0</v>
      </c>
      <c r="L1064" s="4">
        <v>1988.98181</v>
      </c>
      <c r="M1064" s="4" t="s">
        <v>16</v>
      </c>
      <c r="N1064" s="4">
        <v>7.051E-3</v>
      </c>
      <c r="O1064" s="4">
        <v>8.5360000000000005E-2</v>
      </c>
      <c r="P1064" s="4">
        <v>2.36</v>
      </c>
    </row>
    <row r="1065" spans="1:16" hidden="1" outlineLevel="1" collapsed="1" x14ac:dyDescent="0.2">
      <c r="A1065" t="s">
        <v>20</v>
      </c>
      <c r="B1065" s="4" t="s">
        <v>16</v>
      </c>
      <c r="C1065" s="4" t="s">
        <v>987</v>
      </c>
      <c r="D1065" s="4" t="s">
        <v>20</v>
      </c>
      <c r="E1065" s="4">
        <v>3.7489000000000001E-2</v>
      </c>
      <c r="F1065" s="4">
        <v>0</v>
      </c>
      <c r="G1065" s="4">
        <v>1</v>
      </c>
      <c r="H1065" s="4">
        <v>1</v>
      </c>
      <c r="I1065" s="4">
        <v>1</v>
      </c>
      <c r="J1065" s="4" t="s">
        <v>977</v>
      </c>
      <c r="K1065" s="4">
        <v>0</v>
      </c>
      <c r="L1065" s="4">
        <v>1763.8670999999999</v>
      </c>
      <c r="M1065" s="4" t="s">
        <v>16</v>
      </c>
      <c r="N1065" s="4">
        <v>0</v>
      </c>
      <c r="O1065" s="4">
        <v>2.5309999999999999E-2</v>
      </c>
      <c r="P1065" s="4">
        <v>1.97</v>
      </c>
    </row>
    <row r="1066" spans="1:16" hidden="1" outlineLevel="1" collapsed="1" x14ac:dyDescent="0.2">
      <c r="A1066" t="s">
        <v>20</v>
      </c>
      <c r="B1066" s="4" t="s">
        <v>16</v>
      </c>
      <c r="C1066" s="4" t="s">
        <v>988</v>
      </c>
      <c r="D1066" s="4" t="s">
        <v>124</v>
      </c>
      <c r="E1066" s="4">
        <v>4.46936E-2</v>
      </c>
      <c r="F1066" s="4">
        <v>0</v>
      </c>
      <c r="G1066" s="4">
        <v>1</v>
      </c>
      <c r="H1066" s="4">
        <v>2</v>
      </c>
      <c r="I1066" s="4">
        <v>1</v>
      </c>
      <c r="J1066" s="4" t="s">
        <v>977</v>
      </c>
      <c r="K1066" s="4">
        <v>0</v>
      </c>
      <c r="L1066" s="4">
        <v>861.44985999999994</v>
      </c>
      <c r="M1066" s="4" t="s">
        <v>16</v>
      </c>
      <c r="N1066" s="4">
        <v>0</v>
      </c>
      <c r="O1066" s="4">
        <v>3.0700000000000002E-2</v>
      </c>
      <c r="P1066" s="4">
        <v>1.34</v>
      </c>
    </row>
    <row r="1067" spans="1:16" hidden="1" outlineLevel="1" collapsed="1" x14ac:dyDescent="0.2">
      <c r="A1067" t="s">
        <v>20</v>
      </c>
      <c r="B1067" s="4" t="s">
        <v>16</v>
      </c>
      <c r="C1067" s="4" t="s">
        <v>989</v>
      </c>
      <c r="D1067" s="4" t="s">
        <v>20</v>
      </c>
      <c r="E1067" s="4">
        <v>5.7168299999999998E-2</v>
      </c>
      <c r="F1067" s="4">
        <v>1.20145E-3</v>
      </c>
      <c r="G1067" s="4">
        <v>1</v>
      </c>
      <c r="H1067" s="4">
        <v>2</v>
      </c>
      <c r="I1067" s="4">
        <v>1</v>
      </c>
      <c r="J1067" s="4" t="s">
        <v>977</v>
      </c>
      <c r="K1067" s="4">
        <v>0</v>
      </c>
      <c r="L1067" s="4">
        <v>1108.67247</v>
      </c>
      <c r="M1067" s="4" t="s">
        <v>16</v>
      </c>
      <c r="N1067" s="4">
        <v>7.9869999999999995E-4</v>
      </c>
      <c r="O1067" s="4">
        <v>4.0050000000000002E-2</v>
      </c>
      <c r="P1067" s="4">
        <v>1.97</v>
      </c>
    </row>
    <row r="1068" spans="1:16" hidden="1" outlineLevel="1" collapsed="1" x14ac:dyDescent="0.2">
      <c r="A1068" t="s">
        <v>20</v>
      </c>
      <c r="B1068" s="4" t="s">
        <v>16</v>
      </c>
      <c r="C1068" s="4" t="s">
        <v>990</v>
      </c>
      <c r="D1068" s="4" t="s">
        <v>20</v>
      </c>
      <c r="E1068" s="4">
        <v>0.101504</v>
      </c>
      <c r="F1068" s="4">
        <v>8.3565400000000008E-3</v>
      </c>
      <c r="G1068" s="4">
        <v>1</v>
      </c>
      <c r="H1068" s="4">
        <v>1</v>
      </c>
      <c r="I1068" s="4">
        <v>1</v>
      </c>
      <c r="J1068" s="4" t="s">
        <v>977</v>
      </c>
      <c r="K1068" s="4">
        <v>0</v>
      </c>
      <c r="L1068" s="4">
        <v>755.50255000000004</v>
      </c>
      <c r="M1068" s="4" t="s">
        <v>16</v>
      </c>
      <c r="N1068" s="4">
        <v>5.9170000000000004E-3</v>
      </c>
      <c r="O1068" s="4">
        <v>7.4380000000000002E-2</v>
      </c>
      <c r="P1068" s="4">
        <v>1.0900000000000001</v>
      </c>
    </row>
    <row r="1069" spans="1:16" collapsed="1" x14ac:dyDescent="0.2">
      <c r="A1069" s="3" t="s">
        <v>16</v>
      </c>
      <c r="B1069" s="3" t="s">
        <v>17</v>
      </c>
      <c r="C1069" s="3" t="s">
        <v>991</v>
      </c>
      <c r="D1069" s="3" t="s">
        <v>992</v>
      </c>
      <c r="E1069" s="3">
        <v>0</v>
      </c>
      <c r="F1069" s="3">
        <v>27.489000000000001</v>
      </c>
      <c r="G1069" s="3">
        <v>10</v>
      </c>
      <c r="H1069" s="3">
        <v>13</v>
      </c>
      <c r="I1069" s="3">
        <v>14</v>
      </c>
      <c r="J1069" s="3">
        <v>13</v>
      </c>
      <c r="K1069" s="3">
        <v>1</v>
      </c>
      <c r="L1069" s="3">
        <v>1661</v>
      </c>
      <c r="M1069" s="3">
        <v>189</v>
      </c>
      <c r="N1069" s="3">
        <v>8.09</v>
      </c>
      <c r="O1069" s="3">
        <v>24.57</v>
      </c>
      <c r="P1069" s="3">
        <v>13</v>
      </c>
    </row>
    <row r="1070" spans="1:16" hidden="1" outlineLevel="1" collapsed="1" x14ac:dyDescent="0.2">
      <c r="A1070" t="s">
        <v>20</v>
      </c>
      <c r="B1070" s="2" t="s">
        <v>21</v>
      </c>
      <c r="C1070" s="2" t="s">
        <v>22</v>
      </c>
      <c r="D1070" s="2" t="s">
        <v>23</v>
      </c>
      <c r="E1070" s="2" t="s">
        <v>24</v>
      </c>
      <c r="F1070" s="2" t="s">
        <v>25</v>
      </c>
      <c r="G1070" s="2" t="s">
        <v>10</v>
      </c>
      <c r="H1070" s="2" t="s">
        <v>26</v>
      </c>
      <c r="I1070" s="2" t="s">
        <v>8</v>
      </c>
      <c r="J1070" s="2" t="s">
        <v>27</v>
      </c>
      <c r="K1070" s="2" t="s">
        <v>28</v>
      </c>
      <c r="L1070" s="2" t="s">
        <v>29</v>
      </c>
      <c r="M1070" s="2" t="s">
        <v>30</v>
      </c>
      <c r="N1070" s="2" t="s">
        <v>31</v>
      </c>
      <c r="O1070" s="2" t="s">
        <v>32</v>
      </c>
      <c r="P1070" s="2" t="s">
        <v>33</v>
      </c>
    </row>
    <row r="1071" spans="1:16" hidden="1" outlineLevel="1" collapsed="1" x14ac:dyDescent="0.2">
      <c r="A1071" t="s">
        <v>20</v>
      </c>
      <c r="B1071" s="4" t="s">
        <v>16</v>
      </c>
      <c r="C1071" s="4" t="s">
        <v>993</v>
      </c>
      <c r="D1071" s="4" t="s">
        <v>20</v>
      </c>
      <c r="E1071" s="4">
        <v>2.40588E-3</v>
      </c>
      <c r="F1071" s="4">
        <v>0</v>
      </c>
      <c r="G1071" s="4">
        <v>1</v>
      </c>
      <c r="H1071" s="4">
        <v>1</v>
      </c>
      <c r="I1071" s="4">
        <v>1</v>
      </c>
      <c r="J1071" s="4" t="s">
        <v>991</v>
      </c>
      <c r="K1071" s="4">
        <v>0</v>
      </c>
      <c r="L1071" s="4">
        <v>2048.0811199999998</v>
      </c>
      <c r="M1071" s="4" t="s">
        <v>16</v>
      </c>
      <c r="N1071" s="4">
        <v>0</v>
      </c>
      <c r="O1071" s="4">
        <v>1.333E-3</v>
      </c>
      <c r="P1071" s="4">
        <v>3.57</v>
      </c>
    </row>
    <row r="1072" spans="1:16" hidden="1" outlineLevel="1" collapsed="1" x14ac:dyDescent="0.2">
      <c r="A1072" t="s">
        <v>20</v>
      </c>
      <c r="B1072" s="4" t="s">
        <v>16</v>
      </c>
      <c r="C1072" s="4" t="s">
        <v>994</v>
      </c>
      <c r="D1072" s="4" t="s">
        <v>20</v>
      </c>
      <c r="E1072" s="4">
        <v>9.3129300000000005E-3</v>
      </c>
      <c r="F1072" s="4">
        <v>0</v>
      </c>
      <c r="G1072" s="4">
        <v>1</v>
      </c>
      <c r="H1072" s="4">
        <v>1</v>
      </c>
      <c r="I1072" s="4">
        <v>1</v>
      </c>
      <c r="J1072" s="4" t="s">
        <v>991</v>
      </c>
      <c r="K1072" s="4">
        <v>0</v>
      </c>
      <c r="L1072" s="4">
        <v>1831.0211400000001</v>
      </c>
      <c r="M1072" s="4" t="s">
        <v>16</v>
      </c>
      <c r="N1072" s="4">
        <v>0</v>
      </c>
      <c r="O1072" s="4">
        <v>5.7070000000000003E-3</v>
      </c>
      <c r="P1072" s="4">
        <v>1.74</v>
      </c>
    </row>
    <row r="1073" spans="1:16" hidden="1" outlineLevel="1" collapsed="1" x14ac:dyDescent="0.2">
      <c r="A1073" t="s">
        <v>20</v>
      </c>
      <c r="B1073" s="4" t="s">
        <v>16</v>
      </c>
      <c r="C1073" s="4" t="s">
        <v>995</v>
      </c>
      <c r="D1073" s="4" t="s">
        <v>20</v>
      </c>
      <c r="E1073" s="4">
        <v>6.0869400000000001E-4</v>
      </c>
      <c r="F1073" s="4">
        <v>0</v>
      </c>
      <c r="G1073" s="4">
        <v>1</v>
      </c>
      <c r="H1073" s="4">
        <v>1</v>
      </c>
      <c r="I1073" s="4">
        <v>1</v>
      </c>
      <c r="J1073" s="4" t="s">
        <v>991</v>
      </c>
      <c r="K1073" s="4">
        <v>0</v>
      </c>
      <c r="L1073" s="4">
        <v>1472.7855999999999</v>
      </c>
      <c r="M1073" s="4" t="s">
        <v>16</v>
      </c>
      <c r="N1073" s="4">
        <v>0</v>
      </c>
      <c r="O1073" s="4">
        <v>3.0529999999999999E-4</v>
      </c>
      <c r="P1073" s="4">
        <v>2.56</v>
      </c>
    </row>
    <row r="1074" spans="1:16" hidden="1" outlineLevel="1" collapsed="1" x14ac:dyDescent="0.2">
      <c r="A1074" t="s">
        <v>20</v>
      </c>
      <c r="B1074" s="4" t="s">
        <v>16</v>
      </c>
      <c r="C1074" s="4" t="s">
        <v>996</v>
      </c>
      <c r="D1074" s="4" t="s">
        <v>20</v>
      </c>
      <c r="E1074" s="4">
        <v>1.7412899999999999E-2</v>
      </c>
      <c r="F1074" s="4">
        <v>0</v>
      </c>
      <c r="G1074" s="4">
        <v>1</v>
      </c>
      <c r="H1074" s="4">
        <v>1</v>
      </c>
      <c r="I1074" s="4">
        <v>1</v>
      </c>
      <c r="J1074" s="4" t="s">
        <v>991</v>
      </c>
      <c r="K1074" s="4">
        <v>0</v>
      </c>
      <c r="L1074" s="4">
        <v>2124.0203700000002</v>
      </c>
      <c r="M1074" s="4" t="s">
        <v>16</v>
      </c>
      <c r="N1074" s="4">
        <v>0</v>
      </c>
      <c r="O1074" s="4">
        <v>1.1140000000000001E-2</v>
      </c>
      <c r="P1074" s="4">
        <v>3.3</v>
      </c>
    </row>
    <row r="1075" spans="1:16" hidden="1" outlineLevel="1" collapsed="1" x14ac:dyDescent="0.2">
      <c r="A1075" t="s">
        <v>20</v>
      </c>
      <c r="B1075" s="4" t="s">
        <v>16</v>
      </c>
      <c r="C1075" s="4" t="s">
        <v>997</v>
      </c>
      <c r="D1075" s="4" t="s">
        <v>20</v>
      </c>
      <c r="E1075" s="4">
        <v>9.6888100000000008E-3</v>
      </c>
      <c r="F1075" s="4">
        <v>0</v>
      </c>
      <c r="G1075" s="4">
        <v>1</v>
      </c>
      <c r="H1075" s="4">
        <v>1</v>
      </c>
      <c r="I1075" s="4">
        <v>1</v>
      </c>
      <c r="J1075" s="4" t="s">
        <v>991</v>
      </c>
      <c r="K1075" s="4">
        <v>0</v>
      </c>
      <c r="L1075" s="4">
        <v>1710.7412899999999</v>
      </c>
      <c r="M1075" s="4" t="s">
        <v>16</v>
      </c>
      <c r="N1075" s="4">
        <v>0</v>
      </c>
      <c r="O1075" s="4">
        <v>5.9509999999999997E-3</v>
      </c>
      <c r="P1075" s="4">
        <v>1.88</v>
      </c>
    </row>
    <row r="1076" spans="1:16" hidden="1" outlineLevel="1" collapsed="1" x14ac:dyDescent="0.2">
      <c r="A1076" t="s">
        <v>20</v>
      </c>
      <c r="B1076" s="4" t="s">
        <v>16</v>
      </c>
      <c r="C1076" s="4" t="s">
        <v>998</v>
      </c>
      <c r="D1076" s="4" t="s">
        <v>20</v>
      </c>
      <c r="E1076" s="4">
        <v>2.2352400000000001E-2</v>
      </c>
      <c r="F1076" s="4">
        <v>0</v>
      </c>
      <c r="G1076" s="4">
        <v>1</v>
      </c>
      <c r="H1076" s="4">
        <v>1</v>
      </c>
      <c r="I1076" s="4">
        <v>1</v>
      </c>
      <c r="J1076" s="4" t="s">
        <v>991</v>
      </c>
      <c r="K1076" s="4">
        <v>0</v>
      </c>
      <c r="L1076" s="4">
        <v>1491.74782</v>
      </c>
      <c r="M1076" s="4" t="s">
        <v>16</v>
      </c>
      <c r="N1076" s="4">
        <v>0</v>
      </c>
      <c r="O1076" s="4">
        <v>1.46E-2</v>
      </c>
      <c r="P1076" s="4">
        <v>1.93</v>
      </c>
    </row>
    <row r="1077" spans="1:16" hidden="1" outlineLevel="1" collapsed="1" x14ac:dyDescent="0.2">
      <c r="A1077" t="s">
        <v>20</v>
      </c>
      <c r="B1077" s="4" t="s">
        <v>16</v>
      </c>
      <c r="C1077" s="4" t="s">
        <v>999</v>
      </c>
      <c r="D1077" s="4" t="s">
        <v>20</v>
      </c>
      <c r="E1077" s="4">
        <v>4.46936E-2</v>
      </c>
      <c r="F1077" s="4">
        <v>0</v>
      </c>
      <c r="G1077" s="4">
        <v>1</v>
      </c>
      <c r="H1077" s="4">
        <v>1</v>
      </c>
      <c r="I1077" s="4">
        <v>1</v>
      </c>
      <c r="J1077" s="4" t="s">
        <v>991</v>
      </c>
      <c r="K1077" s="4">
        <v>0</v>
      </c>
      <c r="L1077" s="4">
        <v>751.33694000000003</v>
      </c>
      <c r="M1077" s="4" t="s">
        <v>16</v>
      </c>
      <c r="N1077" s="4">
        <v>0</v>
      </c>
      <c r="O1077" s="4">
        <v>3.0640000000000001E-2</v>
      </c>
      <c r="P1077" s="4">
        <v>1.48</v>
      </c>
    </row>
    <row r="1078" spans="1:16" hidden="1" outlineLevel="1" collapsed="1" x14ac:dyDescent="0.2">
      <c r="A1078" t="s">
        <v>20</v>
      </c>
      <c r="B1078" s="4" t="s">
        <v>16</v>
      </c>
      <c r="C1078" s="4" t="s">
        <v>1000</v>
      </c>
      <c r="D1078" s="4" t="s">
        <v>20</v>
      </c>
      <c r="E1078" s="4">
        <v>4.5044199999999998E-5</v>
      </c>
      <c r="F1078" s="4">
        <v>0</v>
      </c>
      <c r="G1078" s="4">
        <v>1</v>
      </c>
      <c r="H1078" s="4">
        <v>1</v>
      </c>
      <c r="I1078" s="4">
        <v>1</v>
      </c>
      <c r="J1078" s="4" t="s">
        <v>991</v>
      </c>
      <c r="K1078" s="4">
        <v>0</v>
      </c>
      <c r="L1078" s="4">
        <v>1457.75945</v>
      </c>
      <c r="M1078" s="4" t="s">
        <v>16</v>
      </c>
      <c r="N1078" s="4">
        <v>0</v>
      </c>
      <c r="O1078" s="4">
        <v>1.8660000000000001E-5</v>
      </c>
      <c r="P1078" s="4">
        <v>3.68</v>
      </c>
    </row>
    <row r="1079" spans="1:16" hidden="1" outlineLevel="1" collapsed="1" x14ac:dyDescent="0.2">
      <c r="A1079" t="s">
        <v>20</v>
      </c>
      <c r="B1079" s="4" t="s">
        <v>16</v>
      </c>
      <c r="C1079" s="4" t="s">
        <v>1001</v>
      </c>
      <c r="D1079" s="4" t="s">
        <v>407</v>
      </c>
      <c r="E1079" s="4">
        <v>4.9584499999999997E-2</v>
      </c>
      <c r="F1079" s="4">
        <v>1.20145E-3</v>
      </c>
      <c r="G1079" s="4">
        <v>1</v>
      </c>
      <c r="H1079" s="4">
        <v>2</v>
      </c>
      <c r="I1079" s="4">
        <v>4</v>
      </c>
      <c r="J1079" s="4" t="s">
        <v>991</v>
      </c>
      <c r="K1079" s="4">
        <v>0</v>
      </c>
      <c r="L1079" s="4">
        <v>1090.5812699999999</v>
      </c>
      <c r="M1079" s="4" t="s">
        <v>16</v>
      </c>
      <c r="N1079" s="4">
        <v>7.9869999999999995E-4</v>
      </c>
      <c r="O1079" s="4">
        <v>3.4389999999999997E-2</v>
      </c>
      <c r="P1079" s="4">
        <v>2.13</v>
      </c>
    </row>
    <row r="1080" spans="1:16" hidden="1" outlineLevel="1" collapsed="1" x14ac:dyDescent="0.2">
      <c r="A1080" t="s">
        <v>20</v>
      </c>
      <c r="B1080" s="4" t="s">
        <v>16</v>
      </c>
      <c r="C1080" s="4" t="s">
        <v>1002</v>
      </c>
      <c r="D1080" s="4" t="s">
        <v>20</v>
      </c>
      <c r="E1080" s="4">
        <v>5.3245399999999998E-2</v>
      </c>
      <c r="F1080" s="4">
        <v>1.20145E-3</v>
      </c>
      <c r="G1080" s="4">
        <v>1</v>
      </c>
      <c r="H1080" s="4">
        <v>1</v>
      </c>
      <c r="I1080" s="4">
        <v>1</v>
      </c>
      <c r="J1080" s="4" t="s">
        <v>991</v>
      </c>
      <c r="K1080" s="4">
        <v>0</v>
      </c>
      <c r="L1080" s="4">
        <v>848.48762999999997</v>
      </c>
      <c r="M1080" s="4" t="s">
        <v>16</v>
      </c>
      <c r="N1080" s="4">
        <v>7.9869999999999995E-4</v>
      </c>
      <c r="O1080" s="4">
        <v>3.6940000000000001E-2</v>
      </c>
      <c r="P1080" s="4">
        <v>1.61</v>
      </c>
    </row>
    <row r="1081" spans="1:16" hidden="1" outlineLevel="1" collapsed="1" x14ac:dyDescent="0.2">
      <c r="A1081" t="s">
        <v>20</v>
      </c>
      <c r="B1081" s="4" t="s">
        <v>16</v>
      </c>
      <c r="C1081" s="4" t="s">
        <v>1003</v>
      </c>
      <c r="D1081" s="4" t="s">
        <v>20</v>
      </c>
      <c r="E1081" s="4">
        <v>6.5448300000000001E-2</v>
      </c>
      <c r="F1081" s="4">
        <v>2.2288999999999998E-3</v>
      </c>
      <c r="G1081" s="4">
        <v>1</v>
      </c>
      <c r="H1081" s="4">
        <v>1</v>
      </c>
      <c r="I1081" s="4">
        <v>1</v>
      </c>
      <c r="J1081" s="4" t="s">
        <v>991</v>
      </c>
      <c r="K1081" s="4">
        <v>0</v>
      </c>
      <c r="L1081" s="4">
        <v>1471.6335799999999</v>
      </c>
      <c r="M1081" s="4" t="s">
        <v>16</v>
      </c>
      <c r="N1081" s="4">
        <v>1.487E-3</v>
      </c>
      <c r="O1081" s="4">
        <v>4.641E-2</v>
      </c>
      <c r="P1081" s="4">
        <v>2.19</v>
      </c>
    </row>
    <row r="1082" spans="1:16" hidden="1" outlineLevel="1" collapsed="1" x14ac:dyDescent="0.2">
      <c r="A1082" t="s">
        <v>20</v>
      </c>
      <c r="B1082" s="4" t="s">
        <v>16</v>
      </c>
      <c r="C1082" s="4" t="s">
        <v>1004</v>
      </c>
      <c r="D1082" s="4" t="s">
        <v>1005</v>
      </c>
      <c r="E1082" s="4">
        <v>8.7235300000000002E-2</v>
      </c>
      <c r="F1082" s="4">
        <v>5.2294899999999998E-3</v>
      </c>
      <c r="G1082" s="4">
        <v>1</v>
      </c>
      <c r="H1082" s="4">
        <v>1</v>
      </c>
      <c r="I1082" s="4">
        <v>1</v>
      </c>
      <c r="J1082" s="4" t="s">
        <v>991</v>
      </c>
      <c r="K1082" s="4">
        <v>0</v>
      </c>
      <c r="L1082" s="4">
        <v>907.44881999999996</v>
      </c>
      <c r="M1082" s="4" t="s">
        <v>16</v>
      </c>
      <c r="N1082" s="4">
        <v>3.8549999999999999E-3</v>
      </c>
      <c r="O1082" s="4">
        <v>6.3039999999999999E-2</v>
      </c>
      <c r="P1082" s="4">
        <v>1.22</v>
      </c>
    </row>
    <row r="1083" spans="1:16" hidden="1" outlineLevel="1" collapsed="1" x14ac:dyDescent="0.2">
      <c r="A1083" t="s">
        <v>20</v>
      </c>
      <c r="B1083" s="4" t="s">
        <v>16</v>
      </c>
      <c r="C1083" s="4" t="s">
        <v>1006</v>
      </c>
      <c r="D1083" s="4" t="s">
        <v>20</v>
      </c>
      <c r="E1083" s="4">
        <v>9.3523899999999993E-2</v>
      </c>
      <c r="F1083" s="4">
        <v>6.6963500000000002E-3</v>
      </c>
      <c r="G1083" s="4">
        <v>1</v>
      </c>
      <c r="H1083" s="4">
        <v>2</v>
      </c>
      <c r="I1083" s="4">
        <v>1</v>
      </c>
      <c r="J1083" s="4" t="s">
        <v>991</v>
      </c>
      <c r="K1083" s="4">
        <v>0</v>
      </c>
      <c r="L1083" s="4">
        <v>759.43592999999998</v>
      </c>
      <c r="M1083" s="4" t="s">
        <v>16</v>
      </c>
      <c r="N1083" s="4">
        <v>4.8260000000000004E-3</v>
      </c>
      <c r="O1083" s="4">
        <v>6.7860000000000004E-2</v>
      </c>
      <c r="P1083" s="4">
        <v>1.43</v>
      </c>
    </row>
    <row r="1084" spans="1:16" collapsed="1" x14ac:dyDescent="0.2">
      <c r="A1084" s="3" t="s">
        <v>16</v>
      </c>
      <c r="B1084" s="3" t="s">
        <v>17</v>
      </c>
      <c r="C1084" s="3" t="s">
        <v>1007</v>
      </c>
      <c r="D1084" s="3" t="s">
        <v>1008</v>
      </c>
      <c r="E1084" s="3">
        <v>0</v>
      </c>
      <c r="F1084" s="3">
        <v>26.994</v>
      </c>
      <c r="G1084" s="3">
        <v>32</v>
      </c>
      <c r="H1084" s="3">
        <v>13</v>
      </c>
      <c r="I1084" s="3">
        <v>13</v>
      </c>
      <c r="J1084" s="3">
        <v>13</v>
      </c>
      <c r="K1084" s="3">
        <v>1</v>
      </c>
      <c r="L1084" s="3">
        <v>527</v>
      </c>
      <c r="M1084" s="3">
        <v>57.8</v>
      </c>
      <c r="N1084" s="3">
        <v>6.8</v>
      </c>
      <c r="O1084" s="3">
        <v>23.45</v>
      </c>
      <c r="P1084" s="3">
        <v>13</v>
      </c>
    </row>
    <row r="1085" spans="1:16" hidden="1" outlineLevel="1" collapsed="1" x14ac:dyDescent="0.2">
      <c r="A1085" t="s">
        <v>20</v>
      </c>
      <c r="B1085" s="2" t="s">
        <v>21</v>
      </c>
      <c r="C1085" s="2" t="s">
        <v>22</v>
      </c>
      <c r="D1085" s="2" t="s">
        <v>23</v>
      </c>
      <c r="E1085" s="2" t="s">
        <v>24</v>
      </c>
      <c r="F1085" s="2" t="s">
        <v>25</v>
      </c>
      <c r="G1085" s="2" t="s">
        <v>10</v>
      </c>
      <c r="H1085" s="2" t="s">
        <v>26</v>
      </c>
      <c r="I1085" s="2" t="s">
        <v>8</v>
      </c>
      <c r="J1085" s="2" t="s">
        <v>27</v>
      </c>
      <c r="K1085" s="2" t="s">
        <v>28</v>
      </c>
      <c r="L1085" s="2" t="s">
        <v>29</v>
      </c>
      <c r="M1085" s="2" t="s">
        <v>30</v>
      </c>
      <c r="N1085" s="2" t="s">
        <v>31</v>
      </c>
      <c r="O1085" s="2" t="s">
        <v>32</v>
      </c>
      <c r="P1085" s="2" t="s">
        <v>33</v>
      </c>
    </row>
    <row r="1086" spans="1:16" hidden="1" outlineLevel="1" collapsed="1" x14ac:dyDescent="0.2">
      <c r="A1086" t="s">
        <v>20</v>
      </c>
      <c r="B1086" s="4" t="s">
        <v>16</v>
      </c>
      <c r="C1086" s="4" t="s">
        <v>1009</v>
      </c>
      <c r="D1086" s="4" t="s">
        <v>20</v>
      </c>
      <c r="E1086" s="4">
        <v>2.3123800000000002E-3</v>
      </c>
      <c r="F1086" s="4">
        <v>0</v>
      </c>
      <c r="G1086" s="4">
        <v>1</v>
      </c>
      <c r="H1086" s="4">
        <v>1</v>
      </c>
      <c r="I1086" s="4">
        <v>1</v>
      </c>
      <c r="J1086" s="4" t="s">
        <v>1007</v>
      </c>
      <c r="K1086" s="4">
        <v>0</v>
      </c>
      <c r="L1086" s="4">
        <v>1616.88671</v>
      </c>
      <c r="M1086" s="4" t="s">
        <v>16</v>
      </c>
      <c r="N1086" s="4">
        <v>0</v>
      </c>
      <c r="O1086" s="4">
        <v>1.2800000000000001E-3</v>
      </c>
      <c r="P1086" s="4">
        <v>2.81</v>
      </c>
    </row>
    <row r="1087" spans="1:16" hidden="1" outlineLevel="1" collapsed="1" x14ac:dyDescent="0.2">
      <c r="A1087" t="s">
        <v>20</v>
      </c>
      <c r="B1087" s="4" t="s">
        <v>16</v>
      </c>
      <c r="C1087" s="4" t="s">
        <v>1010</v>
      </c>
      <c r="D1087" s="4" t="s">
        <v>20</v>
      </c>
      <c r="E1087" s="4">
        <v>2.59928E-2</v>
      </c>
      <c r="F1087" s="4">
        <v>0</v>
      </c>
      <c r="G1087" s="4">
        <v>1</v>
      </c>
      <c r="H1087" s="4">
        <v>1</v>
      </c>
      <c r="I1087" s="4">
        <v>1</v>
      </c>
      <c r="J1087" s="4" t="s">
        <v>1007</v>
      </c>
      <c r="K1087" s="4">
        <v>0</v>
      </c>
      <c r="L1087" s="4">
        <v>1661.83809</v>
      </c>
      <c r="M1087" s="4" t="s">
        <v>16</v>
      </c>
      <c r="N1087" s="4">
        <v>0</v>
      </c>
      <c r="O1087" s="4">
        <v>1.7170000000000001E-2</v>
      </c>
      <c r="P1087" s="4">
        <v>1.83</v>
      </c>
    </row>
    <row r="1088" spans="1:16" hidden="1" outlineLevel="1" collapsed="1" x14ac:dyDescent="0.2">
      <c r="A1088" t="s">
        <v>20</v>
      </c>
      <c r="B1088" s="4" t="s">
        <v>16</v>
      </c>
      <c r="C1088" s="4" t="s">
        <v>1011</v>
      </c>
      <c r="D1088" s="4" t="s">
        <v>20</v>
      </c>
      <c r="E1088" s="4">
        <v>4.2163699999999997E-5</v>
      </c>
      <c r="F1088" s="4">
        <v>0</v>
      </c>
      <c r="G1088" s="4">
        <v>1</v>
      </c>
      <c r="H1088" s="4">
        <v>1</v>
      </c>
      <c r="I1088" s="4">
        <v>1</v>
      </c>
      <c r="J1088" s="4" t="s">
        <v>1007</v>
      </c>
      <c r="K1088" s="4">
        <v>0</v>
      </c>
      <c r="L1088" s="4">
        <v>1539.87408</v>
      </c>
      <c r="M1088" s="4" t="s">
        <v>16</v>
      </c>
      <c r="N1088" s="4">
        <v>0</v>
      </c>
      <c r="O1088" s="4">
        <v>1.7410000000000001E-5</v>
      </c>
      <c r="P1088" s="4">
        <v>4.01</v>
      </c>
    </row>
    <row r="1089" spans="1:16" hidden="1" outlineLevel="1" collapsed="1" x14ac:dyDescent="0.2">
      <c r="A1089" t="s">
        <v>20</v>
      </c>
      <c r="B1089" s="4" t="s">
        <v>16</v>
      </c>
      <c r="C1089" s="4" t="s">
        <v>1012</v>
      </c>
      <c r="D1089" s="4" t="s">
        <v>20</v>
      </c>
      <c r="E1089" s="4">
        <v>5.5660800000000002E-3</v>
      </c>
      <c r="F1089" s="4">
        <v>0</v>
      </c>
      <c r="G1089" s="4">
        <v>1</v>
      </c>
      <c r="H1089" s="4">
        <v>1</v>
      </c>
      <c r="I1089" s="4">
        <v>1</v>
      </c>
      <c r="J1089" s="4" t="s">
        <v>1007</v>
      </c>
      <c r="K1089" s="4">
        <v>0</v>
      </c>
      <c r="L1089" s="4">
        <v>870.54073000000005</v>
      </c>
      <c r="M1089" s="4" t="s">
        <v>16</v>
      </c>
      <c r="N1089" s="4">
        <v>0</v>
      </c>
      <c r="O1089" s="4">
        <v>3.2659999999999998E-3</v>
      </c>
      <c r="P1089" s="4">
        <v>1.69</v>
      </c>
    </row>
    <row r="1090" spans="1:16" hidden="1" outlineLevel="1" collapsed="1" x14ac:dyDescent="0.2">
      <c r="A1090" t="s">
        <v>20</v>
      </c>
      <c r="B1090" s="4" t="s">
        <v>16</v>
      </c>
      <c r="C1090" s="4" t="s">
        <v>1013</v>
      </c>
      <c r="D1090" s="4" t="s">
        <v>20</v>
      </c>
      <c r="E1090" s="4">
        <v>1.1275200000000001E-2</v>
      </c>
      <c r="F1090" s="4">
        <v>0</v>
      </c>
      <c r="G1090" s="4">
        <v>1</v>
      </c>
      <c r="H1090" s="4">
        <v>1</v>
      </c>
      <c r="I1090" s="4">
        <v>1</v>
      </c>
      <c r="J1090" s="4" t="s">
        <v>1007</v>
      </c>
      <c r="K1090" s="4">
        <v>0</v>
      </c>
      <c r="L1090" s="4">
        <v>964.59383000000003</v>
      </c>
      <c r="M1090" s="4" t="s">
        <v>16</v>
      </c>
      <c r="N1090" s="4">
        <v>0</v>
      </c>
      <c r="O1090" s="4">
        <v>6.986E-3</v>
      </c>
      <c r="P1090" s="4">
        <v>2.2200000000000002</v>
      </c>
    </row>
    <row r="1091" spans="1:16" hidden="1" outlineLevel="1" collapsed="1" x14ac:dyDescent="0.2">
      <c r="A1091" t="s">
        <v>20</v>
      </c>
      <c r="B1091" s="4" t="s">
        <v>16</v>
      </c>
      <c r="C1091" s="4" t="s">
        <v>1014</v>
      </c>
      <c r="D1091" s="4" t="s">
        <v>260</v>
      </c>
      <c r="E1091" s="4">
        <v>5.0746599999999999E-3</v>
      </c>
      <c r="F1091" s="4">
        <v>0</v>
      </c>
      <c r="G1091" s="4">
        <v>1</v>
      </c>
      <c r="H1091" s="4">
        <v>1</v>
      </c>
      <c r="I1091" s="4">
        <v>1</v>
      </c>
      <c r="J1091" s="4" t="s">
        <v>1007</v>
      </c>
      <c r="K1091" s="4">
        <v>1</v>
      </c>
      <c r="L1091" s="4">
        <v>2116.1066799999999</v>
      </c>
      <c r="M1091" s="4" t="s">
        <v>16</v>
      </c>
      <c r="N1091" s="4">
        <v>0</v>
      </c>
      <c r="O1091" s="4">
        <v>2.9619999999999998E-3</v>
      </c>
      <c r="P1091" s="4">
        <v>2.8</v>
      </c>
    </row>
    <row r="1092" spans="1:16" hidden="1" outlineLevel="1" collapsed="1" x14ac:dyDescent="0.2">
      <c r="A1092" t="s">
        <v>20</v>
      </c>
      <c r="B1092" s="4" t="s">
        <v>16</v>
      </c>
      <c r="C1092" s="4" t="s">
        <v>1015</v>
      </c>
      <c r="D1092" s="4" t="s">
        <v>20</v>
      </c>
      <c r="E1092" s="4">
        <v>3.3254399999999998E-3</v>
      </c>
      <c r="F1092" s="4">
        <v>0</v>
      </c>
      <c r="G1092" s="4">
        <v>1</v>
      </c>
      <c r="H1092" s="4">
        <v>1</v>
      </c>
      <c r="I1092" s="4">
        <v>1</v>
      </c>
      <c r="J1092" s="4" t="s">
        <v>1007</v>
      </c>
      <c r="K1092" s="4">
        <v>0</v>
      </c>
      <c r="L1092" s="4">
        <v>1275.7055600000001</v>
      </c>
      <c r="M1092" s="4" t="s">
        <v>16</v>
      </c>
      <c r="N1092" s="4">
        <v>0</v>
      </c>
      <c r="O1092" s="4">
        <v>1.884E-3</v>
      </c>
      <c r="P1092" s="4">
        <v>2.83</v>
      </c>
    </row>
    <row r="1093" spans="1:16" hidden="1" outlineLevel="1" collapsed="1" x14ac:dyDescent="0.2">
      <c r="A1093" t="s">
        <v>20</v>
      </c>
      <c r="B1093" s="4" t="s">
        <v>16</v>
      </c>
      <c r="C1093" s="4" t="s">
        <v>1016</v>
      </c>
      <c r="D1093" s="4" t="s">
        <v>20</v>
      </c>
      <c r="E1093" s="4">
        <v>5.2221700000000003E-2</v>
      </c>
      <c r="F1093" s="4">
        <v>1.20145E-3</v>
      </c>
      <c r="G1093" s="4">
        <v>1</v>
      </c>
      <c r="H1093" s="4">
        <v>1</v>
      </c>
      <c r="I1093" s="4">
        <v>1</v>
      </c>
      <c r="J1093" s="4" t="s">
        <v>1007</v>
      </c>
      <c r="K1093" s="4">
        <v>0</v>
      </c>
      <c r="L1093" s="4">
        <v>1424.7420099999999</v>
      </c>
      <c r="M1093" s="4" t="s">
        <v>16</v>
      </c>
      <c r="N1093" s="4">
        <v>7.9869999999999995E-4</v>
      </c>
      <c r="O1093" s="4">
        <v>3.628E-2</v>
      </c>
      <c r="P1093" s="4">
        <v>1.78</v>
      </c>
    </row>
    <row r="1094" spans="1:16" hidden="1" outlineLevel="1" collapsed="1" x14ac:dyDescent="0.2">
      <c r="A1094" t="s">
        <v>20</v>
      </c>
      <c r="B1094" s="4" t="s">
        <v>16</v>
      </c>
      <c r="C1094" s="4" t="s">
        <v>1017</v>
      </c>
      <c r="D1094" s="4" t="s">
        <v>20</v>
      </c>
      <c r="E1094" s="4">
        <v>6.1370500000000001E-2</v>
      </c>
      <c r="F1094" s="4">
        <v>2.2288999999999998E-3</v>
      </c>
      <c r="G1094" s="4">
        <v>1</v>
      </c>
      <c r="H1094" s="4">
        <v>1</v>
      </c>
      <c r="I1094" s="4">
        <v>1</v>
      </c>
      <c r="J1094" s="4" t="s">
        <v>1007</v>
      </c>
      <c r="K1094" s="4">
        <v>0</v>
      </c>
      <c r="L1094" s="4">
        <v>1239.7055600000001</v>
      </c>
      <c r="M1094" s="4" t="s">
        <v>16</v>
      </c>
      <c r="N1094" s="4">
        <v>1.487E-3</v>
      </c>
      <c r="O1094" s="4">
        <v>4.3130000000000002E-2</v>
      </c>
      <c r="P1094" s="4">
        <v>2.0099999999999998</v>
      </c>
    </row>
    <row r="1095" spans="1:16" hidden="1" outlineLevel="1" collapsed="1" x14ac:dyDescent="0.2">
      <c r="A1095" t="s">
        <v>20</v>
      </c>
      <c r="B1095" s="4" t="s">
        <v>16</v>
      </c>
      <c r="C1095" s="4" t="s">
        <v>1018</v>
      </c>
      <c r="D1095" s="4" t="s">
        <v>20</v>
      </c>
      <c r="E1095" s="4">
        <v>7.3453500000000005E-2</v>
      </c>
      <c r="F1095" s="4">
        <v>3.3205499999999998E-3</v>
      </c>
      <c r="G1095" s="4">
        <v>1</v>
      </c>
      <c r="H1095" s="4">
        <v>1</v>
      </c>
      <c r="I1095" s="4">
        <v>1</v>
      </c>
      <c r="J1095" s="4" t="s">
        <v>1007</v>
      </c>
      <c r="K1095" s="4">
        <v>0</v>
      </c>
      <c r="L1095" s="4">
        <v>736.39882</v>
      </c>
      <c r="M1095" s="4" t="s">
        <v>16</v>
      </c>
      <c r="N1095" s="4">
        <v>2.2200000000000002E-3</v>
      </c>
      <c r="O1095" s="4">
        <v>5.2609999999999997E-2</v>
      </c>
      <c r="P1095" s="4">
        <v>1.33</v>
      </c>
    </row>
    <row r="1096" spans="1:16" hidden="1" outlineLevel="1" collapsed="1" x14ac:dyDescent="0.2">
      <c r="A1096" t="s">
        <v>20</v>
      </c>
      <c r="B1096" s="4" t="s">
        <v>16</v>
      </c>
      <c r="C1096" s="4" t="s">
        <v>1019</v>
      </c>
      <c r="D1096" s="4" t="s">
        <v>20</v>
      </c>
      <c r="E1096" s="4">
        <v>7.3924699999999996E-2</v>
      </c>
      <c r="F1096" s="4">
        <v>3.3205499999999998E-3</v>
      </c>
      <c r="G1096" s="4">
        <v>1</v>
      </c>
      <c r="H1096" s="4">
        <v>1</v>
      </c>
      <c r="I1096" s="4">
        <v>1</v>
      </c>
      <c r="J1096" s="4" t="s">
        <v>1007</v>
      </c>
      <c r="K1096" s="4">
        <v>0</v>
      </c>
      <c r="L1096" s="4">
        <v>1215.70958</v>
      </c>
      <c r="M1096" s="4" t="s">
        <v>16</v>
      </c>
      <c r="N1096" s="4">
        <v>2.5869999999999999E-3</v>
      </c>
      <c r="O1096" s="4">
        <v>5.2740000000000002E-2</v>
      </c>
      <c r="P1096" s="4">
        <v>1.6</v>
      </c>
    </row>
    <row r="1097" spans="1:16" hidden="1" outlineLevel="1" collapsed="1" x14ac:dyDescent="0.2">
      <c r="A1097" t="s">
        <v>20</v>
      </c>
      <c r="B1097" s="4" t="s">
        <v>16</v>
      </c>
      <c r="C1097" s="4" t="s">
        <v>1020</v>
      </c>
      <c r="D1097" s="4" t="s">
        <v>1021</v>
      </c>
      <c r="E1097" s="4">
        <v>7.9301700000000003E-2</v>
      </c>
      <c r="F1097" s="4">
        <v>4.7623400000000003E-3</v>
      </c>
      <c r="G1097" s="4">
        <v>1</v>
      </c>
      <c r="H1097" s="4">
        <v>1</v>
      </c>
      <c r="I1097" s="4">
        <v>1</v>
      </c>
      <c r="J1097" s="4" t="s">
        <v>1007</v>
      </c>
      <c r="K1097" s="4">
        <v>0</v>
      </c>
      <c r="L1097" s="4">
        <v>1711.6509000000001</v>
      </c>
      <c r="M1097" s="4" t="s">
        <v>16</v>
      </c>
      <c r="N1097" s="4">
        <v>3.5460000000000001E-3</v>
      </c>
      <c r="O1097" s="4">
        <v>5.679E-2</v>
      </c>
      <c r="P1097" s="4">
        <v>1.69</v>
      </c>
    </row>
    <row r="1098" spans="1:16" hidden="1" outlineLevel="1" collapsed="1" x14ac:dyDescent="0.2">
      <c r="A1098" t="s">
        <v>20</v>
      </c>
      <c r="B1098" s="4" t="s">
        <v>16</v>
      </c>
      <c r="C1098" s="4" t="s">
        <v>1022</v>
      </c>
      <c r="D1098" s="4" t="s">
        <v>20</v>
      </c>
      <c r="E1098" s="4">
        <v>0.114317</v>
      </c>
      <c r="F1098" s="4">
        <v>9.1729700000000008E-3</v>
      </c>
      <c r="G1098" s="4">
        <v>1</v>
      </c>
      <c r="H1098" s="4">
        <v>1</v>
      </c>
      <c r="I1098" s="4">
        <v>1</v>
      </c>
      <c r="J1098" s="4" t="s">
        <v>1007</v>
      </c>
      <c r="K1098" s="4">
        <v>0</v>
      </c>
      <c r="L1098" s="4">
        <v>1782.79159</v>
      </c>
      <c r="M1098" s="4" t="s">
        <v>16</v>
      </c>
      <c r="N1098" s="4">
        <v>6.4660000000000004E-3</v>
      </c>
      <c r="O1098" s="4">
        <v>8.448E-2</v>
      </c>
      <c r="P1098" s="4">
        <v>1.29</v>
      </c>
    </row>
    <row r="1099" spans="1:16" collapsed="1" x14ac:dyDescent="0.2">
      <c r="A1099" s="3" t="s">
        <v>16</v>
      </c>
      <c r="B1099" s="3" t="s">
        <v>17</v>
      </c>
      <c r="C1099" s="3" t="s">
        <v>1023</v>
      </c>
      <c r="D1099" s="3" t="s">
        <v>1024</v>
      </c>
      <c r="E1099" s="3">
        <v>0</v>
      </c>
      <c r="F1099" s="3">
        <v>25.593</v>
      </c>
      <c r="G1099" s="3">
        <v>32</v>
      </c>
      <c r="H1099" s="3">
        <v>12</v>
      </c>
      <c r="I1099" s="3">
        <v>12</v>
      </c>
      <c r="J1099" s="3">
        <v>12</v>
      </c>
      <c r="K1099" s="3">
        <v>1</v>
      </c>
      <c r="L1099" s="3">
        <v>530</v>
      </c>
      <c r="M1099" s="3">
        <v>60.7</v>
      </c>
      <c r="N1099" s="3">
        <v>8.66</v>
      </c>
      <c r="O1099" s="3">
        <v>25.74</v>
      </c>
      <c r="P1099" s="3">
        <v>12</v>
      </c>
    </row>
    <row r="1100" spans="1:16" hidden="1" outlineLevel="1" collapsed="1" x14ac:dyDescent="0.2">
      <c r="A1100" t="s">
        <v>20</v>
      </c>
      <c r="B1100" s="2" t="s">
        <v>21</v>
      </c>
      <c r="C1100" s="2" t="s">
        <v>22</v>
      </c>
      <c r="D1100" s="2" t="s">
        <v>23</v>
      </c>
      <c r="E1100" s="2" t="s">
        <v>24</v>
      </c>
      <c r="F1100" s="2" t="s">
        <v>25</v>
      </c>
      <c r="G1100" s="2" t="s">
        <v>10</v>
      </c>
      <c r="H1100" s="2" t="s">
        <v>26</v>
      </c>
      <c r="I1100" s="2" t="s">
        <v>8</v>
      </c>
      <c r="J1100" s="2" t="s">
        <v>27</v>
      </c>
      <c r="K1100" s="2" t="s">
        <v>28</v>
      </c>
      <c r="L1100" s="2" t="s">
        <v>29</v>
      </c>
      <c r="M1100" s="2" t="s">
        <v>30</v>
      </c>
      <c r="N1100" s="2" t="s">
        <v>31</v>
      </c>
      <c r="O1100" s="2" t="s">
        <v>32</v>
      </c>
      <c r="P1100" s="2" t="s">
        <v>33</v>
      </c>
    </row>
    <row r="1101" spans="1:16" hidden="1" outlineLevel="1" collapsed="1" x14ac:dyDescent="0.2">
      <c r="A1101" t="s">
        <v>20</v>
      </c>
      <c r="B1101" s="4" t="s">
        <v>16</v>
      </c>
      <c r="C1101" s="4" t="s">
        <v>1025</v>
      </c>
      <c r="D1101" s="4" t="s">
        <v>63</v>
      </c>
      <c r="E1101" s="4">
        <v>2.4540400000000002E-3</v>
      </c>
      <c r="F1101" s="4">
        <v>0</v>
      </c>
      <c r="G1101" s="4">
        <v>1</v>
      </c>
      <c r="H1101" s="4">
        <v>1</v>
      </c>
      <c r="I1101" s="4">
        <v>1</v>
      </c>
      <c r="J1101" s="4" t="s">
        <v>1023</v>
      </c>
      <c r="K1101" s="4">
        <v>0</v>
      </c>
      <c r="L1101" s="4">
        <v>1972.0095899999999</v>
      </c>
      <c r="M1101" s="4" t="s">
        <v>16</v>
      </c>
      <c r="N1101" s="4">
        <v>0</v>
      </c>
      <c r="O1101" s="4">
        <v>1.358E-3</v>
      </c>
      <c r="P1101" s="4">
        <v>2.56</v>
      </c>
    </row>
    <row r="1102" spans="1:16" hidden="1" outlineLevel="1" collapsed="1" x14ac:dyDescent="0.2">
      <c r="A1102" t="s">
        <v>20</v>
      </c>
      <c r="B1102" s="4" t="s">
        <v>16</v>
      </c>
      <c r="C1102" s="4" t="s">
        <v>1026</v>
      </c>
      <c r="D1102" s="4" t="s">
        <v>248</v>
      </c>
      <c r="E1102" s="4">
        <v>1.71854E-2</v>
      </c>
      <c r="F1102" s="4">
        <v>0</v>
      </c>
      <c r="G1102" s="4">
        <v>1</v>
      </c>
      <c r="H1102" s="4">
        <v>1</v>
      </c>
      <c r="I1102" s="4">
        <v>1</v>
      </c>
      <c r="J1102" s="4" t="s">
        <v>1023</v>
      </c>
      <c r="K1102" s="4">
        <v>0</v>
      </c>
      <c r="L1102" s="4">
        <v>1023.55433</v>
      </c>
      <c r="M1102" s="4" t="s">
        <v>16</v>
      </c>
      <c r="N1102" s="4">
        <v>0</v>
      </c>
      <c r="O1102" s="4">
        <v>1.1010000000000001E-2</v>
      </c>
      <c r="P1102" s="4">
        <v>1.96</v>
      </c>
    </row>
    <row r="1103" spans="1:16" hidden="1" outlineLevel="1" collapsed="1" x14ac:dyDescent="0.2">
      <c r="A1103" t="s">
        <v>20</v>
      </c>
      <c r="B1103" s="4" t="s">
        <v>16</v>
      </c>
      <c r="C1103" s="4" t="s">
        <v>1027</v>
      </c>
      <c r="D1103" s="4" t="s">
        <v>120</v>
      </c>
      <c r="E1103" s="4">
        <v>4.1902600000000003E-3</v>
      </c>
      <c r="F1103" s="4">
        <v>0</v>
      </c>
      <c r="G1103" s="4">
        <v>1</v>
      </c>
      <c r="H1103" s="4">
        <v>1</v>
      </c>
      <c r="I1103" s="4">
        <v>1</v>
      </c>
      <c r="J1103" s="4" t="s">
        <v>1023</v>
      </c>
      <c r="K1103" s="4">
        <v>0</v>
      </c>
      <c r="L1103" s="4">
        <v>1199.6340399999999</v>
      </c>
      <c r="M1103" s="4" t="s">
        <v>16</v>
      </c>
      <c r="N1103" s="4">
        <v>0</v>
      </c>
      <c r="O1103" s="4">
        <v>2.4090000000000001E-3</v>
      </c>
      <c r="P1103" s="4">
        <v>2.5</v>
      </c>
    </row>
    <row r="1104" spans="1:16" hidden="1" outlineLevel="1" collapsed="1" x14ac:dyDescent="0.2">
      <c r="A1104" t="s">
        <v>20</v>
      </c>
      <c r="B1104" s="4" t="s">
        <v>16</v>
      </c>
      <c r="C1104" s="4" t="s">
        <v>1028</v>
      </c>
      <c r="D1104" s="4" t="s">
        <v>20</v>
      </c>
      <c r="E1104" s="4">
        <v>1.48529E-3</v>
      </c>
      <c r="F1104" s="4">
        <v>0</v>
      </c>
      <c r="G1104" s="4">
        <v>1</v>
      </c>
      <c r="H1104" s="4">
        <v>1</v>
      </c>
      <c r="I1104" s="4">
        <v>1</v>
      </c>
      <c r="J1104" s="4" t="s">
        <v>1023</v>
      </c>
      <c r="K1104" s="4">
        <v>0</v>
      </c>
      <c r="L1104" s="4">
        <v>1787.82484</v>
      </c>
      <c r="M1104" s="4" t="s">
        <v>16</v>
      </c>
      <c r="N1104" s="4">
        <v>0</v>
      </c>
      <c r="O1104" s="4">
        <v>7.9560000000000004E-4</v>
      </c>
      <c r="P1104" s="4">
        <v>2.7</v>
      </c>
    </row>
    <row r="1105" spans="1:16" hidden="1" outlineLevel="1" collapsed="1" x14ac:dyDescent="0.2">
      <c r="A1105" t="s">
        <v>20</v>
      </c>
      <c r="B1105" s="4" t="s">
        <v>16</v>
      </c>
      <c r="C1105" s="4" t="s">
        <v>1029</v>
      </c>
      <c r="D1105" s="4" t="s">
        <v>20</v>
      </c>
      <c r="E1105" s="4">
        <v>3.55824E-2</v>
      </c>
      <c r="F1105" s="4">
        <v>0</v>
      </c>
      <c r="G1105" s="4">
        <v>1</v>
      </c>
      <c r="H1105" s="4">
        <v>1</v>
      </c>
      <c r="I1105" s="4">
        <v>1</v>
      </c>
      <c r="J1105" s="4" t="s">
        <v>1023</v>
      </c>
      <c r="K1105" s="4">
        <v>0</v>
      </c>
      <c r="L1105" s="4">
        <v>1293.65861</v>
      </c>
      <c r="M1105" s="4" t="s">
        <v>16</v>
      </c>
      <c r="N1105" s="4">
        <v>0</v>
      </c>
      <c r="O1105" s="4">
        <v>2.3939999999999999E-2</v>
      </c>
      <c r="P1105" s="4">
        <v>1.57</v>
      </c>
    </row>
    <row r="1106" spans="1:16" hidden="1" outlineLevel="1" collapsed="1" x14ac:dyDescent="0.2">
      <c r="A1106" t="s">
        <v>20</v>
      </c>
      <c r="B1106" s="4" t="s">
        <v>16</v>
      </c>
      <c r="C1106" s="4" t="s">
        <v>1030</v>
      </c>
      <c r="D1106" s="4" t="s">
        <v>1031</v>
      </c>
      <c r="E1106" s="4">
        <v>3.7489000000000001E-2</v>
      </c>
      <c r="F1106" s="4">
        <v>0</v>
      </c>
      <c r="G1106" s="4">
        <v>1</v>
      </c>
      <c r="H1106" s="4">
        <v>1</v>
      </c>
      <c r="I1106" s="4">
        <v>1</v>
      </c>
      <c r="J1106" s="4" t="s">
        <v>1023</v>
      </c>
      <c r="K1106" s="4">
        <v>0</v>
      </c>
      <c r="L1106" s="4">
        <v>1180.54153</v>
      </c>
      <c r="M1106" s="4" t="s">
        <v>16</v>
      </c>
      <c r="N1106" s="4">
        <v>0</v>
      </c>
      <c r="O1106" s="4">
        <v>2.5319999999999999E-2</v>
      </c>
      <c r="P1106" s="4">
        <v>1.6</v>
      </c>
    </row>
    <row r="1107" spans="1:16" hidden="1" outlineLevel="1" collapsed="1" x14ac:dyDescent="0.2">
      <c r="A1107" t="s">
        <v>20</v>
      </c>
      <c r="B1107" s="4" t="s">
        <v>16</v>
      </c>
      <c r="C1107" s="4" t="s">
        <v>1032</v>
      </c>
      <c r="D1107" s="4" t="s">
        <v>20</v>
      </c>
      <c r="E1107" s="4">
        <v>1.17432E-4</v>
      </c>
      <c r="F1107" s="4">
        <v>0</v>
      </c>
      <c r="G1107" s="4">
        <v>1</v>
      </c>
      <c r="H1107" s="4">
        <v>1</v>
      </c>
      <c r="I1107" s="4">
        <v>1</v>
      </c>
      <c r="J1107" s="4" t="s">
        <v>1023</v>
      </c>
      <c r="K1107" s="4">
        <v>0</v>
      </c>
      <c r="L1107" s="4">
        <v>2061.06513</v>
      </c>
      <c r="M1107" s="4" t="s">
        <v>16</v>
      </c>
      <c r="N1107" s="4">
        <v>0</v>
      </c>
      <c r="O1107" s="4">
        <v>5.2080000000000003E-5</v>
      </c>
      <c r="P1107" s="4">
        <v>3.35</v>
      </c>
    </row>
    <row r="1108" spans="1:16" hidden="1" outlineLevel="1" collapsed="1" x14ac:dyDescent="0.2">
      <c r="A1108" t="s">
        <v>20</v>
      </c>
      <c r="B1108" s="4" t="s">
        <v>16</v>
      </c>
      <c r="C1108" s="4" t="s">
        <v>1033</v>
      </c>
      <c r="D1108" s="4" t="s">
        <v>20</v>
      </c>
      <c r="E1108" s="4">
        <v>3.55824E-2</v>
      </c>
      <c r="F1108" s="4">
        <v>0</v>
      </c>
      <c r="G1108" s="4">
        <v>1</v>
      </c>
      <c r="H1108" s="4">
        <v>1</v>
      </c>
      <c r="I1108" s="4">
        <v>1</v>
      </c>
      <c r="J1108" s="4" t="s">
        <v>1023</v>
      </c>
      <c r="K1108" s="4">
        <v>0</v>
      </c>
      <c r="L1108" s="4">
        <v>1048.52106</v>
      </c>
      <c r="M1108" s="4" t="s">
        <v>16</v>
      </c>
      <c r="N1108" s="4">
        <v>0</v>
      </c>
      <c r="O1108" s="4">
        <v>2.409E-2</v>
      </c>
      <c r="P1108" s="4">
        <v>2.67</v>
      </c>
    </row>
    <row r="1109" spans="1:16" hidden="1" outlineLevel="1" collapsed="1" x14ac:dyDescent="0.2">
      <c r="A1109" t="s">
        <v>20</v>
      </c>
      <c r="B1109" s="4" t="s">
        <v>16</v>
      </c>
      <c r="C1109" s="4" t="s">
        <v>1034</v>
      </c>
      <c r="D1109" s="4" t="s">
        <v>20</v>
      </c>
      <c r="E1109" s="4">
        <v>2.02553E-2</v>
      </c>
      <c r="F1109" s="4">
        <v>0</v>
      </c>
      <c r="G1109" s="4">
        <v>1</v>
      </c>
      <c r="H1109" s="4">
        <v>1</v>
      </c>
      <c r="I1109" s="4">
        <v>1</v>
      </c>
      <c r="J1109" s="4" t="s">
        <v>1023</v>
      </c>
      <c r="K1109" s="4">
        <v>0</v>
      </c>
      <c r="L1109" s="4">
        <v>2161.1229199999998</v>
      </c>
      <c r="M1109" s="4" t="s">
        <v>16</v>
      </c>
      <c r="N1109" s="4">
        <v>0</v>
      </c>
      <c r="O1109" s="4">
        <v>1.3100000000000001E-2</v>
      </c>
      <c r="P1109" s="4">
        <v>2.34</v>
      </c>
    </row>
    <row r="1110" spans="1:16" hidden="1" outlineLevel="1" collapsed="1" x14ac:dyDescent="0.2">
      <c r="A1110" t="s">
        <v>20</v>
      </c>
      <c r="B1110" s="4" t="s">
        <v>16</v>
      </c>
      <c r="C1110" s="4" t="s">
        <v>1035</v>
      </c>
      <c r="D1110" s="4" t="s">
        <v>20</v>
      </c>
      <c r="E1110" s="4">
        <v>4.9264099999999998E-2</v>
      </c>
      <c r="F1110" s="4">
        <v>1.20145E-3</v>
      </c>
      <c r="G1110" s="4">
        <v>1</v>
      </c>
      <c r="H1110" s="4">
        <v>1</v>
      </c>
      <c r="I1110" s="4">
        <v>1</v>
      </c>
      <c r="J1110" s="4" t="s">
        <v>1023</v>
      </c>
      <c r="K1110" s="4">
        <v>0</v>
      </c>
      <c r="L1110" s="4">
        <v>1410.7515100000001</v>
      </c>
      <c r="M1110" s="4" t="s">
        <v>16</v>
      </c>
      <c r="N1110" s="4">
        <v>7.9869999999999995E-4</v>
      </c>
      <c r="O1110" s="4">
        <v>3.4200000000000001E-2</v>
      </c>
      <c r="P1110" s="4">
        <v>1.69</v>
      </c>
    </row>
    <row r="1111" spans="1:16" hidden="1" outlineLevel="1" collapsed="1" x14ac:dyDescent="0.2">
      <c r="A1111" t="s">
        <v>20</v>
      </c>
      <c r="B1111" s="4" t="s">
        <v>16</v>
      </c>
      <c r="C1111" s="4" t="s">
        <v>1036</v>
      </c>
      <c r="D1111" s="4" t="s">
        <v>20</v>
      </c>
      <c r="E1111" s="4">
        <v>6.3786700000000002E-2</v>
      </c>
      <c r="F1111" s="4">
        <v>2.2288999999999998E-3</v>
      </c>
      <c r="G1111" s="4">
        <v>1</v>
      </c>
      <c r="H1111" s="4">
        <v>1</v>
      </c>
      <c r="I1111" s="4">
        <v>1</v>
      </c>
      <c r="J1111" s="4" t="s">
        <v>1023</v>
      </c>
      <c r="K1111" s="4">
        <v>0</v>
      </c>
      <c r="L1111" s="4">
        <v>874.40133000000003</v>
      </c>
      <c r="M1111" s="4" t="s">
        <v>16</v>
      </c>
      <c r="N1111" s="4">
        <v>1.487E-3</v>
      </c>
      <c r="O1111" s="4">
        <v>4.4900000000000002E-2</v>
      </c>
      <c r="P1111" s="4">
        <v>1.72</v>
      </c>
    </row>
    <row r="1112" spans="1:16" hidden="1" outlineLevel="1" collapsed="1" x14ac:dyDescent="0.2">
      <c r="A1112" t="s">
        <v>20</v>
      </c>
      <c r="B1112" s="4" t="s">
        <v>16</v>
      </c>
      <c r="C1112" s="4" t="s">
        <v>1037</v>
      </c>
      <c r="D1112" s="4" t="s">
        <v>248</v>
      </c>
      <c r="E1112" s="4">
        <v>8.0831500000000001E-2</v>
      </c>
      <c r="F1112" s="4">
        <v>4.7623400000000003E-3</v>
      </c>
      <c r="G1112" s="4">
        <v>1</v>
      </c>
      <c r="H1112" s="4">
        <v>1</v>
      </c>
      <c r="I1112" s="4">
        <v>1</v>
      </c>
      <c r="J1112" s="4" t="s">
        <v>1023</v>
      </c>
      <c r="K1112" s="4">
        <v>0</v>
      </c>
      <c r="L1112" s="4">
        <v>3039.5145400000001</v>
      </c>
      <c r="M1112" s="4" t="s">
        <v>16</v>
      </c>
      <c r="N1112" s="4">
        <v>3.5460000000000001E-3</v>
      </c>
      <c r="O1112" s="4">
        <v>5.8189999999999999E-2</v>
      </c>
      <c r="P1112" s="4">
        <v>2.65</v>
      </c>
    </row>
    <row r="1113" spans="1:16" collapsed="1" x14ac:dyDescent="0.2">
      <c r="A1113" s="3" t="s">
        <v>16</v>
      </c>
      <c r="B1113" s="3" t="s">
        <v>17</v>
      </c>
      <c r="C1113" s="3" t="s">
        <v>1038</v>
      </c>
      <c r="D1113" s="3" t="s">
        <v>1039</v>
      </c>
      <c r="E1113" s="3">
        <v>0</v>
      </c>
      <c r="F1113" s="3">
        <v>25.361000000000001</v>
      </c>
      <c r="G1113" s="3">
        <v>19</v>
      </c>
      <c r="H1113" s="3">
        <v>7</v>
      </c>
      <c r="I1113" s="3">
        <v>10</v>
      </c>
      <c r="J1113" s="3">
        <v>1</v>
      </c>
      <c r="K1113" s="3">
        <v>1</v>
      </c>
      <c r="L1113" s="3">
        <v>523</v>
      </c>
      <c r="M1113" s="3">
        <v>56.5</v>
      </c>
      <c r="N1113" s="3">
        <v>8.48</v>
      </c>
      <c r="O1113" s="3">
        <v>25.11</v>
      </c>
      <c r="P1113" s="3">
        <v>7</v>
      </c>
    </row>
    <row r="1114" spans="1:16" hidden="1" outlineLevel="1" collapsed="1" x14ac:dyDescent="0.2">
      <c r="A1114" t="s">
        <v>20</v>
      </c>
      <c r="B1114" s="2" t="s">
        <v>21</v>
      </c>
      <c r="C1114" s="2" t="s">
        <v>22</v>
      </c>
      <c r="D1114" s="2" t="s">
        <v>23</v>
      </c>
      <c r="E1114" s="2" t="s">
        <v>24</v>
      </c>
      <c r="F1114" s="2" t="s">
        <v>25</v>
      </c>
      <c r="G1114" s="2" t="s">
        <v>10</v>
      </c>
      <c r="H1114" s="2" t="s">
        <v>26</v>
      </c>
      <c r="I1114" s="2" t="s">
        <v>8</v>
      </c>
      <c r="J1114" s="2" t="s">
        <v>27</v>
      </c>
      <c r="K1114" s="2" t="s">
        <v>28</v>
      </c>
      <c r="L1114" s="2" t="s">
        <v>29</v>
      </c>
      <c r="M1114" s="2" t="s">
        <v>30</v>
      </c>
      <c r="N1114" s="2" t="s">
        <v>31</v>
      </c>
      <c r="O1114" s="2" t="s">
        <v>32</v>
      </c>
      <c r="P1114" s="2" t="s">
        <v>33</v>
      </c>
    </row>
    <row r="1115" spans="1:16" hidden="1" outlineLevel="1" collapsed="1" x14ac:dyDescent="0.2">
      <c r="A1115" t="s">
        <v>20</v>
      </c>
      <c r="B1115" s="4" t="s">
        <v>16</v>
      </c>
      <c r="C1115" s="4" t="s">
        <v>766</v>
      </c>
      <c r="D1115" s="4" t="s">
        <v>20</v>
      </c>
      <c r="E1115" s="4">
        <v>6.1454600000000002E-3</v>
      </c>
      <c r="F1115" s="4">
        <v>0</v>
      </c>
      <c r="G1115" s="4">
        <v>3</v>
      </c>
      <c r="H1115" s="4">
        <v>3</v>
      </c>
      <c r="I1115" s="4">
        <v>1</v>
      </c>
      <c r="J1115" s="4" t="s">
        <v>767</v>
      </c>
      <c r="K1115" s="4">
        <v>0</v>
      </c>
      <c r="L1115" s="4">
        <v>1034.5265300000001</v>
      </c>
      <c r="M1115" s="4" t="s">
        <v>16</v>
      </c>
      <c r="N1115" s="4">
        <v>0</v>
      </c>
      <c r="O1115" s="4">
        <v>3.6449999999999998E-3</v>
      </c>
      <c r="P1115" s="4">
        <v>2.14</v>
      </c>
    </row>
    <row r="1116" spans="1:16" hidden="1" outlineLevel="1" collapsed="1" x14ac:dyDescent="0.2">
      <c r="A1116" t="s">
        <v>20</v>
      </c>
      <c r="B1116" s="4" t="s">
        <v>16</v>
      </c>
      <c r="C1116" s="4" t="s">
        <v>801</v>
      </c>
      <c r="D1116" s="4" t="s">
        <v>20</v>
      </c>
      <c r="E1116" s="4">
        <v>9.1304799999999998E-3</v>
      </c>
      <c r="F1116" s="4">
        <v>0</v>
      </c>
      <c r="G1116" s="4">
        <v>2</v>
      </c>
      <c r="H1116" s="4">
        <v>3</v>
      </c>
      <c r="I1116" s="4">
        <v>1</v>
      </c>
      <c r="J1116" s="4" t="s">
        <v>802</v>
      </c>
      <c r="K1116" s="4">
        <v>0</v>
      </c>
      <c r="L1116" s="4">
        <v>1941.0287499999999</v>
      </c>
      <c r="M1116" s="4" t="s">
        <v>16</v>
      </c>
      <c r="N1116" s="4">
        <v>0</v>
      </c>
      <c r="O1116" s="4">
        <v>5.5529999999999998E-3</v>
      </c>
      <c r="P1116" s="4">
        <v>1.03</v>
      </c>
    </row>
    <row r="1117" spans="1:16" hidden="1" outlineLevel="1" collapsed="1" x14ac:dyDescent="0.2">
      <c r="A1117" t="s">
        <v>20</v>
      </c>
      <c r="B1117" s="4" t="s">
        <v>16</v>
      </c>
      <c r="C1117" s="4" t="s">
        <v>772</v>
      </c>
      <c r="D1117" s="4" t="s">
        <v>20</v>
      </c>
      <c r="E1117" s="4">
        <v>1.1631499999999999E-3</v>
      </c>
      <c r="F1117" s="4">
        <v>0</v>
      </c>
      <c r="G1117" s="4">
        <v>3</v>
      </c>
      <c r="H1117" s="4">
        <v>4</v>
      </c>
      <c r="I1117" s="4">
        <v>1</v>
      </c>
      <c r="J1117" s="4" t="s">
        <v>767</v>
      </c>
      <c r="K1117" s="4">
        <v>0</v>
      </c>
      <c r="L1117" s="4">
        <v>2157.0709999999999</v>
      </c>
      <c r="M1117" s="4" t="s">
        <v>16</v>
      </c>
      <c r="N1117" s="4">
        <v>0</v>
      </c>
      <c r="O1117" s="4">
        <v>6.1289999999999999E-4</v>
      </c>
      <c r="P1117" s="4">
        <v>3.77</v>
      </c>
    </row>
    <row r="1118" spans="1:16" hidden="1" outlineLevel="1" collapsed="1" x14ac:dyDescent="0.2">
      <c r="A1118" t="s">
        <v>20</v>
      </c>
      <c r="B1118" s="4" t="s">
        <v>16</v>
      </c>
      <c r="C1118" s="4" t="s">
        <v>773</v>
      </c>
      <c r="D1118" s="4" t="s">
        <v>20</v>
      </c>
      <c r="E1118" s="4">
        <v>6.6084299999999993E-5</v>
      </c>
      <c r="F1118" s="4">
        <v>0</v>
      </c>
      <c r="G1118" s="4">
        <v>3</v>
      </c>
      <c r="H1118" s="4">
        <v>3</v>
      </c>
      <c r="I1118" s="4">
        <v>2</v>
      </c>
      <c r="J1118" s="4" t="s">
        <v>767</v>
      </c>
      <c r="K1118" s="4">
        <v>0</v>
      </c>
      <c r="L1118" s="4">
        <v>1940.9460799999999</v>
      </c>
      <c r="M1118" s="4" t="s">
        <v>16</v>
      </c>
      <c r="N1118" s="4">
        <v>0</v>
      </c>
      <c r="O1118" s="4">
        <v>5.3909999999999997E-5</v>
      </c>
      <c r="P1118" s="4">
        <v>3.56</v>
      </c>
    </row>
    <row r="1119" spans="1:16" hidden="1" outlineLevel="1" collapsed="1" x14ac:dyDescent="0.2">
      <c r="A1119" t="s">
        <v>20</v>
      </c>
      <c r="B1119" s="4" t="s">
        <v>16</v>
      </c>
      <c r="C1119" s="4" t="s">
        <v>774</v>
      </c>
      <c r="D1119" s="4" t="s">
        <v>20</v>
      </c>
      <c r="E1119" s="4">
        <v>2.9332099999999999E-3</v>
      </c>
      <c r="F1119" s="4">
        <v>0</v>
      </c>
      <c r="G1119" s="4">
        <v>3</v>
      </c>
      <c r="H1119" s="4">
        <v>4</v>
      </c>
      <c r="I1119" s="4">
        <v>2</v>
      </c>
      <c r="J1119" s="4" t="s">
        <v>767</v>
      </c>
      <c r="K1119" s="4">
        <v>0</v>
      </c>
      <c r="L1119" s="4">
        <v>1469.7706800000001</v>
      </c>
      <c r="M1119" s="4" t="s">
        <v>16</v>
      </c>
      <c r="N1119" s="4">
        <v>0</v>
      </c>
      <c r="O1119" s="4">
        <v>1.653E-3</v>
      </c>
      <c r="P1119" s="4">
        <v>3.25</v>
      </c>
    </row>
    <row r="1120" spans="1:16" hidden="1" outlineLevel="1" collapsed="1" x14ac:dyDescent="0.2">
      <c r="A1120" t="s">
        <v>20</v>
      </c>
      <c r="B1120" s="4" t="s">
        <v>16</v>
      </c>
      <c r="C1120" s="4" t="s">
        <v>779</v>
      </c>
      <c r="D1120" s="4" t="s">
        <v>780</v>
      </c>
      <c r="E1120" s="4">
        <v>4.24597E-3</v>
      </c>
      <c r="F1120" s="4">
        <v>0</v>
      </c>
      <c r="G1120" s="4">
        <v>3</v>
      </c>
      <c r="H1120" s="4">
        <v>4</v>
      </c>
      <c r="I1120" s="4">
        <v>2</v>
      </c>
      <c r="J1120" s="4" t="s">
        <v>767</v>
      </c>
      <c r="K1120" s="4">
        <v>0</v>
      </c>
      <c r="L1120" s="4">
        <v>1069.4652599999999</v>
      </c>
      <c r="M1120" s="4" t="s">
        <v>16</v>
      </c>
      <c r="N1120" s="4">
        <v>0</v>
      </c>
      <c r="O1120" s="4">
        <v>2.4489999999999998E-3</v>
      </c>
      <c r="P1120" s="4">
        <v>2.29</v>
      </c>
    </row>
    <row r="1121" spans="1:16" hidden="1" outlineLevel="1" collapsed="1" x14ac:dyDescent="0.2">
      <c r="A1121" t="s">
        <v>20</v>
      </c>
      <c r="B1121" s="4" t="s">
        <v>16</v>
      </c>
      <c r="C1121" s="4" t="s">
        <v>1040</v>
      </c>
      <c r="D1121" s="4" t="s">
        <v>122</v>
      </c>
      <c r="E1121" s="4">
        <v>9.2349700000000007E-2</v>
      </c>
      <c r="F1121" s="4">
        <v>6.6963500000000002E-3</v>
      </c>
      <c r="G1121" s="4">
        <v>1</v>
      </c>
      <c r="H1121" s="4">
        <v>2</v>
      </c>
      <c r="I1121" s="4">
        <v>1</v>
      </c>
      <c r="J1121" s="4" t="s">
        <v>1038</v>
      </c>
      <c r="K1121" s="4">
        <v>0</v>
      </c>
      <c r="L1121" s="4">
        <v>992.51934000000006</v>
      </c>
      <c r="M1121" s="4" t="s">
        <v>16</v>
      </c>
      <c r="N1121" s="4">
        <v>4.8260000000000004E-3</v>
      </c>
      <c r="O1121" s="4">
        <v>6.6989999999999994E-2</v>
      </c>
      <c r="P1121" s="4">
        <v>1.84</v>
      </c>
    </row>
    <row r="1122" spans="1:16" collapsed="1" x14ac:dyDescent="0.2">
      <c r="A1122" s="3" t="s">
        <v>16</v>
      </c>
      <c r="B1122" s="3" t="s">
        <v>17</v>
      </c>
      <c r="C1122" s="3" t="s">
        <v>1041</v>
      </c>
      <c r="D1122" s="3" t="s">
        <v>1042</v>
      </c>
      <c r="E1122" s="3">
        <v>0</v>
      </c>
      <c r="F1122" s="3">
        <v>24.919</v>
      </c>
      <c r="G1122" s="3">
        <v>23</v>
      </c>
      <c r="H1122" s="3">
        <v>11</v>
      </c>
      <c r="I1122" s="3">
        <v>11</v>
      </c>
      <c r="J1122" s="3">
        <v>11</v>
      </c>
      <c r="K1122" s="3">
        <v>1</v>
      </c>
      <c r="L1122" s="3">
        <v>470</v>
      </c>
      <c r="M1122" s="3">
        <v>54.6</v>
      </c>
      <c r="N1122" s="3">
        <v>9.19</v>
      </c>
      <c r="O1122" s="3">
        <v>21.91</v>
      </c>
      <c r="P1122" s="3">
        <v>11</v>
      </c>
    </row>
    <row r="1123" spans="1:16" hidden="1" outlineLevel="1" collapsed="1" x14ac:dyDescent="0.2">
      <c r="A1123" t="s">
        <v>20</v>
      </c>
      <c r="B1123" s="2" t="s">
        <v>21</v>
      </c>
      <c r="C1123" s="2" t="s">
        <v>22</v>
      </c>
      <c r="D1123" s="2" t="s">
        <v>23</v>
      </c>
      <c r="E1123" s="2" t="s">
        <v>24</v>
      </c>
      <c r="F1123" s="2" t="s">
        <v>25</v>
      </c>
      <c r="G1123" s="2" t="s">
        <v>10</v>
      </c>
      <c r="H1123" s="2" t="s">
        <v>26</v>
      </c>
      <c r="I1123" s="2" t="s">
        <v>8</v>
      </c>
      <c r="J1123" s="2" t="s">
        <v>27</v>
      </c>
      <c r="K1123" s="2" t="s">
        <v>28</v>
      </c>
      <c r="L1123" s="2" t="s">
        <v>29</v>
      </c>
      <c r="M1123" s="2" t="s">
        <v>30</v>
      </c>
      <c r="N1123" s="2" t="s">
        <v>31</v>
      </c>
      <c r="O1123" s="2" t="s">
        <v>32</v>
      </c>
      <c r="P1123" s="2" t="s">
        <v>33</v>
      </c>
    </row>
    <row r="1124" spans="1:16" hidden="1" outlineLevel="1" collapsed="1" x14ac:dyDescent="0.2">
      <c r="A1124" t="s">
        <v>20</v>
      </c>
      <c r="B1124" s="4" t="s">
        <v>16</v>
      </c>
      <c r="C1124" s="4" t="s">
        <v>1043</v>
      </c>
      <c r="D1124" s="4" t="s">
        <v>20</v>
      </c>
      <c r="E1124" s="4">
        <v>4.24597E-3</v>
      </c>
      <c r="F1124" s="4">
        <v>0</v>
      </c>
      <c r="G1124" s="4">
        <v>1</v>
      </c>
      <c r="H1124" s="4">
        <v>1</v>
      </c>
      <c r="I1124" s="4">
        <v>1</v>
      </c>
      <c r="J1124" s="4" t="s">
        <v>1041</v>
      </c>
      <c r="K1124" s="4">
        <v>0</v>
      </c>
      <c r="L1124" s="4">
        <v>1491.70741</v>
      </c>
      <c r="M1124" s="4" t="s">
        <v>16</v>
      </c>
      <c r="N1124" s="4">
        <v>0</v>
      </c>
      <c r="O1124" s="4">
        <v>2.4489999999999998E-3</v>
      </c>
      <c r="P1124" s="4">
        <v>2.78</v>
      </c>
    </row>
    <row r="1125" spans="1:16" hidden="1" outlineLevel="1" collapsed="1" x14ac:dyDescent="0.2">
      <c r="A1125" t="s">
        <v>20</v>
      </c>
      <c r="B1125" s="4" t="s">
        <v>16</v>
      </c>
      <c r="C1125" s="4" t="s">
        <v>1044</v>
      </c>
      <c r="D1125" s="4" t="s">
        <v>20</v>
      </c>
      <c r="E1125" s="4">
        <v>2.1568600000000001E-4</v>
      </c>
      <c r="F1125" s="4">
        <v>0</v>
      </c>
      <c r="G1125" s="4">
        <v>1</v>
      </c>
      <c r="H1125" s="4">
        <v>1</v>
      </c>
      <c r="I1125" s="4">
        <v>1</v>
      </c>
      <c r="J1125" s="4" t="s">
        <v>1041</v>
      </c>
      <c r="K1125" s="4">
        <v>0</v>
      </c>
      <c r="L1125" s="4">
        <v>1839.85799</v>
      </c>
      <c r="M1125" s="4" t="s">
        <v>16</v>
      </c>
      <c r="N1125" s="4">
        <v>0</v>
      </c>
      <c r="O1125" s="4">
        <v>9.9870000000000004E-5</v>
      </c>
      <c r="P1125" s="4">
        <v>3.04</v>
      </c>
    </row>
    <row r="1126" spans="1:16" hidden="1" outlineLevel="1" collapsed="1" x14ac:dyDescent="0.2">
      <c r="A1126" t="s">
        <v>20</v>
      </c>
      <c r="B1126" s="4" t="s">
        <v>16</v>
      </c>
      <c r="C1126" s="4" t="s">
        <v>1045</v>
      </c>
      <c r="D1126" s="4" t="s">
        <v>20</v>
      </c>
      <c r="E1126" s="4">
        <v>1.2123E-2</v>
      </c>
      <c r="F1126" s="4">
        <v>0</v>
      </c>
      <c r="G1126" s="4">
        <v>1</v>
      </c>
      <c r="H1126" s="4">
        <v>1</v>
      </c>
      <c r="I1126" s="4">
        <v>1</v>
      </c>
      <c r="J1126" s="4" t="s">
        <v>1041</v>
      </c>
      <c r="K1126" s="4">
        <v>0</v>
      </c>
      <c r="L1126" s="4">
        <v>966.48909000000003</v>
      </c>
      <c r="M1126" s="4" t="s">
        <v>16</v>
      </c>
      <c r="N1126" s="4">
        <v>0</v>
      </c>
      <c r="O1126" s="4">
        <v>7.5329999999999998E-3</v>
      </c>
      <c r="P1126" s="4">
        <v>1.96</v>
      </c>
    </row>
    <row r="1127" spans="1:16" hidden="1" outlineLevel="1" collapsed="1" x14ac:dyDescent="0.2">
      <c r="A1127" t="s">
        <v>20</v>
      </c>
      <c r="B1127" s="4" t="s">
        <v>16</v>
      </c>
      <c r="C1127" s="4" t="s">
        <v>1046</v>
      </c>
      <c r="D1127" s="4" t="s">
        <v>20</v>
      </c>
      <c r="E1127" s="4">
        <v>2.51545E-2</v>
      </c>
      <c r="F1127" s="4">
        <v>0</v>
      </c>
      <c r="G1127" s="4">
        <v>1</v>
      </c>
      <c r="H1127" s="4">
        <v>1</v>
      </c>
      <c r="I1127" s="4">
        <v>1</v>
      </c>
      <c r="J1127" s="4" t="s">
        <v>1041</v>
      </c>
      <c r="K1127" s="4">
        <v>0</v>
      </c>
      <c r="L1127" s="4">
        <v>830.49819000000002</v>
      </c>
      <c r="M1127" s="4" t="s">
        <v>16</v>
      </c>
      <c r="N1127" s="4">
        <v>0</v>
      </c>
      <c r="O1127" s="4">
        <v>1.653E-2</v>
      </c>
      <c r="P1127" s="4">
        <v>2.0699999999999998</v>
      </c>
    </row>
    <row r="1128" spans="1:16" hidden="1" outlineLevel="1" collapsed="1" x14ac:dyDescent="0.2">
      <c r="A1128" t="s">
        <v>20</v>
      </c>
      <c r="B1128" s="4" t="s">
        <v>16</v>
      </c>
      <c r="C1128" s="4" t="s">
        <v>1047</v>
      </c>
      <c r="D1128" s="4" t="s">
        <v>20</v>
      </c>
      <c r="E1128" s="4">
        <v>1.27589E-3</v>
      </c>
      <c r="F1128" s="4">
        <v>0</v>
      </c>
      <c r="G1128" s="4">
        <v>1</v>
      </c>
      <c r="H1128" s="4">
        <v>1</v>
      </c>
      <c r="I1128" s="4">
        <v>1</v>
      </c>
      <c r="J1128" s="4" t="s">
        <v>1041</v>
      </c>
      <c r="K1128" s="4">
        <v>0</v>
      </c>
      <c r="L1128" s="4">
        <v>1268.74603</v>
      </c>
      <c r="M1128" s="4" t="s">
        <v>16</v>
      </c>
      <c r="N1128" s="4">
        <v>0</v>
      </c>
      <c r="O1128" s="4">
        <v>6.7230000000000002E-4</v>
      </c>
      <c r="P1128" s="4">
        <v>2.5099999999999998</v>
      </c>
    </row>
    <row r="1129" spans="1:16" hidden="1" outlineLevel="1" collapsed="1" x14ac:dyDescent="0.2">
      <c r="A1129" t="s">
        <v>20</v>
      </c>
      <c r="B1129" s="4" t="s">
        <v>16</v>
      </c>
      <c r="C1129" s="4" t="s">
        <v>1048</v>
      </c>
      <c r="D1129" s="4" t="s">
        <v>20</v>
      </c>
      <c r="E1129" s="4">
        <v>2.2060799999999998E-2</v>
      </c>
      <c r="F1129" s="4">
        <v>0</v>
      </c>
      <c r="G1129" s="4">
        <v>1</v>
      </c>
      <c r="H1129" s="4">
        <v>1</v>
      </c>
      <c r="I1129" s="4">
        <v>1</v>
      </c>
      <c r="J1129" s="4" t="s">
        <v>1041</v>
      </c>
      <c r="K1129" s="4">
        <v>0</v>
      </c>
      <c r="L1129" s="4">
        <v>840.40976999999998</v>
      </c>
      <c r="M1129" s="4" t="s">
        <v>16</v>
      </c>
      <c r="N1129" s="4">
        <v>0</v>
      </c>
      <c r="O1129" s="4">
        <v>1.4409999999999999E-2</v>
      </c>
      <c r="P1129" s="4">
        <v>1.44</v>
      </c>
    </row>
    <row r="1130" spans="1:16" hidden="1" outlineLevel="1" collapsed="1" x14ac:dyDescent="0.2">
      <c r="A1130" t="s">
        <v>20</v>
      </c>
      <c r="B1130" s="4" t="s">
        <v>16</v>
      </c>
      <c r="C1130" s="4" t="s">
        <v>1049</v>
      </c>
      <c r="D1130" s="4" t="s">
        <v>20</v>
      </c>
      <c r="E1130" s="4">
        <v>2.6509000000000001E-2</v>
      </c>
      <c r="F1130" s="4">
        <v>0</v>
      </c>
      <c r="G1130" s="4">
        <v>1</v>
      </c>
      <c r="H1130" s="4">
        <v>1</v>
      </c>
      <c r="I1130" s="4">
        <v>1</v>
      </c>
      <c r="J1130" s="4" t="s">
        <v>1041</v>
      </c>
      <c r="K1130" s="4">
        <v>0</v>
      </c>
      <c r="L1130" s="4">
        <v>1068.6047900000001</v>
      </c>
      <c r="M1130" s="4" t="s">
        <v>16</v>
      </c>
      <c r="N1130" s="4">
        <v>0</v>
      </c>
      <c r="O1130" s="4">
        <v>1.753E-2</v>
      </c>
      <c r="P1130" s="4">
        <v>1.71</v>
      </c>
    </row>
    <row r="1131" spans="1:16" hidden="1" outlineLevel="1" collapsed="1" x14ac:dyDescent="0.2">
      <c r="A1131" t="s">
        <v>20</v>
      </c>
      <c r="B1131" s="4" t="s">
        <v>16</v>
      </c>
      <c r="C1131" s="4" t="s">
        <v>1050</v>
      </c>
      <c r="D1131" s="4" t="s">
        <v>20</v>
      </c>
      <c r="E1131" s="4">
        <v>1.66293E-2</v>
      </c>
      <c r="F1131" s="4">
        <v>0</v>
      </c>
      <c r="G1131" s="4">
        <v>1</v>
      </c>
      <c r="H1131" s="4">
        <v>1</v>
      </c>
      <c r="I1131" s="4">
        <v>1</v>
      </c>
      <c r="J1131" s="4" t="s">
        <v>1041</v>
      </c>
      <c r="K1131" s="4">
        <v>2</v>
      </c>
      <c r="L1131" s="4">
        <v>1307.7066199999999</v>
      </c>
      <c r="M1131" s="4" t="s">
        <v>16</v>
      </c>
      <c r="N1131" s="4">
        <v>0</v>
      </c>
      <c r="O1131" s="4">
        <v>1.0630000000000001E-2</v>
      </c>
      <c r="P1131" s="4">
        <v>3.24</v>
      </c>
    </row>
    <row r="1132" spans="1:16" hidden="1" outlineLevel="1" collapsed="1" x14ac:dyDescent="0.2">
      <c r="A1132" t="s">
        <v>20</v>
      </c>
      <c r="B1132" s="4" t="s">
        <v>16</v>
      </c>
      <c r="C1132" s="4" t="s">
        <v>1051</v>
      </c>
      <c r="D1132" s="4" t="s">
        <v>20</v>
      </c>
      <c r="E1132" s="4">
        <v>7.9810899999999997E-4</v>
      </c>
      <c r="F1132" s="4">
        <v>0</v>
      </c>
      <c r="G1132" s="4">
        <v>1</v>
      </c>
      <c r="H1132" s="4">
        <v>1</v>
      </c>
      <c r="I1132" s="4">
        <v>1</v>
      </c>
      <c r="J1132" s="4" t="s">
        <v>1041</v>
      </c>
      <c r="K1132" s="4">
        <v>1</v>
      </c>
      <c r="L1132" s="4">
        <v>1219.6317300000001</v>
      </c>
      <c r="M1132" s="4" t="s">
        <v>16</v>
      </c>
      <c r="N1132" s="4">
        <v>0</v>
      </c>
      <c r="O1132" s="4">
        <v>4.0719999999999998E-4</v>
      </c>
      <c r="P1132" s="4">
        <v>2.77</v>
      </c>
    </row>
    <row r="1133" spans="1:16" hidden="1" outlineLevel="1" collapsed="1" x14ac:dyDescent="0.2">
      <c r="A1133" t="s">
        <v>20</v>
      </c>
      <c r="B1133" s="4" t="s">
        <v>16</v>
      </c>
      <c r="C1133" s="4" t="s">
        <v>1052</v>
      </c>
      <c r="D1133" s="4" t="s">
        <v>20</v>
      </c>
      <c r="E1133" s="4">
        <v>9.1189300000000001E-2</v>
      </c>
      <c r="F1133" s="4">
        <v>6.6963500000000002E-3</v>
      </c>
      <c r="G1133" s="4">
        <v>1</v>
      </c>
      <c r="H1133" s="4">
        <v>1</v>
      </c>
      <c r="I1133" s="4">
        <v>1</v>
      </c>
      <c r="J1133" s="4" t="s">
        <v>1041</v>
      </c>
      <c r="K1133" s="4">
        <v>0</v>
      </c>
      <c r="L1133" s="4">
        <v>815.46213999999998</v>
      </c>
      <c r="M1133" s="4" t="s">
        <v>16</v>
      </c>
      <c r="N1133" s="4">
        <v>4.8260000000000004E-3</v>
      </c>
      <c r="O1133" s="4">
        <v>6.6449999999999995E-2</v>
      </c>
      <c r="P1133" s="4">
        <v>1.45</v>
      </c>
    </row>
    <row r="1134" spans="1:16" hidden="1" outlineLevel="1" collapsed="1" x14ac:dyDescent="0.2">
      <c r="A1134" t="s">
        <v>20</v>
      </c>
      <c r="B1134" s="4" t="s">
        <v>16</v>
      </c>
      <c r="C1134" s="4" t="s">
        <v>1053</v>
      </c>
      <c r="D1134" s="4" t="s">
        <v>20</v>
      </c>
      <c r="E1134" s="4">
        <v>0.11011700000000001</v>
      </c>
      <c r="F1134" s="4">
        <v>8.7042999999999999E-3</v>
      </c>
      <c r="G1134" s="4">
        <v>1</v>
      </c>
      <c r="H1134" s="4">
        <v>1</v>
      </c>
      <c r="I1134" s="4">
        <v>1</v>
      </c>
      <c r="J1134" s="4" t="s">
        <v>1041</v>
      </c>
      <c r="K1134" s="4">
        <v>0</v>
      </c>
      <c r="L1134" s="4">
        <v>946.48400000000004</v>
      </c>
      <c r="M1134" s="4" t="s">
        <v>16</v>
      </c>
      <c r="N1134" s="4">
        <v>6.1580000000000003E-3</v>
      </c>
      <c r="O1134" s="4">
        <v>8.1079999999999999E-2</v>
      </c>
      <c r="P1134" s="4">
        <v>1.83</v>
      </c>
    </row>
    <row r="1135" spans="1:16" collapsed="1" x14ac:dyDescent="0.2">
      <c r="A1135" s="3" t="s">
        <v>16</v>
      </c>
      <c r="B1135" s="3" t="s">
        <v>17</v>
      </c>
      <c r="C1135" s="3" t="s">
        <v>1054</v>
      </c>
      <c r="D1135" s="3" t="s">
        <v>1055</v>
      </c>
      <c r="E1135" s="3">
        <v>0</v>
      </c>
      <c r="F1135" s="3">
        <v>24.693999999999999</v>
      </c>
      <c r="G1135" s="3">
        <v>20</v>
      </c>
      <c r="H1135" s="3">
        <v>9</v>
      </c>
      <c r="I1135" s="3">
        <v>10</v>
      </c>
      <c r="J1135" s="3">
        <v>9</v>
      </c>
      <c r="K1135" s="3">
        <v>1</v>
      </c>
      <c r="L1135" s="3">
        <v>449</v>
      </c>
      <c r="M1135" s="3">
        <v>49.1</v>
      </c>
      <c r="N1135" s="3">
        <v>6.24</v>
      </c>
      <c r="O1135" s="3">
        <v>23.65</v>
      </c>
      <c r="P1135" s="3">
        <v>9</v>
      </c>
    </row>
    <row r="1136" spans="1:16" hidden="1" outlineLevel="1" collapsed="1" x14ac:dyDescent="0.2">
      <c r="A1136" t="s">
        <v>20</v>
      </c>
      <c r="B1136" s="2" t="s">
        <v>21</v>
      </c>
      <c r="C1136" s="2" t="s">
        <v>22</v>
      </c>
      <c r="D1136" s="2" t="s">
        <v>23</v>
      </c>
      <c r="E1136" s="2" t="s">
        <v>24</v>
      </c>
      <c r="F1136" s="2" t="s">
        <v>25</v>
      </c>
      <c r="G1136" s="2" t="s">
        <v>10</v>
      </c>
      <c r="H1136" s="2" t="s">
        <v>26</v>
      </c>
      <c r="I1136" s="2" t="s">
        <v>8</v>
      </c>
      <c r="J1136" s="2" t="s">
        <v>27</v>
      </c>
      <c r="K1136" s="2" t="s">
        <v>28</v>
      </c>
      <c r="L1136" s="2" t="s">
        <v>29</v>
      </c>
      <c r="M1136" s="2" t="s">
        <v>30</v>
      </c>
      <c r="N1136" s="2" t="s">
        <v>31</v>
      </c>
      <c r="O1136" s="2" t="s">
        <v>32</v>
      </c>
      <c r="P1136" s="2" t="s">
        <v>33</v>
      </c>
    </row>
    <row r="1137" spans="1:16" hidden="1" outlineLevel="1" collapsed="1" x14ac:dyDescent="0.2">
      <c r="A1137" t="s">
        <v>20</v>
      </c>
      <c r="B1137" s="4" t="s">
        <v>16</v>
      </c>
      <c r="C1137" s="4" t="s">
        <v>1056</v>
      </c>
      <c r="D1137" s="4" t="s">
        <v>20</v>
      </c>
      <c r="E1137" s="4">
        <v>4.6772500000000002E-2</v>
      </c>
      <c r="F1137" s="4">
        <v>0</v>
      </c>
      <c r="G1137" s="4">
        <v>1</v>
      </c>
      <c r="H1137" s="4">
        <v>1</v>
      </c>
      <c r="I1137" s="4">
        <v>1</v>
      </c>
      <c r="J1137" s="4" t="s">
        <v>1054</v>
      </c>
      <c r="K1137" s="4">
        <v>0</v>
      </c>
      <c r="L1137" s="4">
        <v>1966.0491500000001</v>
      </c>
      <c r="M1137" s="4" t="s">
        <v>16</v>
      </c>
      <c r="N1137" s="4">
        <v>0</v>
      </c>
      <c r="O1137" s="4">
        <v>3.227E-2</v>
      </c>
      <c r="P1137" s="4">
        <v>2.29</v>
      </c>
    </row>
    <row r="1138" spans="1:16" hidden="1" outlineLevel="1" collapsed="1" x14ac:dyDescent="0.2">
      <c r="A1138" t="s">
        <v>20</v>
      </c>
      <c r="B1138" s="4" t="s">
        <v>16</v>
      </c>
      <c r="C1138" s="4" t="s">
        <v>1057</v>
      </c>
      <c r="D1138" s="4" t="s">
        <v>20</v>
      </c>
      <c r="E1138" s="4">
        <v>1.6197300000000001E-2</v>
      </c>
      <c r="F1138" s="4">
        <v>0</v>
      </c>
      <c r="G1138" s="4">
        <v>1</v>
      </c>
      <c r="H1138" s="4">
        <v>1</v>
      </c>
      <c r="I1138" s="4">
        <v>1</v>
      </c>
      <c r="J1138" s="4" t="s">
        <v>1054</v>
      </c>
      <c r="K1138" s="4">
        <v>0</v>
      </c>
      <c r="L1138" s="4">
        <v>858.49311</v>
      </c>
      <c r="M1138" s="4" t="s">
        <v>16</v>
      </c>
      <c r="N1138" s="4">
        <v>0</v>
      </c>
      <c r="O1138" s="4">
        <v>1.031E-2</v>
      </c>
      <c r="P1138" s="4">
        <v>2.02</v>
      </c>
    </row>
    <row r="1139" spans="1:16" hidden="1" outlineLevel="1" collapsed="1" x14ac:dyDescent="0.2">
      <c r="A1139" t="s">
        <v>20</v>
      </c>
      <c r="B1139" s="4" t="s">
        <v>16</v>
      </c>
      <c r="C1139" s="4" t="s">
        <v>1058</v>
      </c>
      <c r="D1139" s="4" t="s">
        <v>20</v>
      </c>
      <c r="E1139" s="4">
        <v>6.7212000000000001E-4</v>
      </c>
      <c r="F1139" s="4">
        <v>0</v>
      </c>
      <c r="G1139" s="4">
        <v>1</v>
      </c>
      <c r="H1139" s="4">
        <v>1</v>
      </c>
      <c r="I1139" s="4">
        <v>1</v>
      </c>
      <c r="J1139" s="4" t="s">
        <v>1054</v>
      </c>
      <c r="K1139" s="4">
        <v>0</v>
      </c>
      <c r="L1139" s="4">
        <v>1134.61535</v>
      </c>
      <c r="M1139" s="4" t="s">
        <v>16</v>
      </c>
      <c r="N1139" s="4">
        <v>0</v>
      </c>
      <c r="O1139" s="4">
        <v>3.3799999999999998E-4</v>
      </c>
      <c r="P1139" s="4">
        <v>2.91</v>
      </c>
    </row>
    <row r="1140" spans="1:16" hidden="1" outlineLevel="1" collapsed="1" x14ac:dyDescent="0.2">
      <c r="A1140" t="s">
        <v>20</v>
      </c>
      <c r="B1140" s="4" t="s">
        <v>16</v>
      </c>
      <c r="C1140" s="4" t="s">
        <v>1059</v>
      </c>
      <c r="D1140" s="4" t="s">
        <v>20</v>
      </c>
      <c r="E1140" s="4">
        <v>1.50505E-3</v>
      </c>
      <c r="F1140" s="4">
        <v>0</v>
      </c>
      <c r="G1140" s="4">
        <v>1</v>
      </c>
      <c r="H1140" s="4">
        <v>1</v>
      </c>
      <c r="I1140" s="4">
        <v>1</v>
      </c>
      <c r="J1140" s="4" t="s">
        <v>1054</v>
      </c>
      <c r="K1140" s="4">
        <v>0</v>
      </c>
      <c r="L1140" s="4">
        <v>1256.6844900000001</v>
      </c>
      <c r="M1140" s="4" t="s">
        <v>16</v>
      </c>
      <c r="N1140" s="4">
        <v>0</v>
      </c>
      <c r="O1140" s="4">
        <v>8.0449999999999999E-4</v>
      </c>
      <c r="P1140" s="4">
        <v>2.5499999999999998</v>
      </c>
    </row>
    <row r="1141" spans="1:16" hidden="1" outlineLevel="1" collapsed="1" x14ac:dyDescent="0.2">
      <c r="A1141" t="s">
        <v>20</v>
      </c>
      <c r="B1141" s="4" t="s">
        <v>16</v>
      </c>
      <c r="C1141" s="4" t="s">
        <v>1060</v>
      </c>
      <c r="D1141" s="4" t="s">
        <v>20</v>
      </c>
      <c r="E1141" s="4">
        <v>4.6422999999999999E-4</v>
      </c>
      <c r="F1141" s="4">
        <v>0</v>
      </c>
      <c r="G1141" s="4">
        <v>1</v>
      </c>
      <c r="H1141" s="4">
        <v>1</v>
      </c>
      <c r="I1141" s="4">
        <v>2</v>
      </c>
      <c r="J1141" s="4" t="s">
        <v>1054</v>
      </c>
      <c r="K1141" s="4">
        <v>0</v>
      </c>
      <c r="L1141" s="4">
        <v>1379.7681600000001</v>
      </c>
      <c r="M1141" s="4" t="s">
        <v>16</v>
      </c>
      <c r="N1141" s="4">
        <v>0</v>
      </c>
      <c r="O1141" s="4">
        <v>9.1489999999999991E-3</v>
      </c>
      <c r="P1141" s="4">
        <v>2.46</v>
      </c>
    </row>
    <row r="1142" spans="1:16" hidden="1" outlineLevel="1" collapsed="1" x14ac:dyDescent="0.2">
      <c r="A1142" t="s">
        <v>20</v>
      </c>
      <c r="B1142" s="4" t="s">
        <v>16</v>
      </c>
      <c r="C1142" s="4" t="s">
        <v>1061</v>
      </c>
      <c r="D1142" s="4" t="s">
        <v>449</v>
      </c>
      <c r="E1142" s="4">
        <v>2.3098199999999999E-2</v>
      </c>
      <c r="F1142" s="4">
        <v>0</v>
      </c>
      <c r="G1142" s="4">
        <v>1</v>
      </c>
      <c r="H1142" s="4">
        <v>1</v>
      </c>
      <c r="I1142" s="4">
        <v>1</v>
      </c>
      <c r="J1142" s="4" t="s">
        <v>1054</v>
      </c>
      <c r="K1142" s="4">
        <v>0</v>
      </c>
      <c r="L1142" s="4">
        <v>718.36647000000005</v>
      </c>
      <c r="M1142" s="4" t="s">
        <v>16</v>
      </c>
      <c r="N1142" s="4">
        <v>0</v>
      </c>
      <c r="O1142" s="4">
        <v>1.511E-2</v>
      </c>
      <c r="P1142" s="4">
        <v>1.72</v>
      </c>
    </row>
    <row r="1143" spans="1:16" hidden="1" outlineLevel="1" collapsed="1" x14ac:dyDescent="0.2">
      <c r="A1143" t="s">
        <v>20</v>
      </c>
      <c r="B1143" s="4" t="s">
        <v>16</v>
      </c>
      <c r="C1143" s="4" t="s">
        <v>1062</v>
      </c>
      <c r="D1143" s="4" t="s">
        <v>174</v>
      </c>
      <c r="E1143" s="4">
        <v>4.3596199999999998E-3</v>
      </c>
      <c r="F1143" s="4">
        <v>0</v>
      </c>
      <c r="G1143" s="4">
        <v>1</v>
      </c>
      <c r="H1143" s="4">
        <v>1</v>
      </c>
      <c r="I1143" s="4">
        <v>1</v>
      </c>
      <c r="J1143" s="4" t="s">
        <v>1054</v>
      </c>
      <c r="K1143" s="4">
        <v>0</v>
      </c>
      <c r="L1143" s="4">
        <v>921.47099000000003</v>
      </c>
      <c r="M1143" s="4" t="s">
        <v>16</v>
      </c>
      <c r="N1143" s="4">
        <v>0</v>
      </c>
      <c r="O1143" s="4">
        <v>2.519E-3</v>
      </c>
      <c r="P1143" s="4">
        <v>2.06</v>
      </c>
    </row>
    <row r="1144" spans="1:16" hidden="1" outlineLevel="1" collapsed="1" x14ac:dyDescent="0.2">
      <c r="A1144" t="s">
        <v>20</v>
      </c>
      <c r="B1144" s="4" t="s">
        <v>16</v>
      </c>
      <c r="C1144" s="4" t="s">
        <v>1063</v>
      </c>
      <c r="D1144" s="4" t="s">
        <v>20</v>
      </c>
      <c r="E1144" s="4">
        <v>1.12535E-3</v>
      </c>
      <c r="F1144" s="4">
        <v>0</v>
      </c>
      <c r="G1144" s="4">
        <v>1</v>
      </c>
      <c r="H1144" s="4">
        <v>1</v>
      </c>
      <c r="I1144" s="4">
        <v>1</v>
      </c>
      <c r="J1144" s="4" t="s">
        <v>1054</v>
      </c>
      <c r="K1144" s="4">
        <v>0</v>
      </c>
      <c r="L1144" s="4">
        <v>1133.6313299999999</v>
      </c>
      <c r="M1144" s="4" t="s">
        <v>16</v>
      </c>
      <c r="N1144" s="4">
        <v>0</v>
      </c>
      <c r="O1144" s="4">
        <v>5.8850000000000005E-4</v>
      </c>
      <c r="P1144" s="4">
        <v>2.41</v>
      </c>
    </row>
    <row r="1145" spans="1:16" hidden="1" outlineLevel="1" collapsed="1" x14ac:dyDescent="0.2">
      <c r="A1145" t="s">
        <v>20</v>
      </c>
      <c r="B1145" s="4" t="s">
        <v>16</v>
      </c>
      <c r="C1145" s="4" t="s">
        <v>1064</v>
      </c>
      <c r="D1145" s="4" t="s">
        <v>20</v>
      </c>
      <c r="E1145" s="4">
        <v>6.7583799999999999E-2</v>
      </c>
      <c r="F1145" s="4">
        <v>2.2288999999999998E-3</v>
      </c>
      <c r="G1145" s="4">
        <v>1</v>
      </c>
      <c r="H1145" s="4">
        <v>1</v>
      </c>
      <c r="I1145" s="4">
        <v>1</v>
      </c>
      <c r="J1145" s="4" t="s">
        <v>1054</v>
      </c>
      <c r="K1145" s="4">
        <v>1</v>
      </c>
      <c r="L1145" s="4">
        <v>1497.8635200000001</v>
      </c>
      <c r="M1145" s="4" t="s">
        <v>16</v>
      </c>
      <c r="N1145" s="4">
        <v>1.487E-3</v>
      </c>
      <c r="O1145" s="4">
        <v>4.7829999999999998E-2</v>
      </c>
      <c r="P1145" s="4">
        <v>2.84</v>
      </c>
    </row>
    <row r="1146" spans="1:16" collapsed="1" x14ac:dyDescent="0.2">
      <c r="A1146" s="3" t="s">
        <v>16</v>
      </c>
      <c r="B1146" s="3" t="s">
        <v>17</v>
      </c>
      <c r="C1146" s="3" t="s">
        <v>1065</v>
      </c>
      <c r="D1146" s="3" t="s">
        <v>1066</v>
      </c>
      <c r="E1146" s="3">
        <v>0</v>
      </c>
      <c r="F1146" s="3">
        <v>24.68</v>
      </c>
      <c r="G1146" s="3">
        <v>29</v>
      </c>
      <c r="H1146" s="3">
        <v>13</v>
      </c>
      <c r="I1146" s="3">
        <v>15</v>
      </c>
      <c r="J1146" s="3">
        <v>13</v>
      </c>
      <c r="K1146" s="3">
        <v>1</v>
      </c>
      <c r="L1146" s="3">
        <v>482</v>
      </c>
      <c r="M1146" s="3">
        <v>53</v>
      </c>
      <c r="N1146" s="3">
        <v>6.1</v>
      </c>
      <c r="O1146" s="3">
        <v>24.84</v>
      </c>
      <c r="P1146" s="3">
        <v>13</v>
      </c>
    </row>
    <row r="1147" spans="1:16" hidden="1" outlineLevel="1" collapsed="1" x14ac:dyDescent="0.2">
      <c r="A1147" t="s">
        <v>20</v>
      </c>
      <c r="B1147" s="2" t="s">
        <v>21</v>
      </c>
      <c r="C1147" s="2" t="s">
        <v>22</v>
      </c>
      <c r="D1147" s="2" t="s">
        <v>23</v>
      </c>
      <c r="E1147" s="2" t="s">
        <v>24</v>
      </c>
      <c r="F1147" s="2" t="s">
        <v>25</v>
      </c>
      <c r="G1147" s="2" t="s">
        <v>10</v>
      </c>
      <c r="H1147" s="2" t="s">
        <v>26</v>
      </c>
      <c r="I1147" s="2" t="s">
        <v>8</v>
      </c>
      <c r="J1147" s="2" t="s">
        <v>27</v>
      </c>
      <c r="K1147" s="2" t="s">
        <v>28</v>
      </c>
      <c r="L1147" s="2" t="s">
        <v>29</v>
      </c>
      <c r="M1147" s="2" t="s">
        <v>30</v>
      </c>
      <c r="N1147" s="2" t="s">
        <v>31</v>
      </c>
      <c r="O1147" s="2" t="s">
        <v>32</v>
      </c>
      <c r="P1147" s="2" t="s">
        <v>33</v>
      </c>
    </row>
    <row r="1148" spans="1:16" hidden="1" outlineLevel="1" collapsed="1" x14ac:dyDescent="0.2">
      <c r="A1148" t="s">
        <v>20</v>
      </c>
      <c r="B1148" s="4" t="s">
        <v>16</v>
      </c>
      <c r="C1148" s="4" t="s">
        <v>1067</v>
      </c>
      <c r="D1148" s="4" t="s">
        <v>1068</v>
      </c>
      <c r="E1148" s="4">
        <v>3.20509E-2</v>
      </c>
      <c r="F1148" s="4">
        <v>0</v>
      </c>
      <c r="G1148" s="4">
        <v>1</v>
      </c>
      <c r="H1148" s="4">
        <v>1</v>
      </c>
      <c r="I1148" s="4">
        <v>1</v>
      </c>
      <c r="J1148" s="4" t="s">
        <v>1065</v>
      </c>
      <c r="K1148" s="4">
        <v>0</v>
      </c>
      <c r="L1148" s="4">
        <v>2559.2620099999999</v>
      </c>
      <c r="M1148" s="4" t="s">
        <v>16</v>
      </c>
      <c r="N1148" s="4">
        <v>0</v>
      </c>
      <c r="O1148" s="4">
        <v>2.146E-2</v>
      </c>
      <c r="P1148" s="4">
        <v>1.87</v>
      </c>
    </row>
    <row r="1149" spans="1:16" hidden="1" outlineLevel="1" collapsed="1" x14ac:dyDescent="0.2">
      <c r="A1149" t="s">
        <v>20</v>
      </c>
      <c r="B1149" s="4" t="s">
        <v>16</v>
      </c>
      <c r="C1149" s="4" t="s">
        <v>1069</v>
      </c>
      <c r="D1149" s="4" t="s">
        <v>20</v>
      </c>
      <c r="E1149" s="4">
        <v>3.1223399999999998E-2</v>
      </c>
      <c r="F1149" s="4">
        <v>0</v>
      </c>
      <c r="G1149" s="4">
        <v>1</v>
      </c>
      <c r="H1149" s="4">
        <v>1</v>
      </c>
      <c r="I1149" s="4">
        <v>2</v>
      </c>
      <c r="J1149" s="4" t="s">
        <v>1065</v>
      </c>
      <c r="K1149" s="4">
        <v>0</v>
      </c>
      <c r="L1149" s="4">
        <v>906.40508</v>
      </c>
      <c r="M1149" s="4" t="s">
        <v>16</v>
      </c>
      <c r="N1149" s="4">
        <v>0</v>
      </c>
      <c r="O1149" s="4">
        <v>2.2370000000000001E-2</v>
      </c>
      <c r="P1149" s="4">
        <v>1.74</v>
      </c>
    </row>
    <row r="1150" spans="1:16" hidden="1" outlineLevel="1" collapsed="1" x14ac:dyDescent="0.2">
      <c r="A1150" t="s">
        <v>20</v>
      </c>
      <c r="B1150" s="4" t="s">
        <v>16</v>
      </c>
      <c r="C1150" s="4" t="s">
        <v>1070</v>
      </c>
      <c r="D1150" s="4" t="s">
        <v>20</v>
      </c>
      <c r="E1150" s="4">
        <v>4.8002499999999997E-2</v>
      </c>
      <c r="F1150" s="4">
        <v>0</v>
      </c>
      <c r="G1150" s="4">
        <v>1</v>
      </c>
      <c r="H1150" s="4">
        <v>1</v>
      </c>
      <c r="I1150" s="4">
        <v>1</v>
      </c>
      <c r="J1150" s="4" t="s">
        <v>1065</v>
      </c>
      <c r="K1150" s="4">
        <v>1</v>
      </c>
      <c r="L1150" s="4">
        <v>1062.5061900000001</v>
      </c>
      <c r="M1150" s="4" t="s">
        <v>16</v>
      </c>
      <c r="N1150" s="4">
        <v>0</v>
      </c>
      <c r="O1150" s="4">
        <v>3.3070000000000002E-2</v>
      </c>
      <c r="P1150" s="4">
        <v>1.47</v>
      </c>
    </row>
    <row r="1151" spans="1:16" hidden="1" outlineLevel="1" collapsed="1" x14ac:dyDescent="0.2">
      <c r="A1151" t="s">
        <v>20</v>
      </c>
      <c r="B1151" s="4" t="s">
        <v>16</v>
      </c>
      <c r="C1151" s="4" t="s">
        <v>1071</v>
      </c>
      <c r="D1151" s="4" t="s">
        <v>20</v>
      </c>
      <c r="E1151" s="4">
        <v>2.98257E-2</v>
      </c>
      <c r="F1151" s="4">
        <v>0</v>
      </c>
      <c r="G1151" s="4">
        <v>1</v>
      </c>
      <c r="H1151" s="4">
        <v>1</v>
      </c>
      <c r="I1151" s="4">
        <v>1</v>
      </c>
      <c r="J1151" s="4" t="s">
        <v>1065</v>
      </c>
      <c r="K1151" s="4">
        <v>0</v>
      </c>
      <c r="L1151" s="4">
        <v>1102.6255200000001</v>
      </c>
      <c r="M1151" s="4" t="s">
        <v>16</v>
      </c>
      <c r="N1151" s="4">
        <v>0</v>
      </c>
      <c r="O1151" s="4">
        <v>1.9859999999999999E-2</v>
      </c>
      <c r="P1151" s="4">
        <v>1.99</v>
      </c>
    </row>
    <row r="1152" spans="1:16" hidden="1" outlineLevel="1" collapsed="1" x14ac:dyDescent="0.2">
      <c r="A1152" t="s">
        <v>20</v>
      </c>
      <c r="B1152" s="4" t="s">
        <v>16</v>
      </c>
      <c r="C1152" s="4" t="s">
        <v>1072</v>
      </c>
      <c r="D1152" s="4" t="s">
        <v>1073</v>
      </c>
      <c r="E1152" s="4">
        <v>2.70967E-3</v>
      </c>
      <c r="F1152" s="4">
        <v>0</v>
      </c>
      <c r="G1152" s="4">
        <v>1</v>
      </c>
      <c r="H1152" s="4">
        <v>1</v>
      </c>
      <c r="I1152" s="4">
        <v>1</v>
      </c>
      <c r="J1152" s="4" t="s">
        <v>1065</v>
      </c>
      <c r="K1152" s="4">
        <v>0</v>
      </c>
      <c r="L1152" s="4">
        <v>2486.1728600000001</v>
      </c>
      <c r="M1152" s="4" t="s">
        <v>16</v>
      </c>
      <c r="N1152" s="4">
        <v>0</v>
      </c>
      <c r="O1152" s="4">
        <v>1.511E-3</v>
      </c>
      <c r="P1152" s="4">
        <v>4</v>
      </c>
    </row>
    <row r="1153" spans="1:16" hidden="1" outlineLevel="1" collapsed="1" x14ac:dyDescent="0.2">
      <c r="A1153" t="s">
        <v>20</v>
      </c>
      <c r="B1153" s="4" t="s">
        <v>16</v>
      </c>
      <c r="C1153" s="4" t="s">
        <v>1074</v>
      </c>
      <c r="D1153" s="4" t="s">
        <v>20</v>
      </c>
      <c r="E1153" s="4">
        <v>4.3264200000000003E-2</v>
      </c>
      <c r="F1153" s="4">
        <v>0</v>
      </c>
      <c r="G1153" s="4">
        <v>1</v>
      </c>
      <c r="H1153" s="4">
        <v>1</v>
      </c>
      <c r="I1153" s="4">
        <v>1</v>
      </c>
      <c r="J1153" s="4" t="s">
        <v>1065</v>
      </c>
      <c r="K1153" s="4">
        <v>0</v>
      </c>
      <c r="L1153" s="4">
        <v>1626.7870600000001</v>
      </c>
      <c r="M1153" s="4" t="s">
        <v>16</v>
      </c>
      <c r="N1153" s="4">
        <v>0</v>
      </c>
      <c r="O1153" s="4">
        <v>2.9700000000000001E-2</v>
      </c>
      <c r="P1153" s="4">
        <v>2.79</v>
      </c>
    </row>
    <row r="1154" spans="1:16" hidden="1" outlineLevel="1" collapsed="1" x14ac:dyDescent="0.2">
      <c r="A1154" t="s">
        <v>20</v>
      </c>
      <c r="B1154" s="4" t="s">
        <v>16</v>
      </c>
      <c r="C1154" s="4" t="s">
        <v>1075</v>
      </c>
      <c r="D1154" s="4" t="s">
        <v>331</v>
      </c>
      <c r="E1154" s="4">
        <v>2.4664499999999999E-2</v>
      </c>
      <c r="F1154" s="4">
        <v>0</v>
      </c>
      <c r="G1154" s="4">
        <v>1</v>
      </c>
      <c r="H1154" s="4">
        <v>1</v>
      </c>
      <c r="I1154" s="4">
        <v>1</v>
      </c>
      <c r="J1154" s="4" t="s">
        <v>1065</v>
      </c>
      <c r="K1154" s="4">
        <v>0</v>
      </c>
      <c r="L1154" s="4">
        <v>1443.6572900000001</v>
      </c>
      <c r="M1154" s="4" t="s">
        <v>16</v>
      </c>
      <c r="N1154" s="4">
        <v>0</v>
      </c>
      <c r="O1154" s="4">
        <v>1.6199999999999999E-2</v>
      </c>
      <c r="P1154" s="4">
        <v>2.16</v>
      </c>
    </row>
    <row r="1155" spans="1:16" hidden="1" outlineLevel="1" collapsed="1" x14ac:dyDescent="0.2">
      <c r="A1155" t="s">
        <v>20</v>
      </c>
      <c r="B1155" s="4" t="s">
        <v>16</v>
      </c>
      <c r="C1155" s="4" t="s">
        <v>1076</v>
      </c>
      <c r="D1155" s="4" t="s">
        <v>167</v>
      </c>
      <c r="E1155" s="4">
        <v>5.5660800000000002E-3</v>
      </c>
      <c r="F1155" s="4">
        <v>0</v>
      </c>
      <c r="G1155" s="4">
        <v>1</v>
      </c>
      <c r="H1155" s="4">
        <v>1</v>
      </c>
      <c r="I1155" s="4">
        <v>1</v>
      </c>
      <c r="J1155" s="4" t="s">
        <v>1065</v>
      </c>
      <c r="K1155" s="4">
        <v>0</v>
      </c>
      <c r="L1155" s="4">
        <v>1164.59692</v>
      </c>
      <c r="M1155" s="4" t="s">
        <v>16</v>
      </c>
      <c r="N1155" s="4">
        <v>0</v>
      </c>
      <c r="O1155" s="4">
        <v>3.2690000000000002E-3</v>
      </c>
      <c r="P1155" s="4">
        <v>2.4500000000000002</v>
      </c>
    </row>
    <row r="1156" spans="1:16" hidden="1" outlineLevel="1" collapsed="1" x14ac:dyDescent="0.2">
      <c r="A1156" t="s">
        <v>20</v>
      </c>
      <c r="B1156" s="4" t="s">
        <v>16</v>
      </c>
      <c r="C1156" s="4" t="s">
        <v>1076</v>
      </c>
      <c r="D1156" s="4" t="s">
        <v>20</v>
      </c>
      <c r="E1156" s="4">
        <v>1.5867399999999999E-3</v>
      </c>
      <c r="F1156" s="4">
        <v>0</v>
      </c>
      <c r="G1156" s="4">
        <v>1</v>
      </c>
      <c r="H1156" s="4">
        <v>1</v>
      </c>
      <c r="I1156" s="4">
        <v>1</v>
      </c>
      <c r="J1156" s="4" t="s">
        <v>1065</v>
      </c>
      <c r="K1156" s="4">
        <v>0</v>
      </c>
      <c r="L1156" s="4">
        <v>1148.6020100000001</v>
      </c>
      <c r="M1156" s="4" t="s">
        <v>16</v>
      </c>
      <c r="N1156" s="4">
        <v>0</v>
      </c>
      <c r="O1156" s="4">
        <v>8.5059999999999997E-4</v>
      </c>
      <c r="P1156" s="4">
        <v>2.4300000000000002</v>
      </c>
    </row>
    <row r="1157" spans="1:16" hidden="1" outlineLevel="1" collapsed="1" x14ac:dyDescent="0.2">
      <c r="A1157" t="s">
        <v>20</v>
      </c>
      <c r="B1157" s="4" t="s">
        <v>16</v>
      </c>
      <c r="C1157" s="4" t="s">
        <v>1077</v>
      </c>
      <c r="D1157" s="4" t="s">
        <v>20</v>
      </c>
      <c r="E1157" s="4">
        <v>4.1879600000000003E-2</v>
      </c>
      <c r="F1157" s="4">
        <v>0</v>
      </c>
      <c r="G1157" s="4">
        <v>1</v>
      </c>
      <c r="H1157" s="4">
        <v>1</v>
      </c>
      <c r="I1157" s="4">
        <v>1</v>
      </c>
      <c r="J1157" s="4" t="s">
        <v>1065</v>
      </c>
      <c r="K1157" s="4">
        <v>0</v>
      </c>
      <c r="L1157" s="4">
        <v>1109.6677199999999</v>
      </c>
      <c r="M1157" s="4" t="s">
        <v>16</v>
      </c>
      <c r="N1157" s="4">
        <v>0</v>
      </c>
      <c r="O1157" s="4">
        <v>2.8580000000000001E-2</v>
      </c>
      <c r="P1157" s="4">
        <v>1.94</v>
      </c>
    </row>
    <row r="1158" spans="1:16" hidden="1" outlineLevel="1" collapsed="1" x14ac:dyDescent="0.2">
      <c r="A1158" t="s">
        <v>20</v>
      </c>
      <c r="B1158" s="4" t="s">
        <v>16</v>
      </c>
      <c r="C1158" s="4" t="s">
        <v>1078</v>
      </c>
      <c r="D1158" s="4" t="s">
        <v>20</v>
      </c>
      <c r="E1158" s="4">
        <v>6.5029000000000003E-2</v>
      </c>
      <c r="F1158" s="4">
        <v>2.2288999999999998E-3</v>
      </c>
      <c r="G1158" s="4">
        <v>1</v>
      </c>
      <c r="H1158" s="4">
        <v>1</v>
      </c>
      <c r="I1158" s="4">
        <v>1</v>
      </c>
      <c r="J1158" s="4" t="s">
        <v>1065</v>
      </c>
      <c r="K1158" s="4">
        <v>0</v>
      </c>
      <c r="L1158" s="4">
        <v>1142.5364300000001</v>
      </c>
      <c r="M1158" s="4" t="s">
        <v>16</v>
      </c>
      <c r="N1158" s="4">
        <v>1.487E-3</v>
      </c>
      <c r="O1158" s="4">
        <v>4.5920000000000002E-2</v>
      </c>
      <c r="P1158" s="4">
        <v>1.77</v>
      </c>
    </row>
    <row r="1159" spans="1:16" hidden="1" outlineLevel="1" collapsed="1" x14ac:dyDescent="0.2">
      <c r="A1159" t="s">
        <v>20</v>
      </c>
      <c r="B1159" s="4" t="s">
        <v>16</v>
      </c>
      <c r="C1159" s="4" t="s">
        <v>1079</v>
      </c>
      <c r="D1159" s="4" t="s">
        <v>20</v>
      </c>
      <c r="E1159" s="4">
        <v>7.8297099999999994E-2</v>
      </c>
      <c r="F1159" s="4">
        <v>4.3359999999999996E-3</v>
      </c>
      <c r="G1159" s="4">
        <v>1</v>
      </c>
      <c r="H1159" s="4">
        <v>1</v>
      </c>
      <c r="I1159" s="4">
        <v>1</v>
      </c>
      <c r="J1159" s="4" t="s">
        <v>1065</v>
      </c>
      <c r="K1159" s="4">
        <v>0</v>
      </c>
      <c r="L1159" s="4">
        <v>684.40390000000002</v>
      </c>
      <c r="M1159" s="4" t="s">
        <v>16</v>
      </c>
      <c r="N1159" s="4">
        <v>3.264E-3</v>
      </c>
      <c r="O1159" s="4">
        <v>5.6300000000000003E-2</v>
      </c>
      <c r="P1159" s="4">
        <v>1.89</v>
      </c>
    </row>
    <row r="1160" spans="1:16" hidden="1" outlineLevel="1" collapsed="1" x14ac:dyDescent="0.2">
      <c r="A1160" t="s">
        <v>20</v>
      </c>
      <c r="B1160" s="4" t="s">
        <v>16</v>
      </c>
      <c r="C1160" s="4" t="s">
        <v>1080</v>
      </c>
      <c r="D1160" s="4" t="s">
        <v>20</v>
      </c>
      <c r="E1160" s="4">
        <v>8.1866900000000006E-2</v>
      </c>
      <c r="F1160" s="4">
        <v>4.7623400000000003E-3</v>
      </c>
      <c r="G1160" s="4">
        <v>1</v>
      </c>
      <c r="H1160" s="4">
        <v>1</v>
      </c>
      <c r="I1160" s="4">
        <v>1</v>
      </c>
      <c r="J1160" s="4" t="s">
        <v>1065</v>
      </c>
      <c r="K1160" s="4">
        <v>0</v>
      </c>
      <c r="L1160" s="4">
        <v>725.4556</v>
      </c>
      <c r="M1160" s="4" t="s">
        <v>16</v>
      </c>
      <c r="N1160" s="4">
        <v>3.5460000000000001E-3</v>
      </c>
      <c r="O1160" s="4">
        <v>5.9029999999999999E-2</v>
      </c>
      <c r="P1160" s="4">
        <v>1.69</v>
      </c>
    </row>
    <row r="1161" spans="1:16" hidden="1" outlineLevel="1" collapsed="1" x14ac:dyDescent="0.2">
      <c r="A1161" t="s">
        <v>20</v>
      </c>
      <c r="B1161" s="4" t="s">
        <v>16</v>
      </c>
      <c r="C1161" s="4" t="s">
        <v>1081</v>
      </c>
      <c r="D1161" s="4" t="s">
        <v>20</v>
      </c>
      <c r="E1161" s="4">
        <v>0.109431</v>
      </c>
      <c r="F1161" s="4">
        <v>8.7042999999999999E-3</v>
      </c>
      <c r="G1161" s="4">
        <v>1</v>
      </c>
      <c r="H1161" s="4">
        <v>1</v>
      </c>
      <c r="I1161" s="4">
        <v>1</v>
      </c>
      <c r="J1161" s="4" t="s">
        <v>1065</v>
      </c>
      <c r="K1161" s="4">
        <v>0</v>
      </c>
      <c r="L1161" s="4">
        <v>678.38210000000004</v>
      </c>
      <c r="M1161" s="4" t="s">
        <v>16</v>
      </c>
      <c r="N1161" s="4">
        <v>6.1580000000000003E-3</v>
      </c>
      <c r="O1161" s="4">
        <v>8.0740000000000006E-2</v>
      </c>
      <c r="P1161" s="4">
        <v>1.48</v>
      </c>
    </row>
    <row r="1162" spans="1:16" collapsed="1" x14ac:dyDescent="0.2">
      <c r="A1162" s="3" t="s">
        <v>16</v>
      </c>
      <c r="B1162" s="3" t="s">
        <v>17</v>
      </c>
      <c r="C1162" s="3" t="s">
        <v>1082</v>
      </c>
      <c r="D1162" s="3" t="s">
        <v>1083</v>
      </c>
      <c r="E1162" s="3">
        <v>0</v>
      </c>
      <c r="F1162" s="3">
        <v>24.356999999999999</v>
      </c>
      <c r="G1162" s="3">
        <v>14</v>
      </c>
      <c r="H1162" s="3">
        <v>9</v>
      </c>
      <c r="I1162" s="3">
        <v>12</v>
      </c>
      <c r="J1162" s="3">
        <v>9</v>
      </c>
      <c r="K1162" s="3">
        <v>1</v>
      </c>
      <c r="L1162" s="3">
        <v>602</v>
      </c>
      <c r="M1162" s="3">
        <v>65.599999999999994</v>
      </c>
      <c r="N1162" s="3">
        <v>8.4700000000000006</v>
      </c>
      <c r="O1162" s="3">
        <v>25.94</v>
      </c>
      <c r="P1162" s="3">
        <v>9</v>
      </c>
    </row>
    <row r="1163" spans="1:16" hidden="1" outlineLevel="1" collapsed="1" x14ac:dyDescent="0.2">
      <c r="A1163" t="s">
        <v>20</v>
      </c>
      <c r="B1163" s="2" t="s">
        <v>21</v>
      </c>
      <c r="C1163" s="2" t="s">
        <v>22</v>
      </c>
      <c r="D1163" s="2" t="s">
        <v>23</v>
      </c>
      <c r="E1163" s="2" t="s">
        <v>24</v>
      </c>
      <c r="F1163" s="2" t="s">
        <v>25</v>
      </c>
      <c r="G1163" s="2" t="s">
        <v>10</v>
      </c>
      <c r="H1163" s="2" t="s">
        <v>26</v>
      </c>
      <c r="I1163" s="2" t="s">
        <v>8</v>
      </c>
      <c r="J1163" s="2" t="s">
        <v>27</v>
      </c>
      <c r="K1163" s="2" t="s">
        <v>28</v>
      </c>
      <c r="L1163" s="2" t="s">
        <v>29</v>
      </c>
      <c r="M1163" s="2" t="s">
        <v>30</v>
      </c>
      <c r="N1163" s="2" t="s">
        <v>31</v>
      </c>
      <c r="O1163" s="2" t="s">
        <v>32</v>
      </c>
      <c r="P1163" s="2" t="s">
        <v>33</v>
      </c>
    </row>
    <row r="1164" spans="1:16" hidden="1" outlineLevel="1" collapsed="1" x14ac:dyDescent="0.2">
      <c r="A1164" t="s">
        <v>20</v>
      </c>
      <c r="B1164" s="4" t="s">
        <v>16</v>
      </c>
      <c r="C1164" s="4" t="s">
        <v>1084</v>
      </c>
      <c r="D1164" s="4" t="s">
        <v>20</v>
      </c>
      <c r="E1164" s="4">
        <v>1.32749E-3</v>
      </c>
      <c r="F1164" s="4">
        <v>0</v>
      </c>
      <c r="G1164" s="4">
        <v>1</v>
      </c>
      <c r="H1164" s="4">
        <v>1</v>
      </c>
      <c r="I1164" s="4">
        <v>2</v>
      </c>
      <c r="J1164" s="4" t="s">
        <v>1082</v>
      </c>
      <c r="K1164" s="4">
        <v>0</v>
      </c>
      <c r="L1164" s="4">
        <v>1667.8850399999999</v>
      </c>
      <c r="M1164" s="4" t="s">
        <v>16</v>
      </c>
      <c r="N1164" s="4">
        <v>0</v>
      </c>
      <c r="O1164" s="4">
        <v>7.0160000000000003E-4</v>
      </c>
      <c r="P1164" s="4">
        <v>3.97</v>
      </c>
    </row>
    <row r="1165" spans="1:16" hidden="1" outlineLevel="1" collapsed="1" x14ac:dyDescent="0.2">
      <c r="A1165" t="s">
        <v>20</v>
      </c>
      <c r="B1165" s="4" t="s">
        <v>16</v>
      </c>
      <c r="C1165" s="4" t="s">
        <v>1085</v>
      </c>
      <c r="D1165" s="4" t="s">
        <v>20</v>
      </c>
      <c r="E1165" s="4">
        <v>1.8841299999999999E-3</v>
      </c>
      <c r="F1165" s="4">
        <v>0</v>
      </c>
      <c r="G1165" s="4">
        <v>1</v>
      </c>
      <c r="H1165" s="4">
        <v>1</v>
      </c>
      <c r="I1165" s="4">
        <v>1</v>
      </c>
      <c r="J1165" s="4" t="s">
        <v>1082</v>
      </c>
      <c r="K1165" s="4">
        <v>0</v>
      </c>
      <c r="L1165" s="4">
        <v>1154.71434</v>
      </c>
      <c r="M1165" s="4" t="s">
        <v>16</v>
      </c>
      <c r="N1165" s="4">
        <v>0</v>
      </c>
      <c r="O1165" s="4">
        <v>1.021E-3</v>
      </c>
      <c r="P1165" s="4">
        <v>2.71</v>
      </c>
    </row>
    <row r="1166" spans="1:16" hidden="1" outlineLevel="1" collapsed="1" x14ac:dyDescent="0.2">
      <c r="A1166" t="s">
        <v>20</v>
      </c>
      <c r="B1166" s="4" t="s">
        <v>16</v>
      </c>
      <c r="C1166" s="4" t="s">
        <v>1086</v>
      </c>
      <c r="D1166" s="4" t="s">
        <v>20</v>
      </c>
      <c r="E1166" s="4">
        <v>2.15029E-3</v>
      </c>
      <c r="F1166" s="4">
        <v>0</v>
      </c>
      <c r="G1166" s="4">
        <v>1</v>
      </c>
      <c r="H1166" s="4">
        <v>1</v>
      </c>
      <c r="I1166" s="4">
        <v>1</v>
      </c>
      <c r="J1166" s="4" t="s">
        <v>1082</v>
      </c>
      <c r="K1166" s="4">
        <v>0</v>
      </c>
      <c r="L1166" s="4">
        <v>1917.06915</v>
      </c>
      <c r="M1166" s="4" t="s">
        <v>16</v>
      </c>
      <c r="N1166" s="4">
        <v>0</v>
      </c>
      <c r="O1166" s="4">
        <v>1.1839999999999999E-3</v>
      </c>
      <c r="P1166" s="4">
        <v>3.42</v>
      </c>
    </row>
    <row r="1167" spans="1:16" hidden="1" outlineLevel="1" collapsed="1" x14ac:dyDescent="0.2">
      <c r="A1167" t="s">
        <v>20</v>
      </c>
      <c r="B1167" s="4" t="s">
        <v>16</v>
      </c>
      <c r="C1167" s="4" t="s">
        <v>1087</v>
      </c>
      <c r="D1167" s="4" t="s">
        <v>248</v>
      </c>
      <c r="E1167" s="4">
        <v>2.3712500000000001E-2</v>
      </c>
      <c r="F1167" s="4">
        <v>0</v>
      </c>
      <c r="G1167" s="4">
        <v>1</v>
      </c>
      <c r="H1167" s="4">
        <v>1</v>
      </c>
      <c r="I1167" s="4">
        <v>1</v>
      </c>
      <c r="J1167" s="4" t="s">
        <v>1082</v>
      </c>
      <c r="K1167" s="4">
        <v>0</v>
      </c>
      <c r="L1167" s="4">
        <v>1034.52991</v>
      </c>
      <c r="M1167" s="4" t="s">
        <v>16</v>
      </c>
      <c r="N1167" s="4">
        <v>0</v>
      </c>
      <c r="O1167" s="4">
        <v>1.5480000000000001E-2</v>
      </c>
      <c r="P1167" s="4">
        <v>1.89</v>
      </c>
    </row>
    <row r="1168" spans="1:16" hidden="1" outlineLevel="1" collapsed="1" x14ac:dyDescent="0.2">
      <c r="A1168" t="s">
        <v>20</v>
      </c>
      <c r="B1168" s="4" t="s">
        <v>16</v>
      </c>
      <c r="C1168" s="4" t="s">
        <v>1087</v>
      </c>
      <c r="D1168" s="4" t="s">
        <v>20</v>
      </c>
      <c r="E1168" s="4">
        <v>1.5366599999999999E-2</v>
      </c>
      <c r="F1168" s="4">
        <v>0</v>
      </c>
      <c r="G1168" s="4">
        <v>1</v>
      </c>
      <c r="H1168" s="4">
        <v>1</v>
      </c>
      <c r="I1168" s="4">
        <v>1</v>
      </c>
      <c r="J1168" s="4" t="s">
        <v>1082</v>
      </c>
      <c r="K1168" s="4">
        <v>0</v>
      </c>
      <c r="L1168" s="4">
        <v>1018.53499</v>
      </c>
      <c r="M1168" s="4" t="s">
        <v>16</v>
      </c>
      <c r="N1168" s="4">
        <v>0</v>
      </c>
      <c r="O1168" s="4">
        <v>9.7149999999999997E-3</v>
      </c>
      <c r="P1168" s="4">
        <v>1.85</v>
      </c>
    </row>
    <row r="1169" spans="1:16" hidden="1" outlineLevel="1" collapsed="1" x14ac:dyDescent="0.2">
      <c r="A1169" t="s">
        <v>20</v>
      </c>
      <c r="B1169" s="4" t="s">
        <v>16</v>
      </c>
      <c r="C1169" s="4" t="s">
        <v>1088</v>
      </c>
      <c r="D1169" s="4" t="s">
        <v>20</v>
      </c>
      <c r="E1169" s="4">
        <v>2.1789000000000001E-3</v>
      </c>
      <c r="F1169" s="4">
        <v>0</v>
      </c>
      <c r="G1169" s="4">
        <v>1</v>
      </c>
      <c r="H1169" s="4">
        <v>1</v>
      </c>
      <c r="I1169" s="4">
        <v>2</v>
      </c>
      <c r="J1169" s="4" t="s">
        <v>1082</v>
      </c>
      <c r="K1169" s="4">
        <v>1</v>
      </c>
      <c r="L1169" s="4">
        <v>1771.9323899999999</v>
      </c>
      <c r="M1169" s="4" t="s">
        <v>16</v>
      </c>
      <c r="N1169" s="4">
        <v>0</v>
      </c>
      <c r="O1169" s="4">
        <v>1.1980000000000001E-3</v>
      </c>
      <c r="P1169" s="4">
        <v>3.55</v>
      </c>
    </row>
    <row r="1170" spans="1:16" hidden="1" outlineLevel="1" collapsed="1" x14ac:dyDescent="0.2">
      <c r="A1170" t="s">
        <v>20</v>
      </c>
      <c r="B1170" s="4" t="s">
        <v>16</v>
      </c>
      <c r="C1170" s="4" t="s">
        <v>1089</v>
      </c>
      <c r="D1170" s="4" t="s">
        <v>20</v>
      </c>
      <c r="E1170" s="4">
        <v>9.2517099999999998E-3</v>
      </c>
      <c r="F1170" s="4">
        <v>0</v>
      </c>
      <c r="G1170" s="4">
        <v>1</v>
      </c>
      <c r="H1170" s="4">
        <v>1</v>
      </c>
      <c r="I1170" s="4">
        <v>1</v>
      </c>
      <c r="J1170" s="4" t="s">
        <v>1082</v>
      </c>
      <c r="K1170" s="4">
        <v>0</v>
      </c>
      <c r="L1170" s="4">
        <v>944.52989000000002</v>
      </c>
      <c r="M1170" s="4" t="s">
        <v>16</v>
      </c>
      <c r="N1170" s="4">
        <v>0</v>
      </c>
      <c r="O1170" s="4">
        <v>5.6600000000000001E-3</v>
      </c>
      <c r="P1170" s="4">
        <v>2.3199999999999998</v>
      </c>
    </row>
    <row r="1171" spans="1:16" hidden="1" outlineLevel="1" collapsed="1" x14ac:dyDescent="0.2">
      <c r="A1171" t="s">
        <v>20</v>
      </c>
      <c r="B1171" s="4" t="s">
        <v>16</v>
      </c>
      <c r="C1171" s="4" t="s">
        <v>1090</v>
      </c>
      <c r="D1171" s="4" t="s">
        <v>49</v>
      </c>
      <c r="E1171" s="4">
        <v>5.8663100000000003E-2</v>
      </c>
      <c r="F1171" s="4">
        <v>1.20145E-3</v>
      </c>
      <c r="G1171" s="4">
        <v>1</v>
      </c>
      <c r="H1171" s="4">
        <v>1</v>
      </c>
      <c r="I1171" s="4">
        <v>1</v>
      </c>
      <c r="J1171" s="4" t="s">
        <v>1082</v>
      </c>
      <c r="K1171" s="4">
        <v>0</v>
      </c>
      <c r="L1171" s="4">
        <v>823.36144000000002</v>
      </c>
      <c r="M1171" s="4" t="s">
        <v>16</v>
      </c>
      <c r="N1171" s="4">
        <v>7.9869999999999995E-4</v>
      </c>
      <c r="O1171" s="4">
        <v>4.1099999999999998E-2</v>
      </c>
      <c r="P1171" s="4">
        <v>1.58</v>
      </c>
    </row>
    <row r="1172" spans="1:16" hidden="1" outlineLevel="1" collapsed="1" x14ac:dyDescent="0.2">
      <c r="A1172" t="s">
        <v>20</v>
      </c>
      <c r="B1172" s="4" t="s">
        <v>16</v>
      </c>
      <c r="C1172" s="4" t="s">
        <v>1091</v>
      </c>
      <c r="D1172" s="4" t="s">
        <v>20</v>
      </c>
      <c r="E1172" s="4">
        <v>6.9340200000000005E-2</v>
      </c>
      <c r="F1172" s="4">
        <v>2.2288999999999998E-3</v>
      </c>
      <c r="G1172" s="4">
        <v>1</v>
      </c>
      <c r="H1172" s="4">
        <v>1</v>
      </c>
      <c r="I1172" s="4">
        <v>1</v>
      </c>
      <c r="J1172" s="4" t="s">
        <v>1082</v>
      </c>
      <c r="K1172" s="4">
        <v>0</v>
      </c>
      <c r="L1172" s="4">
        <v>817.48181999999997</v>
      </c>
      <c r="M1172" s="4" t="s">
        <v>16</v>
      </c>
      <c r="N1172" s="4">
        <v>1.487E-3</v>
      </c>
      <c r="O1172" s="4">
        <v>4.9189999999999998E-2</v>
      </c>
      <c r="P1172" s="4">
        <v>1.89</v>
      </c>
    </row>
    <row r="1173" spans="1:16" hidden="1" outlineLevel="1" collapsed="1" x14ac:dyDescent="0.2">
      <c r="A1173" t="s">
        <v>20</v>
      </c>
      <c r="B1173" s="4" t="s">
        <v>16</v>
      </c>
      <c r="C1173" s="4" t="s">
        <v>1092</v>
      </c>
      <c r="D1173" s="4" t="s">
        <v>20</v>
      </c>
      <c r="E1173" s="4">
        <v>0.112901</v>
      </c>
      <c r="F1173" s="4">
        <v>8.7042999999999999E-3</v>
      </c>
      <c r="G1173" s="4">
        <v>1</v>
      </c>
      <c r="H1173" s="4">
        <v>1</v>
      </c>
      <c r="I1173" s="4">
        <v>1</v>
      </c>
      <c r="J1173" s="4" t="s">
        <v>1082</v>
      </c>
      <c r="K1173" s="4">
        <v>0</v>
      </c>
      <c r="L1173" s="4">
        <v>846.42034000000001</v>
      </c>
      <c r="M1173" s="4" t="s">
        <v>16</v>
      </c>
      <c r="N1173" s="4">
        <v>6.1580000000000003E-3</v>
      </c>
      <c r="O1173" s="4">
        <v>8.3460000000000006E-2</v>
      </c>
      <c r="P1173" s="4">
        <v>1.95</v>
      </c>
    </row>
    <row r="1174" spans="1:16" collapsed="1" x14ac:dyDescent="0.2">
      <c r="A1174" s="3" t="s">
        <v>16</v>
      </c>
      <c r="B1174" s="3" t="s">
        <v>17</v>
      </c>
      <c r="C1174" s="3" t="s">
        <v>1093</v>
      </c>
      <c r="D1174" s="3" t="s">
        <v>1094</v>
      </c>
      <c r="E1174" s="3">
        <v>0</v>
      </c>
      <c r="F1174" s="3">
        <v>23.640999999999998</v>
      </c>
      <c r="G1174" s="3">
        <v>21</v>
      </c>
      <c r="H1174" s="3">
        <v>8</v>
      </c>
      <c r="I1174" s="3">
        <v>9</v>
      </c>
      <c r="J1174" s="3">
        <v>8</v>
      </c>
      <c r="K1174" s="3">
        <v>1</v>
      </c>
      <c r="L1174" s="3">
        <v>459</v>
      </c>
      <c r="M1174" s="3">
        <v>51.9</v>
      </c>
      <c r="N1174" s="3">
        <v>9.44</v>
      </c>
      <c r="O1174" s="3">
        <v>14.53</v>
      </c>
      <c r="P1174" s="3">
        <v>8</v>
      </c>
    </row>
    <row r="1175" spans="1:16" hidden="1" outlineLevel="1" collapsed="1" x14ac:dyDescent="0.2">
      <c r="A1175" t="s">
        <v>20</v>
      </c>
      <c r="B1175" s="2" t="s">
        <v>21</v>
      </c>
      <c r="C1175" s="2" t="s">
        <v>22</v>
      </c>
      <c r="D1175" s="2" t="s">
        <v>23</v>
      </c>
      <c r="E1175" s="2" t="s">
        <v>24</v>
      </c>
      <c r="F1175" s="2" t="s">
        <v>25</v>
      </c>
      <c r="G1175" s="2" t="s">
        <v>10</v>
      </c>
      <c r="H1175" s="2" t="s">
        <v>26</v>
      </c>
      <c r="I1175" s="2" t="s">
        <v>8</v>
      </c>
      <c r="J1175" s="2" t="s">
        <v>27</v>
      </c>
      <c r="K1175" s="2" t="s">
        <v>28</v>
      </c>
      <c r="L1175" s="2" t="s">
        <v>29</v>
      </c>
      <c r="M1175" s="2" t="s">
        <v>30</v>
      </c>
      <c r="N1175" s="2" t="s">
        <v>31</v>
      </c>
      <c r="O1175" s="2" t="s">
        <v>32</v>
      </c>
      <c r="P1175" s="2" t="s">
        <v>33</v>
      </c>
    </row>
    <row r="1176" spans="1:16" hidden="1" outlineLevel="1" collapsed="1" x14ac:dyDescent="0.2">
      <c r="A1176" t="s">
        <v>20</v>
      </c>
      <c r="B1176" s="4" t="s">
        <v>16</v>
      </c>
      <c r="C1176" s="4" t="s">
        <v>1095</v>
      </c>
      <c r="D1176" s="4" t="s">
        <v>20</v>
      </c>
      <c r="E1176" s="4">
        <v>1.50505E-3</v>
      </c>
      <c r="F1176" s="4">
        <v>0</v>
      </c>
      <c r="G1176" s="4">
        <v>1</v>
      </c>
      <c r="H1176" s="4">
        <v>1</v>
      </c>
      <c r="I1176" s="4">
        <v>1</v>
      </c>
      <c r="J1176" s="4" t="s">
        <v>1093</v>
      </c>
      <c r="K1176" s="4">
        <v>0</v>
      </c>
      <c r="L1176" s="4">
        <v>1205.4916700000001</v>
      </c>
      <c r="M1176" s="4" t="s">
        <v>16</v>
      </c>
      <c r="N1176" s="4">
        <v>0</v>
      </c>
      <c r="O1176" s="4">
        <v>8.0809999999999996E-4</v>
      </c>
      <c r="P1176" s="4">
        <v>2.0099999999999998</v>
      </c>
    </row>
    <row r="1177" spans="1:16" hidden="1" outlineLevel="1" collapsed="1" x14ac:dyDescent="0.2">
      <c r="A1177" t="s">
        <v>20</v>
      </c>
      <c r="B1177" s="4" t="s">
        <v>16</v>
      </c>
      <c r="C1177" s="4" t="s">
        <v>1096</v>
      </c>
      <c r="D1177" s="4" t="s">
        <v>20</v>
      </c>
      <c r="E1177" s="4">
        <v>1.36492E-2</v>
      </c>
      <c r="F1177" s="4">
        <v>0</v>
      </c>
      <c r="G1177" s="4">
        <v>1</v>
      </c>
      <c r="H1177" s="4">
        <v>1</v>
      </c>
      <c r="I1177" s="4">
        <v>1</v>
      </c>
      <c r="J1177" s="4" t="s">
        <v>1093</v>
      </c>
      <c r="K1177" s="4">
        <v>0</v>
      </c>
      <c r="L1177" s="4">
        <v>1901.9338399999999</v>
      </c>
      <c r="M1177" s="4" t="s">
        <v>16</v>
      </c>
      <c r="N1177" s="4">
        <v>0</v>
      </c>
      <c r="O1177" s="4">
        <v>8.5629999999999994E-3</v>
      </c>
      <c r="P1177" s="4">
        <v>2.29</v>
      </c>
    </row>
    <row r="1178" spans="1:16" hidden="1" outlineLevel="1" collapsed="1" x14ac:dyDescent="0.2">
      <c r="A1178" t="s">
        <v>20</v>
      </c>
      <c r="B1178" s="4" t="s">
        <v>16</v>
      </c>
      <c r="C1178" s="4" t="s">
        <v>1097</v>
      </c>
      <c r="D1178" s="4" t="s">
        <v>20</v>
      </c>
      <c r="E1178" s="4">
        <v>2.0667200000000002E-3</v>
      </c>
      <c r="F1178" s="4">
        <v>0</v>
      </c>
      <c r="G1178" s="4">
        <v>1</v>
      </c>
      <c r="H1178" s="4">
        <v>1</v>
      </c>
      <c r="I1178" s="4">
        <v>2</v>
      </c>
      <c r="J1178" s="4" t="s">
        <v>1093</v>
      </c>
      <c r="K1178" s="4">
        <v>0</v>
      </c>
      <c r="L1178" s="4">
        <v>1272.63312</v>
      </c>
      <c r="M1178" s="4" t="s">
        <v>16</v>
      </c>
      <c r="N1178" s="4">
        <v>3.8549999999999999E-3</v>
      </c>
      <c r="O1178" s="4">
        <v>6.2309999999999997E-2</v>
      </c>
      <c r="P1178" s="4">
        <v>1.97</v>
      </c>
    </row>
    <row r="1179" spans="1:16" hidden="1" outlineLevel="1" collapsed="1" x14ac:dyDescent="0.2">
      <c r="A1179" t="s">
        <v>20</v>
      </c>
      <c r="B1179" s="4" t="s">
        <v>16</v>
      </c>
      <c r="C1179" s="4" t="s">
        <v>1098</v>
      </c>
      <c r="D1179" s="4" t="s">
        <v>20</v>
      </c>
      <c r="E1179" s="4">
        <v>9.5952999999999994E-6</v>
      </c>
      <c r="F1179" s="4">
        <v>0</v>
      </c>
      <c r="G1179" s="4">
        <v>1</v>
      </c>
      <c r="H1179" s="4">
        <v>1</v>
      </c>
      <c r="I1179" s="4">
        <v>1</v>
      </c>
      <c r="J1179" s="4" t="s">
        <v>1093</v>
      </c>
      <c r="K1179" s="4">
        <v>0</v>
      </c>
      <c r="L1179" s="4">
        <v>1319.6688999999999</v>
      </c>
      <c r="M1179" s="4" t="s">
        <v>16</v>
      </c>
      <c r="N1179" s="4">
        <v>0</v>
      </c>
      <c r="O1179" s="4">
        <v>3.5609999999999999E-6</v>
      </c>
      <c r="P1179" s="4">
        <v>3.66</v>
      </c>
    </row>
    <row r="1180" spans="1:16" hidden="1" outlineLevel="1" collapsed="1" x14ac:dyDescent="0.2">
      <c r="A1180" t="s">
        <v>20</v>
      </c>
      <c r="B1180" s="4" t="s">
        <v>16</v>
      </c>
      <c r="C1180" s="4" t="s">
        <v>1099</v>
      </c>
      <c r="D1180" s="4" t="s">
        <v>20</v>
      </c>
      <c r="E1180" s="4">
        <v>3.9467400000000001E-5</v>
      </c>
      <c r="F1180" s="4">
        <v>0</v>
      </c>
      <c r="G1180" s="4">
        <v>1</v>
      </c>
      <c r="H1180" s="4">
        <v>1</v>
      </c>
      <c r="I1180" s="4">
        <v>1</v>
      </c>
      <c r="J1180" s="4" t="s">
        <v>1093</v>
      </c>
      <c r="K1180" s="4">
        <v>0</v>
      </c>
      <c r="L1180" s="4">
        <v>2072.0029800000002</v>
      </c>
      <c r="M1180" s="4" t="s">
        <v>16</v>
      </c>
      <c r="N1180" s="4">
        <v>0</v>
      </c>
      <c r="O1180" s="4">
        <v>1.6169999999999999E-5</v>
      </c>
      <c r="P1180" s="4">
        <v>3.22</v>
      </c>
    </row>
    <row r="1181" spans="1:16" hidden="1" outlineLevel="1" collapsed="1" x14ac:dyDescent="0.2">
      <c r="A1181" t="s">
        <v>20</v>
      </c>
      <c r="B1181" s="4" t="s">
        <v>16</v>
      </c>
      <c r="C1181" s="4" t="s">
        <v>1100</v>
      </c>
      <c r="D1181" s="4" t="s">
        <v>20</v>
      </c>
      <c r="E1181" s="4">
        <v>3.87312E-2</v>
      </c>
      <c r="F1181" s="4">
        <v>0</v>
      </c>
      <c r="G1181" s="4">
        <v>1</v>
      </c>
      <c r="H1181" s="4">
        <v>1</v>
      </c>
      <c r="I1181" s="4">
        <v>1</v>
      </c>
      <c r="J1181" s="4" t="s">
        <v>1093</v>
      </c>
      <c r="K1181" s="4">
        <v>0</v>
      </c>
      <c r="L1181" s="4">
        <v>959.49852999999996</v>
      </c>
      <c r="M1181" s="4" t="s">
        <v>16</v>
      </c>
      <c r="N1181" s="4">
        <v>0</v>
      </c>
      <c r="O1181" s="4">
        <v>2.6249999999999999E-2</v>
      </c>
      <c r="P1181" s="4">
        <v>1.5</v>
      </c>
    </row>
    <row r="1182" spans="1:16" hidden="1" outlineLevel="1" collapsed="1" x14ac:dyDescent="0.2">
      <c r="A1182" t="s">
        <v>20</v>
      </c>
      <c r="B1182" s="4" t="s">
        <v>16</v>
      </c>
      <c r="C1182" s="4" t="s">
        <v>1101</v>
      </c>
      <c r="D1182" s="4" t="s">
        <v>20</v>
      </c>
      <c r="E1182" s="4">
        <v>5.4288599999999999E-2</v>
      </c>
      <c r="F1182" s="4">
        <v>1.20145E-3</v>
      </c>
      <c r="G1182" s="4">
        <v>1</v>
      </c>
      <c r="H1182" s="4">
        <v>1</v>
      </c>
      <c r="I1182" s="4">
        <v>1</v>
      </c>
      <c r="J1182" s="4" t="s">
        <v>1093</v>
      </c>
      <c r="K1182" s="4">
        <v>0</v>
      </c>
      <c r="L1182" s="4">
        <v>1134.5789600000001</v>
      </c>
      <c r="M1182" s="4" t="s">
        <v>16</v>
      </c>
      <c r="N1182" s="4">
        <v>7.9869999999999995E-4</v>
      </c>
      <c r="O1182" s="4">
        <v>3.7740000000000003E-2</v>
      </c>
      <c r="P1182" s="4">
        <v>1.68</v>
      </c>
    </row>
    <row r="1183" spans="1:16" hidden="1" outlineLevel="1" collapsed="1" x14ac:dyDescent="0.2">
      <c r="A1183" t="s">
        <v>20</v>
      </c>
      <c r="B1183" s="4" t="s">
        <v>16</v>
      </c>
      <c r="C1183" s="4" t="s">
        <v>1102</v>
      </c>
      <c r="D1183" s="4" t="s">
        <v>20</v>
      </c>
      <c r="E1183" s="4">
        <v>0.111501</v>
      </c>
      <c r="F1183" s="4">
        <v>8.7042999999999999E-3</v>
      </c>
      <c r="G1183" s="4">
        <v>1</v>
      </c>
      <c r="H1183" s="4">
        <v>1</v>
      </c>
      <c r="I1183" s="4">
        <v>1</v>
      </c>
      <c r="J1183" s="4" t="s">
        <v>1093</v>
      </c>
      <c r="K1183" s="4">
        <v>0</v>
      </c>
      <c r="L1183" s="4">
        <v>819.47230999999999</v>
      </c>
      <c r="M1183" s="4" t="s">
        <v>16</v>
      </c>
      <c r="N1183" s="4">
        <v>6.1580000000000003E-3</v>
      </c>
      <c r="O1183" s="4">
        <v>8.2309999999999994E-2</v>
      </c>
      <c r="P1183" s="4">
        <v>1.67</v>
      </c>
    </row>
    <row r="1184" spans="1:16" collapsed="1" x14ac:dyDescent="0.2">
      <c r="A1184" s="3" t="s">
        <v>16</v>
      </c>
      <c r="B1184" s="3" t="s">
        <v>17</v>
      </c>
      <c r="C1184" s="3" t="s">
        <v>1103</v>
      </c>
      <c r="D1184" s="3" t="s">
        <v>1104</v>
      </c>
      <c r="E1184" s="3">
        <v>0</v>
      </c>
      <c r="F1184" s="3">
        <v>23.187000000000001</v>
      </c>
      <c r="G1184" s="3">
        <v>19</v>
      </c>
      <c r="H1184" s="3">
        <v>10</v>
      </c>
      <c r="I1184" s="3">
        <v>11</v>
      </c>
      <c r="J1184" s="3">
        <v>7</v>
      </c>
      <c r="K1184" s="3">
        <v>1</v>
      </c>
      <c r="L1184" s="3">
        <v>521</v>
      </c>
      <c r="M1184" s="3">
        <v>56.9</v>
      </c>
      <c r="N1184" s="3">
        <v>6.02</v>
      </c>
      <c r="O1184" s="3">
        <v>22.16</v>
      </c>
      <c r="P1184" s="3">
        <v>10</v>
      </c>
    </row>
    <row r="1185" spans="1:16" hidden="1" outlineLevel="1" collapsed="1" x14ac:dyDescent="0.2">
      <c r="A1185" t="s">
        <v>20</v>
      </c>
      <c r="B1185" s="2" t="s">
        <v>21</v>
      </c>
      <c r="C1185" s="2" t="s">
        <v>22</v>
      </c>
      <c r="D1185" s="2" t="s">
        <v>23</v>
      </c>
      <c r="E1185" s="2" t="s">
        <v>24</v>
      </c>
      <c r="F1185" s="2" t="s">
        <v>25</v>
      </c>
      <c r="G1185" s="2" t="s">
        <v>10</v>
      </c>
      <c r="H1185" s="2" t="s">
        <v>26</v>
      </c>
      <c r="I1185" s="2" t="s">
        <v>8</v>
      </c>
      <c r="J1185" s="2" t="s">
        <v>27</v>
      </c>
      <c r="K1185" s="2" t="s">
        <v>28</v>
      </c>
      <c r="L1185" s="2" t="s">
        <v>29</v>
      </c>
      <c r="M1185" s="2" t="s">
        <v>30</v>
      </c>
      <c r="N1185" s="2" t="s">
        <v>31</v>
      </c>
      <c r="O1185" s="2" t="s">
        <v>32</v>
      </c>
      <c r="P1185" s="2" t="s">
        <v>33</v>
      </c>
    </row>
    <row r="1186" spans="1:16" hidden="1" outlineLevel="1" collapsed="1" x14ac:dyDescent="0.2">
      <c r="A1186" t="s">
        <v>20</v>
      </c>
      <c r="B1186" s="4" t="s">
        <v>16</v>
      </c>
      <c r="C1186" s="4" t="s">
        <v>1105</v>
      </c>
      <c r="D1186" s="4" t="s">
        <v>20</v>
      </c>
      <c r="E1186" s="4">
        <v>2.3098199999999999E-2</v>
      </c>
      <c r="F1186" s="4">
        <v>0</v>
      </c>
      <c r="G1186" s="4">
        <v>1</v>
      </c>
      <c r="H1186" s="4">
        <v>1</v>
      </c>
      <c r="I1186" s="4">
        <v>1</v>
      </c>
      <c r="J1186" s="4" t="s">
        <v>1103</v>
      </c>
      <c r="K1186" s="4">
        <v>0</v>
      </c>
      <c r="L1186" s="4">
        <v>1100.5694599999999</v>
      </c>
      <c r="M1186" s="4" t="s">
        <v>16</v>
      </c>
      <c r="N1186" s="4">
        <v>0</v>
      </c>
      <c r="O1186" s="4">
        <v>1.504E-2</v>
      </c>
      <c r="P1186" s="4">
        <v>2.31</v>
      </c>
    </row>
    <row r="1187" spans="1:16" hidden="1" outlineLevel="1" collapsed="1" x14ac:dyDescent="0.2">
      <c r="A1187" t="s">
        <v>20</v>
      </c>
      <c r="B1187" s="4" t="s">
        <v>16</v>
      </c>
      <c r="C1187" s="4" t="s">
        <v>211</v>
      </c>
      <c r="D1187" s="4" t="s">
        <v>212</v>
      </c>
      <c r="E1187" s="4">
        <v>1.78771E-2</v>
      </c>
      <c r="F1187" s="4">
        <v>0</v>
      </c>
      <c r="G1187" s="4">
        <v>6</v>
      </c>
      <c r="H1187" s="4">
        <v>13</v>
      </c>
      <c r="I1187" s="4">
        <v>1</v>
      </c>
      <c r="J1187" s="4" t="s">
        <v>213</v>
      </c>
      <c r="K1187" s="4">
        <v>0</v>
      </c>
      <c r="L1187" s="4">
        <v>1005.4669699999999</v>
      </c>
      <c r="M1187" s="4" t="s">
        <v>16</v>
      </c>
      <c r="N1187" s="4">
        <v>0</v>
      </c>
      <c r="O1187" s="4">
        <v>1.1440000000000001E-2</v>
      </c>
      <c r="P1187" s="4">
        <v>1.98</v>
      </c>
    </row>
    <row r="1188" spans="1:16" hidden="1" outlineLevel="1" collapsed="1" x14ac:dyDescent="0.2">
      <c r="A1188" t="s">
        <v>20</v>
      </c>
      <c r="B1188" s="4" t="s">
        <v>16</v>
      </c>
      <c r="C1188" s="4" t="s">
        <v>895</v>
      </c>
      <c r="D1188" s="4" t="s">
        <v>20</v>
      </c>
      <c r="E1188" s="4">
        <v>2.0261599999999999E-3</v>
      </c>
      <c r="F1188" s="4">
        <v>0</v>
      </c>
      <c r="G1188" s="4">
        <v>2</v>
      </c>
      <c r="H1188" s="4">
        <v>2</v>
      </c>
      <c r="I1188" s="4">
        <v>2</v>
      </c>
      <c r="J1188" s="4" t="s">
        <v>896</v>
      </c>
      <c r="K1188" s="4">
        <v>0</v>
      </c>
      <c r="L1188" s="4">
        <v>1279.6892399999999</v>
      </c>
      <c r="M1188" s="4" t="s">
        <v>16</v>
      </c>
      <c r="N1188" s="4">
        <v>0</v>
      </c>
      <c r="O1188" s="4">
        <v>1.4E-2</v>
      </c>
      <c r="P1188" s="4">
        <v>2.65</v>
      </c>
    </row>
    <row r="1189" spans="1:16" hidden="1" outlineLevel="1" collapsed="1" x14ac:dyDescent="0.2">
      <c r="A1189" t="s">
        <v>20</v>
      </c>
      <c r="B1189" s="4" t="s">
        <v>16</v>
      </c>
      <c r="C1189" s="4" t="s">
        <v>1106</v>
      </c>
      <c r="D1189" s="4" t="s">
        <v>20</v>
      </c>
      <c r="E1189" s="4">
        <v>1.31203E-2</v>
      </c>
      <c r="F1189" s="4">
        <v>0</v>
      </c>
      <c r="G1189" s="4">
        <v>1</v>
      </c>
      <c r="H1189" s="4">
        <v>1</v>
      </c>
      <c r="I1189" s="4">
        <v>1</v>
      </c>
      <c r="J1189" s="4" t="s">
        <v>1103</v>
      </c>
      <c r="K1189" s="4">
        <v>0</v>
      </c>
      <c r="L1189" s="4">
        <v>1015.54185</v>
      </c>
      <c r="M1189" s="4" t="s">
        <v>16</v>
      </c>
      <c r="N1189" s="4">
        <v>0</v>
      </c>
      <c r="O1189" s="4">
        <v>8.2400000000000008E-3</v>
      </c>
      <c r="P1189" s="4">
        <v>2.21</v>
      </c>
    </row>
    <row r="1190" spans="1:16" hidden="1" outlineLevel="1" collapsed="1" x14ac:dyDescent="0.2">
      <c r="A1190" t="s">
        <v>20</v>
      </c>
      <c r="B1190" s="4" t="s">
        <v>16</v>
      </c>
      <c r="C1190" s="4" t="s">
        <v>1107</v>
      </c>
      <c r="D1190" s="4" t="s">
        <v>20</v>
      </c>
      <c r="E1190" s="4">
        <v>1.85274E-4</v>
      </c>
      <c r="F1190" s="4">
        <v>0</v>
      </c>
      <c r="G1190" s="4">
        <v>1</v>
      </c>
      <c r="H1190" s="4">
        <v>1</v>
      </c>
      <c r="I1190" s="4">
        <v>1</v>
      </c>
      <c r="J1190" s="4" t="s">
        <v>1103</v>
      </c>
      <c r="K1190" s="4">
        <v>0</v>
      </c>
      <c r="L1190" s="4">
        <v>1442.7525700000001</v>
      </c>
      <c r="M1190" s="4" t="s">
        <v>16</v>
      </c>
      <c r="N1190" s="4">
        <v>0</v>
      </c>
      <c r="O1190" s="4">
        <v>8.5160000000000005E-5</v>
      </c>
      <c r="P1190" s="4">
        <v>2.2599999999999998</v>
      </c>
    </row>
    <row r="1191" spans="1:16" hidden="1" outlineLevel="1" collapsed="1" x14ac:dyDescent="0.2">
      <c r="A1191" t="s">
        <v>20</v>
      </c>
      <c r="B1191" s="4" t="s">
        <v>16</v>
      </c>
      <c r="C1191" s="4" t="s">
        <v>1108</v>
      </c>
      <c r="D1191" s="4" t="s">
        <v>20</v>
      </c>
      <c r="E1191" s="4">
        <v>6.9207100000000001E-3</v>
      </c>
      <c r="F1191" s="4">
        <v>0</v>
      </c>
      <c r="G1191" s="4">
        <v>1</v>
      </c>
      <c r="H1191" s="4">
        <v>1</v>
      </c>
      <c r="I1191" s="4">
        <v>1</v>
      </c>
      <c r="J1191" s="4" t="s">
        <v>1103</v>
      </c>
      <c r="K1191" s="4">
        <v>0</v>
      </c>
      <c r="L1191" s="4">
        <v>1478.8073999999999</v>
      </c>
      <c r="M1191" s="4" t="s">
        <v>16</v>
      </c>
      <c r="N1191" s="4">
        <v>0</v>
      </c>
      <c r="O1191" s="4">
        <v>4.1370000000000001E-3</v>
      </c>
      <c r="P1191" s="4">
        <v>2.19</v>
      </c>
    </row>
    <row r="1192" spans="1:16" hidden="1" outlineLevel="1" collapsed="1" x14ac:dyDescent="0.2">
      <c r="A1192" t="s">
        <v>20</v>
      </c>
      <c r="B1192" s="4" t="s">
        <v>16</v>
      </c>
      <c r="C1192" s="4" t="s">
        <v>1109</v>
      </c>
      <c r="D1192" s="4" t="s">
        <v>20</v>
      </c>
      <c r="E1192" s="4">
        <v>3.00215E-2</v>
      </c>
      <c r="F1192" s="4">
        <v>0</v>
      </c>
      <c r="G1192" s="4">
        <v>1</v>
      </c>
      <c r="H1192" s="4">
        <v>1</v>
      </c>
      <c r="I1192" s="4">
        <v>1</v>
      </c>
      <c r="J1192" s="4" t="s">
        <v>1103</v>
      </c>
      <c r="K1192" s="4">
        <v>0</v>
      </c>
      <c r="L1192" s="4">
        <v>1004.50071</v>
      </c>
      <c r="M1192" s="4" t="s">
        <v>16</v>
      </c>
      <c r="N1192" s="4">
        <v>0</v>
      </c>
      <c r="O1192" s="4">
        <v>1.9980000000000001E-2</v>
      </c>
      <c r="P1192" s="4">
        <v>2</v>
      </c>
    </row>
    <row r="1193" spans="1:16" hidden="1" outlineLevel="1" collapsed="1" x14ac:dyDescent="0.2">
      <c r="A1193" t="s">
        <v>20</v>
      </c>
      <c r="B1193" s="4" t="s">
        <v>16</v>
      </c>
      <c r="C1193" s="4" t="s">
        <v>1110</v>
      </c>
      <c r="D1193" s="4" t="s">
        <v>20</v>
      </c>
      <c r="E1193" s="4">
        <v>4.7077099999999997E-2</v>
      </c>
      <c r="F1193" s="4">
        <v>0</v>
      </c>
      <c r="G1193" s="4">
        <v>1</v>
      </c>
      <c r="H1193" s="4">
        <v>1</v>
      </c>
      <c r="I1193" s="4">
        <v>1</v>
      </c>
      <c r="J1193" s="4" t="s">
        <v>1103</v>
      </c>
      <c r="K1193" s="4">
        <v>0</v>
      </c>
      <c r="L1193" s="4">
        <v>979.50949000000003</v>
      </c>
      <c r="M1193" s="4" t="s">
        <v>16</v>
      </c>
      <c r="N1193" s="4">
        <v>0</v>
      </c>
      <c r="O1193" s="4">
        <v>3.2419999999999997E-2</v>
      </c>
      <c r="P1193" s="4">
        <v>1.96</v>
      </c>
    </row>
    <row r="1194" spans="1:16" hidden="1" outlineLevel="1" collapsed="1" x14ac:dyDescent="0.2">
      <c r="A1194" t="s">
        <v>20</v>
      </c>
      <c r="B1194" s="4" t="s">
        <v>16</v>
      </c>
      <c r="C1194" s="4" t="s">
        <v>1111</v>
      </c>
      <c r="D1194" s="4" t="s">
        <v>20</v>
      </c>
      <c r="E1194" s="4">
        <v>5.8503199999999998E-4</v>
      </c>
      <c r="F1194" s="4">
        <v>0</v>
      </c>
      <c r="G1194" s="4">
        <v>4</v>
      </c>
      <c r="H1194" s="4">
        <v>7</v>
      </c>
      <c r="I1194" s="4">
        <v>1</v>
      </c>
      <c r="J1194" s="4" t="s">
        <v>1112</v>
      </c>
      <c r="K1194" s="4">
        <v>0</v>
      </c>
      <c r="L1194" s="4">
        <v>1123.5629799999999</v>
      </c>
      <c r="M1194" s="4" t="s">
        <v>16</v>
      </c>
      <c r="N1194" s="4">
        <v>0</v>
      </c>
      <c r="O1194" s="4">
        <v>2.9240000000000001E-4</v>
      </c>
      <c r="P1194" s="4">
        <v>2.69</v>
      </c>
    </row>
    <row r="1195" spans="1:16" hidden="1" outlineLevel="1" collapsed="1" x14ac:dyDescent="0.2">
      <c r="A1195" t="s">
        <v>20</v>
      </c>
      <c r="B1195" s="4" t="s">
        <v>16</v>
      </c>
      <c r="C1195" s="4" t="s">
        <v>1113</v>
      </c>
      <c r="D1195" s="4" t="s">
        <v>20</v>
      </c>
      <c r="E1195" s="4">
        <v>8.5590799999999995E-2</v>
      </c>
      <c r="F1195" s="4">
        <v>5.2294899999999998E-3</v>
      </c>
      <c r="G1195" s="4">
        <v>1</v>
      </c>
      <c r="H1195" s="4">
        <v>1</v>
      </c>
      <c r="I1195" s="4">
        <v>1</v>
      </c>
      <c r="J1195" s="4" t="s">
        <v>1103</v>
      </c>
      <c r="K1195" s="4">
        <v>0</v>
      </c>
      <c r="L1195" s="4">
        <v>1248.68343</v>
      </c>
      <c r="M1195" s="4" t="s">
        <v>16</v>
      </c>
      <c r="N1195" s="4">
        <v>3.8549999999999999E-3</v>
      </c>
      <c r="O1195" s="4">
        <v>6.2010000000000003E-2</v>
      </c>
      <c r="P1195" s="4">
        <v>1.48</v>
      </c>
    </row>
    <row r="1196" spans="1:16" collapsed="1" x14ac:dyDescent="0.2">
      <c r="A1196" s="3" t="s">
        <v>16</v>
      </c>
      <c r="B1196" s="3" t="s">
        <v>17</v>
      </c>
      <c r="C1196" s="3" t="s">
        <v>1114</v>
      </c>
      <c r="D1196" s="3" t="s">
        <v>1115</v>
      </c>
      <c r="E1196" s="3">
        <v>0</v>
      </c>
      <c r="F1196" s="3">
        <v>22.25</v>
      </c>
      <c r="G1196" s="3">
        <v>23</v>
      </c>
      <c r="H1196" s="3">
        <v>11</v>
      </c>
      <c r="I1196" s="3">
        <v>11</v>
      </c>
      <c r="J1196" s="3">
        <v>7</v>
      </c>
      <c r="K1196" s="3">
        <v>1</v>
      </c>
      <c r="L1196" s="3">
        <v>639</v>
      </c>
      <c r="M1196" s="3">
        <v>69.400000000000006</v>
      </c>
      <c r="N1196" s="3">
        <v>5.0599999999999996</v>
      </c>
      <c r="O1196" s="3">
        <v>17.22</v>
      </c>
      <c r="P1196" s="3">
        <v>11</v>
      </c>
    </row>
    <row r="1197" spans="1:16" hidden="1" outlineLevel="1" collapsed="1" x14ac:dyDescent="0.2">
      <c r="A1197" t="s">
        <v>20</v>
      </c>
      <c r="B1197" s="2" t="s">
        <v>21</v>
      </c>
      <c r="C1197" s="2" t="s">
        <v>22</v>
      </c>
      <c r="D1197" s="2" t="s">
        <v>23</v>
      </c>
      <c r="E1197" s="2" t="s">
        <v>24</v>
      </c>
      <c r="F1197" s="2" t="s">
        <v>25</v>
      </c>
      <c r="G1197" s="2" t="s">
        <v>10</v>
      </c>
      <c r="H1197" s="2" t="s">
        <v>26</v>
      </c>
      <c r="I1197" s="2" t="s">
        <v>8</v>
      </c>
      <c r="J1197" s="2" t="s">
        <v>27</v>
      </c>
      <c r="K1197" s="2" t="s">
        <v>28</v>
      </c>
      <c r="L1197" s="2" t="s">
        <v>29</v>
      </c>
      <c r="M1197" s="2" t="s">
        <v>30</v>
      </c>
      <c r="N1197" s="2" t="s">
        <v>31</v>
      </c>
      <c r="O1197" s="2" t="s">
        <v>32</v>
      </c>
      <c r="P1197" s="2" t="s">
        <v>33</v>
      </c>
    </row>
    <row r="1198" spans="1:16" hidden="1" outlineLevel="1" collapsed="1" x14ac:dyDescent="0.2">
      <c r="A1198" t="s">
        <v>20</v>
      </c>
      <c r="B1198" s="4" t="s">
        <v>16</v>
      </c>
      <c r="C1198" s="4" t="s">
        <v>1116</v>
      </c>
      <c r="D1198" s="4" t="s">
        <v>174</v>
      </c>
      <c r="E1198" s="4">
        <v>2.0388799999999999E-2</v>
      </c>
      <c r="F1198" s="4">
        <v>0</v>
      </c>
      <c r="G1198" s="4">
        <v>1</v>
      </c>
      <c r="H1198" s="4">
        <v>1</v>
      </c>
      <c r="I1198" s="4">
        <v>1</v>
      </c>
      <c r="J1198" s="4" t="s">
        <v>1114</v>
      </c>
      <c r="K1198" s="4">
        <v>0</v>
      </c>
      <c r="L1198" s="4">
        <v>1607.7482299999999</v>
      </c>
      <c r="M1198" s="4" t="s">
        <v>16</v>
      </c>
      <c r="N1198" s="4">
        <v>0</v>
      </c>
      <c r="O1198" s="4">
        <v>1.319E-2</v>
      </c>
      <c r="P1198" s="4">
        <v>1.54</v>
      </c>
    </row>
    <row r="1199" spans="1:16" hidden="1" outlineLevel="1" collapsed="1" x14ac:dyDescent="0.2">
      <c r="A1199" t="s">
        <v>20</v>
      </c>
      <c r="B1199" s="4" t="s">
        <v>16</v>
      </c>
      <c r="C1199" s="4" t="s">
        <v>1117</v>
      </c>
      <c r="D1199" s="4" t="s">
        <v>20</v>
      </c>
      <c r="E1199" s="4">
        <v>3.7245300000000002E-2</v>
      </c>
      <c r="F1199" s="4">
        <v>0</v>
      </c>
      <c r="G1199" s="4">
        <v>1</v>
      </c>
      <c r="H1199" s="4">
        <v>1</v>
      </c>
      <c r="I1199" s="4">
        <v>1</v>
      </c>
      <c r="J1199" s="4" t="s">
        <v>1114</v>
      </c>
      <c r="K1199" s="4">
        <v>2</v>
      </c>
      <c r="L1199" s="4">
        <v>2133.0669800000001</v>
      </c>
      <c r="M1199" s="4" t="s">
        <v>16</v>
      </c>
      <c r="N1199" s="4">
        <v>0</v>
      </c>
      <c r="O1199" s="4">
        <v>2.5229999999999999E-2</v>
      </c>
      <c r="P1199" s="4">
        <v>1.91</v>
      </c>
    </row>
    <row r="1200" spans="1:16" hidden="1" outlineLevel="1" collapsed="1" x14ac:dyDescent="0.2">
      <c r="A1200" t="s">
        <v>20</v>
      </c>
      <c r="B1200" s="4" t="s">
        <v>16</v>
      </c>
      <c r="C1200" s="4" t="s">
        <v>1118</v>
      </c>
      <c r="D1200" s="4" t="s">
        <v>191</v>
      </c>
      <c r="E1200" s="4">
        <v>2.3557399999999999E-2</v>
      </c>
      <c r="F1200" s="4">
        <v>0</v>
      </c>
      <c r="G1200" s="4">
        <v>1</v>
      </c>
      <c r="H1200" s="4">
        <v>1</v>
      </c>
      <c r="I1200" s="4">
        <v>1</v>
      </c>
      <c r="J1200" s="4" t="s">
        <v>1114</v>
      </c>
      <c r="K1200" s="4">
        <v>0</v>
      </c>
      <c r="L1200" s="4">
        <v>1409.6001699999999</v>
      </c>
      <c r="M1200" s="4" t="s">
        <v>16</v>
      </c>
      <c r="N1200" s="4">
        <v>0</v>
      </c>
      <c r="O1200" s="4">
        <v>1.537E-2</v>
      </c>
      <c r="P1200" s="4">
        <v>1.66</v>
      </c>
    </row>
    <row r="1201" spans="1:16" hidden="1" outlineLevel="1" collapsed="1" x14ac:dyDescent="0.2">
      <c r="A1201" t="s">
        <v>20</v>
      </c>
      <c r="B1201" s="4" t="s">
        <v>16</v>
      </c>
      <c r="C1201" s="4" t="s">
        <v>1119</v>
      </c>
      <c r="D1201" s="4" t="s">
        <v>20</v>
      </c>
      <c r="E1201" s="4">
        <v>9.0487399999999996E-4</v>
      </c>
      <c r="F1201" s="4">
        <v>0</v>
      </c>
      <c r="G1201" s="4">
        <v>2</v>
      </c>
      <c r="H1201" s="4">
        <v>4</v>
      </c>
      <c r="I1201" s="4">
        <v>1</v>
      </c>
      <c r="J1201" s="4" t="s">
        <v>1120</v>
      </c>
      <c r="K1201" s="4">
        <v>1</v>
      </c>
      <c r="L1201" s="4">
        <v>1787.99018</v>
      </c>
      <c r="M1201" s="4" t="s">
        <v>16</v>
      </c>
      <c r="N1201" s="4">
        <v>0</v>
      </c>
      <c r="O1201" s="4">
        <v>4.66E-4</v>
      </c>
      <c r="P1201" s="4">
        <v>3.35</v>
      </c>
    </row>
    <row r="1202" spans="1:16" hidden="1" outlineLevel="1" collapsed="1" x14ac:dyDescent="0.2">
      <c r="A1202" t="s">
        <v>20</v>
      </c>
      <c r="B1202" s="4" t="s">
        <v>16</v>
      </c>
      <c r="C1202" s="4" t="s">
        <v>879</v>
      </c>
      <c r="D1202" s="4" t="s">
        <v>20</v>
      </c>
      <c r="E1202" s="4">
        <v>4.41164E-2</v>
      </c>
      <c r="F1202" s="4">
        <v>0</v>
      </c>
      <c r="G1202" s="4">
        <v>4</v>
      </c>
      <c r="H1202" s="4">
        <v>7</v>
      </c>
      <c r="I1202" s="4">
        <v>1</v>
      </c>
      <c r="J1202" s="4" t="s">
        <v>880</v>
      </c>
      <c r="K1202" s="4">
        <v>0</v>
      </c>
      <c r="L1202" s="4">
        <v>687.40356999999995</v>
      </c>
      <c r="M1202" s="4" t="s">
        <v>16</v>
      </c>
      <c r="N1202" s="4">
        <v>0</v>
      </c>
      <c r="O1202" s="4">
        <v>3.0210000000000001E-2</v>
      </c>
      <c r="P1202" s="4">
        <v>1.45</v>
      </c>
    </row>
    <row r="1203" spans="1:16" hidden="1" outlineLevel="1" collapsed="1" x14ac:dyDescent="0.2">
      <c r="A1203" t="s">
        <v>20</v>
      </c>
      <c r="B1203" s="4" t="s">
        <v>16</v>
      </c>
      <c r="C1203" s="4" t="s">
        <v>1121</v>
      </c>
      <c r="D1203" s="4" t="s">
        <v>49</v>
      </c>
      <c r="E1203" s="4">
        <v>3.9239400000000001E-2</v>
      </c>
      <c r="F1203" s="4">
        <v>0</v>
      </c>
      <c r="G1203" s="4">
        <v>1</v>
      </c>
      <c r="H1203" s="4">
        <v>2</v>
      </c>
      <c r="I1203" s="4">
        <v>1</v>
      </c>
      <c r="J1203" s="4" t="s">
        <v>1114</v>
      </c>
      <c r="K1203" s="4">
        <v>1</v>
      </c>
      <c r="L1203" s="4">
        <v>1343.6511399999999</v>
      </c>
      <c r="M1203" s="4" t="s">
        <v>16</v>
      </c>
      <c r="N1203" s="4">
        <v>0</v>
      </c>
      <c r="O1203" s="4">
        <v>2.6700000000000002E-2</v>
      </c>
      <c r="P1203" s="4">
        <v>2.42</v>
      </c>
    </row>
    <row r="1204" spans="1:16" hidden="1" outlineLevel="1" collapsed="1" x14ac:dyDescent="0.2">
      <c r="A1204" t="s">
        <v>20</v>
      </c>
      <c r="B1204" s="4" t="s">
        <v>16</v>
      </c>
      <c r="C1204" s="4" t="s">
        <v>1122</v>
      </c>
      <c r="D1204" s="4" t="s">
        <v>20</v>
      </c>
      <c r="E1204" s="4">
        <v>3.7245300000000002E-2</v>
      </c>
      <c r="F1204" s="4">
        <v>0</v>
      </c>
      <c r="G1204" s="4">
        <v>1</v>
      </c>
      <c r="H1204" s="4">
        <v>2</v>
      </c>
      <c r="I1204" s="4">
        <v>1</v>
      </c>
      <c r="J1204" s="4" t="s">
        <v>1114</v>
      </c>
      <c r="K1204" s="4">
        <v>0</v>
      </c>
      <c r="L1204" s="4">
        <v>1214.61239</v>
      </c>
      <c r="M1204" s="4" t="s">
        <v>16</v>
      </c>
      <c r="N1204" s="4">
        <v>0</v>
      </c>
      <c r="O1204" s="4">
        <v>2.5139999999999999E-2</v>
      </c>
      <c r="P1204" s="4">
        <v>2.0099999999999998</v>
      </c>
    </row>
    <row r="1205" spans="1:16" hidden="1" outlineLevel="1" collapsed="1" x14ac:dyDescent="0.2">
      <c r="A1205" t="s">
        <v>20</v>
      </c>
      <c r="B1205" s="4" t="s">
        <v>16</v>
      </c>
      <c r="C1205" s="4" t="s">
        <v>1123</v>
      </c>
      <c r="D1205" s="4" t="s">
        <v>20</v>
      </c>
      <c r="E1205" s="4">
        <v>4.0013800000000002E-2</v>
      </c>
      <c r="F1205" s="4">
        <v>0</v>
      </c>
      <c r="G1205" s="4">
        <v>1</v>
      </c>
      <c r="H1205" s="4">
        <v>2</v>
      </c>
      <c r="I1205" s="4">
        <v>1</v>
      </c>
      <c r="J1205" s="4" t="s">
        <v>1114</v>
      </c>
      <c r="K1205" s="4">
        <v>2</v>
      </c>
      <c r="L1205" s="4">
        <v>1424.6652099999999</v>
      </c>
      <c r="M1205" s="4" t="s">
        <v>16</v>
      </c>
      <c r="N1205" s="4">
        <v>0</v>
      </c>
      <c r="O1205" s="4">
        <v>2.7230000000000001E-2</v>
      </c>
      <c r="P1205" s="4">
        <v>2.84</v>
      </c>
    </row>
    <row r="1206" spans="1:16" hidden="1" outlineLevel="1" collapsed="1" x14ac:dyDescent="0.2">
      <c r="A1206" t="s">
        <v>20</v>
      </c>
      <c r="B1206" s="4" t="s">
        <v>16</v>
      </c>
      <c r="C1206" s="4" t="s">
        <v>1124</v>
      </c>
      <c r="D1206" s="4" t="s">
        <v>105</v>
      </c>
      <c r="E1206" s="4">
        <v>2.4664499999999999E-2</v>
      </c>
      <c r="F1206" s="4">
        <v>0</v>
      </c>
      <c r="G1206" s="4">
        <v>2</v>
      </c>
      <c r="H1206" s="4">
        <v>4</v>
      </c>
      <c r="I1206" s="4">
        <v>1</v>
      </c>
      <c r="J1206" s="4" t="s">
        <v>1120</v>
      </c>
      <c r="K1206" s="4">
        <v>0</v>
      </c>
      <c r="L1206" s="4">
        <v>1299.6038000000001</v>
      </c>
      <c r="M1206" s="4" t="s">
        <v>16</v>
      </c>
      <c r="N1206" s="4">
        <v>0</v>
      </c>
      <c r="O1206" s="4">
        <v>1.618E-2</v>
      </c>
      <c r="P1206" s="4">
        <v>1.83</v>
      </c>
    </row>
    <row r="1207" spans="1:16" hidden="1" outlineLevel="1" collapsed="1" x14ac:dyDescent="0.2">
      <c r="A1207" t="s">
        <v>20</v>
      </c>
      <c r="B1207" s="4" t="s">
        <v>16</v>
      </c>
      <c r="C1207" s="4" t="s">
        <v>1125</v>
      </c>
      <c r="D1207" s="4" t="s">
        <v>20</v>
      </c>
      <c r="E1207" s="4">
        <v>8.6079099999999994E-5</v>
      </c>
      <c r="F1207" s="4">
        <v>0</v>
      </c>
      <c r="G1207" s="4">
        <v>2</v>
      </c>
      <c r="H1207" s="4">
        <v>3</v>
      </c>
      <c r="I1207" s="4">
        <v>1</v>
      </c>
      <c r="J1207" s="4" t="s">
        <v>1120</v>
      </c>
      <c r="K1207" s="4">
        <v>0</v>
      </c>
      <c r="L1207" s="4">
        <v>1675.7306699999999</v>
      </c>
      <c r="M1207" s="4" t="s">
        <v>16</v>
      </c>
      <c r="N1207" s="4">
        <v>0</v>
      </c>
      <c r="O1207" s="4">
        <v>3.7450000000000002E-5</v>
      </c>
      <c r="P1207" s="4">
        <v>3.13</v>
      </c>
    </row>
    <row r="1208" spans="1:16" hidden="1" outlineLevel="1" collapsed="1" x14ac:dyDescent="0.2">
      <c r="A1208" t="s">
        <v>20</v>
      </c>
      <c r="B1208" s="4" t="s">
        <v>16</v>
      </c>
      <c r="C1208" s="4" t="s">
        <v>1126</v>
      </c>
      <c r="D1208" s="4" t="s">
        <v>20</v>
      </c>
      <c r="E1208" s="4">
        <v>9.6521099999999999E-2</v>
      </c>
      <c r="F1208" s="4">
        <v>7.5778800000000004E-3</v>
      </c>
      <c r="G1208" s="4">
        <v>1</v>
      </c>
      <c r="H1208" s="4">
        <v>2</v>
      </c>
      <c r="I1208" s="4">
        <v>1</v>
      </c>
      <c r="J1208" s="4" t="s">
        <v>1114</v>
      </c>
      <c r="K1208" s="4">
        <v>0</v>
      </c>
      <c r="L1208" s="4">
        <v>1894.9293700000001</v>
      </c>
      <c r="M1208" s="4" t="s">
        <v>16</v>
      </c>
      <c r="N1208" s="4">
        <v>5.4159999999999998E-3</v>
      </c>
      <c r="O1208" s="4">
        <v>7.0580000000000004E-2</v>
      </c>
      <c r="P1208" s="4">
        <v>1.2</v>
      </c>
    </row>
    <row r="1209" spans="1:16" collapsed="1" x14ac:dyDescent="0.2">
      <c r="A1209" s="3" t="s">
        <v>16</v>
      </c>
      <c r="B1209" s="3" t="s">
        <v>17</v>
      </c>
      <c r="C1209" s="3" t="s">
        <v>1127</v>
      </c>
      <c r="D1209" s="3" t="s">
        <v>1128</v>
      </c>
      <c r="E1209" s="3">
        <v>0</v>
      </c>
      <c r="F1209" s="3">
        <v>22.24</v>
      </c>
      <c r="G1209" s="3">
        <v>33</v>
      </c>
      <c r="H1209" s="3">
        <v>10</v>
      </c>
      <c r="I1209" s="3">
        <v>11</v>
      </c>
      <c r="J1209" s="3">
        <v>10</v>
      </c>
      <c r="K1209" s="3">
        <v>1</v>
      </c>
      <c r="L1209" s="3">
        <v>430</v>
      </c>
      <c r="M1209" s="3">
        <v>49.4</v>
      </c>
      <c r="N1209" s="3">
        <v>5.9</v>
      </c>
      <c r="O1209" s="3">
        <v>24.08</v>
      </c>
      <c r="P1209" s="3">
        <v>10</v>
      </c>
    </row>
    <row r="1210" spans="1:16" hidden="1" outlineLevel="1" collapsed="1" x14ac:dyDescent="0.2">
      <c r="A1210" t="s">
        <v>20</v>
      </c>
      <c r="B1210" s="2" t="s">
        <v>21</v>
      </c>
      <c r="C1210" s="2" t="s">
        <v>22</v>
      </c>
      <c r="D1210" s="2" t="s">
        <v>23</v>
      </c>
      <c r="E1210" s="2" t="s">
        <v>24</v>
      </c>
      <c r="F1210" s="2" t="s">
        <v>25</v>
      </c>
      <c r="G1210" s="2" t="s">
        <v>10</v>
      </c>
      <c r="H1210" s="2" t="s">
        <v>26</v>
      </c>
      <c r="I1210" s="2" t="s">
        <v>8</v>
      </c>
      <c r="J1210" s="2" t="s">
        <v>27</v>
      </c>
      <c r="K1210" s="2" t="s">
        <v>28</v>
      </c>
      <c r="L1210" s="2" t="s">
        <v>29</v>
      </c>
      <c r="M1210" s="2" t="s">
        <v>30</v>
      </c>
      <c r="N1210" s="2" t="s">
        <v>31</v>
      </c>
      <c r="O1210" s="2" t="s">
        <v>32</v>
      </c>
      <c r="P1210" s="2" t="s">
        <v>33</v>
      </c>
    </row>
    <row r="1211" spans="1:16" hidden="1" outlineLevel="1" collapsed="1" x14ac:dyDescent="0.2">
      <c r="A1211" t="s">
        <v>20</v>
      </c>
      <c r="B1211" s="4" t="s">
        <v>16</v>
      </c>
      <c r="C1211" s="4" t="s">
        <v>1129</v>
      </c>
      <c r="D1211" s="4" t="s">
        <v>20</v>
      </c>
      <c r="E1211" s="4">
        <v>2.7639100000000001E-3</v>
      </c>
      <c r="F1211" s="4">
        <v>0</v>
      </c>
      <c r="G1211" s="4">
        <v>1</v>
      </c>
      <c r="H1211" s="4">
        <v>1</v>
      </c>
      <c r="I1211" s="4">
        <v>2</v>
      </c>
      <c r="J1211" s="4" t="s">
        <v>1127</v>
      </c>
      <c r="K1211" s="4">
        <v>0</v>
      </c>
      <c r="L1211" s="4">
        <v>2228.9843099999998</v>
      </c>
      <c r="M1211" s="4" t="s">
        <v>16</v>
      </c>
      <c r="N1211" s="4">
        <v>0</v>
      </c>
      <c r="O1211" s="4">
        <v>1.5460000000000001E-3</v>
      </c>
      <c r="P1211" s="4">
        <v>3.16</v>
      </c>
    </row>
    <row r="1212" spans="1:16" hidden="1" outlineLevel="1" collapsed="1" x14ac:dyDescent="0.2">
      <c r="A1212" t="s">
        <v>20</v>
      </c>
      <c r="B1212" s="4" t="s">
        <v>16</v>
      </c>
      <c r="C1212" s="4" t="s">
        <v>1130</v>
      </c>
      <c r="D1212" s="4" t="s">
        <v>1131</v>
      </c>
      <c r="E1212" s="4">
        <v>1.9793100000000001E-4</v>
      </c>
      <c r="F1212" s="4">
        <v>0</v>
      </c>
      <c r="G1212" s="4">
        <v>1</v>
      </c>
      <c r="H1212" s="4">
        <v>1</v>
      </c>
      <c r="I1212" s="4">
        <v>1</v>
      </c>
      <c r="J1212" s="4" t="s">
        <v>1127</v>
      </c>
      <c r="K1212" s="4">
        <v>0</v>
      </c>
      <c r="L1212" s="4">
        <v>2469.15371</v>
      </c>
      <c r="M1212" s="4" t="s">
        <v>16</v>
      </c>
      <c r="N1212" s="4">
        <v>0</v>
      </c>
      <c r="O1212" s="4">
        <v>9.1580000000000001E-5</v>
      </c>
      <c r="P1212" s="4">
        <v>2.8</v>
      </c>
    </row>
    <row r="1213" spans="1:16" hidden="1" outlineLevel="1" collapsed="1" x14ac:dyDescent="0.2">
      <c r="A1213" t="s">
        <v>20</v>
      </c>
      <c r="B1213" s="4" t="s">
        <v>16</v>
      </c>
      <c r="C1213" s="4" t="s">
        <v>1132</v>
      </c>
      <c r="D1213" s="4" t="s">
        <v>20</v>
      </c>
      <c r="E1213" s="4">
        <v>3.6961099999999998E-3</v>
      </c>
      <c r="F1213" s="4">
        <v>0</v>
      </c>
      <c r="G1213" s="4">
        <v>1</v>
      </c>
      <c r="H1213" s="4">
        <v>1</v>
      </c>
      <c r="I1213" s="4">
        <v>1</v>
      </c>
      <c r="J1213" s="4" t="s">
        <v>1127</v>
      </c>
      <c r="K1213" s="4">
        <v>0</v>
      </c>
      <c r="L1213" s="4">
        <v>1114.5275999999999</v>
      </c>
      <c r="M1213" s="4" t="s">
        <v>16</v>
      </c>
      <c r="N1213" s="4">
        <v>0</v>
      </c>
      <c r="O1213" s="4">
        <v>2.1120000000000002E-3</v>
      </c>
      <c r="P1213" s="4">
        <v>1.45</v>
      </c>
    </row>
    <row r="1214" spans="1:16" hidden="1" outlineLevel="1" collapsed="1" x14ac:dyDescent="0.2">
      <c r="A1214" t="s">
        <v>20</v>
      </c>
      <c r="B1214" s="4" t="s">
        <v>16</v>
      </c>
      <c r="C1214" s="4" t="s">
        <v>1133</v>
      </c>
      <c r="D1214" s="4" t="s">
        <v>20</v>
      </c>
      <c r="E1214" s="4">
        <v>2.3123800000000002E-3</v>
      </c>
      <c r="F1214" s="4">
        <v>0</v>
      </c>
      <c r="G1214" s="4">
        <v>1</v>
      </c>
      <c r="H1214" s="4">
        <v>1</v>
      </c>
      <c r="I1214" s="4">
        <v>1</v>
      </c>
      <c r="J1214" s="4" t="s">
        <v>1127</v>
      </c>
      <c r="K1214" s="4">
        <v>1</v>
      </c>
      <c r="L1214" s="4">
        <v>1998.9767099999999</v>
      </c>
      <c r="M1214" s="4" t="s">
        <v>16</v>
      </c>
      <c r="N1214" s="4">
        <v>0</v>
      </c>
      <c r="O1214" s="4">
        <v>1.2780000000000001E-3</v>
      </c>
      <c r="P1214" s="4">
        <v>3.04</v>
      </c>
    </row>
    <row r="1215" spans="1:16" hidden="1" outlineLevel="1" collapsed="1" x14ac:dyDescent="0.2">
      <c r="A1215" t="s">
        <v>20</v>
      </c>
      <c r="B1215" s="4" t="s">
        <v>16</v>
      </c>
      <c r="C1215" s="4" t="s">
        <v>1134</v>
      </c>
      <c r="D1215" s="4" t="s">
        <v>20</v>
      </c>
      <c r="E1215" s="4">
        <v>1.3921599999999999E-2</v>
      </c>
      <c r="F1215" s="4">
        <v>0</v>
      </c>
      <c r="G1215" s="4">
        <v>1</v>
      </c>
      <c r="H1215" s="4">
        <v>1</v>
      </c>
      <c r="I1215" s="4">
        <v>1</v>
      </c>
      <c r="J1215" s="4" t="s">
        <v>1127</v>
      </c>
      <c r="K1215" s="4">
        <v>0</v>
      </c>
      <c r="L1215" s="4">
        <v>1490.8253400000001</v>
      </c>
      <c r="M1215" s="4" t="s">
        <v>16</v>
      </c>
      <c r="N1215" s="4">
        <v>0</v>
      </c>
      <c r="O1215" s="4">
        <v>8.7419999999999998E-3</v>
      </c>
      <c r="P1215" s="4">
        <v>2.2599999999999998</v>
      </c>
    </row>
    <row r="1216" spans="1:16" hidden="1" outlineLevel="1" collapsed="1" x14ac:dyDescent="0.2">
      <c r="A1216" t="s">
        <v>20</v>
      </c>
      <c r="B1216" s="4" t="s">
        <v>16</v>
      </c>
      <c r="C1216" s="4" t="s">
        <v>1135</v>
      </c>
      <c r="D1216" s="4" t="s">
        <v>20</v>
      </c>
      <c r="E1216" s="4">
        <v>6.6294599999999995E-2</v>
      </c>
      <c r="F1216" s="4">
        <v>2.2288999999999998E-3</v>
      </c>
      <c r="G1216" s="4">
        <v>1</v>
      </c>
      <c r="H1216" s="4">
        <v>1</v>
      </c>
      <c r="I1216" s="4">
        <v>1</v>
      </c>
      <c r="J1216" s="4" t="s">
        <v>1127</v>
      </c>
      <c r="K1216" s="4">
        <v>0</v>
      </c>
      <c r="L1216" s="4">
        <v>1306.74055</v>
      </c>
      <c r="M1216" s="4" t="s">
        <v>16</v>
      </c>
      <c r="N1216" s="4">
        <v>1.487E-3</v>
      </c>
      <c r="O1216" s="4">
        <v>4.6780000000000002E-2</v>
      </c>
      <c r="P1216" s="4">
        <v>1.92</v>
      </c>
    </row>
    <row r="1217" spans="1:16" hidden="1" outlineLevel="1" collapsed="1" x14ac:dyDescent="0.2">
      <c r="A1217" t="s">
        <v>20</v>
      </c>
      <c r="B1217" s="4" t="s">
        <v>16</v>
      </c>
      <c r="C1217" s="4" t="s">
        <v>1136</v>
      </c>
      <c r="D1217" s="4" t="s">
        <v>20</v>
      </c>
      <c r="E1217" s="4">
        <v>7.8297099999999994E-2</v>
      </c>
      <c r="F1217" s="4">
        <v>4.3359999999999996E-3</v>
      </c>
      <c r="G1217" s="4">
        <v>1</v>
      </c>
      <c r="H1217" s="4">
        <v>1</v>
      </c>
      <c r="I1217" s="4">
        <v>1</v>
      </c>
      <c r="J1217" s="4" t="s">
        <v>1127</v>
      </c>
      <c r="K1217" s="4">
        <v>0</v>
      </c>
      <c r="L1217" s="4">
        <v>799.38322000000005</v>
      </c>
      <c r="M1217" s="4" t="s">
        <v>16</v>
      </c>
      <c r="N1217" s="4">
        <v>3.264E-3</v>
      </c>
      <c r="O1217" s="4">
        <v>5.6059999999999999E-2</v>
      </c>
      <c r="P1217" s="4">
        <v>1.69</v>
      </c>
    </row>
    <row r="1218" spans="1:16" hidden="1" outlineLevel="1" collapsed="1" x14ac:dyDescent="0.2">
      <c r="A1218" t="s">
        <v>20</v>
      </c>
      <c r="B1218" s="4" t="s">
        <v>16</v>
      </c>
      <c r="C1218" s="4" t="s">
        <v>1137</v>
      </c>
      <c r="D1218" s="4" t="s">
        <v>20</v>
      </c>
      <c r="E1218" s="4">
        <v>7.8297099999999994E-2</v>
      </c>
      <c r="F1218" s="4">
        <v>4.3359999999999996E-3</v>
      </c>
      <c r="G1218" s="4">
        <v>1</v>
      </c>
      <c r="H1218" s="4">
        <v>1</v>
      </c>
      <c r="I1218" s="4">
        <v>1</v>
      </c>
      <c r="J1218" s="4" t="s">
        <v>1127</v>
      </c>
      <c r="K1218" s="4">
        <v>0</v>
      </c>
      <c r="L1218" s="4">
        <v>1180.5229099999999</v>
      </c>
      <c r="M1218" s="4" t="s">
        <v>16</v>
      </c>
      <c r="N1218" s="4">
        <v>3.264E-3</v>
      </c>
      <c r="O1218" s="4">
        <v>5.6300000000000003E-2</v>
      </c>
      <c r="P1218" s="4">
        <v>1.64</v>
      </c>
    </row>
    <row r="1219" spans="1:16" hidden="1" outlineLevel="1" collapsed="1" x14ac:dyDescent="0.2">
      <c r="A1219" t="s">
        <v>20</v>
      </c>
      <c r="B1219" s="4" t="s">
        <v>16</v>
      </c>
      <c r="C1219" s="4" t="s">
        <v>1138</v>
      </c>
      <c r="D1219" s="4" t="s">
        <v>20</v>
      </c>
      <c r="E1219" s="4">
        <v>9.5914600000000003E-2</v>
      </c>
      <c r="F1219" s="4">
        <v>7.5778800000000004E-3</v>
      </c>
      <c r="G1219" s="4">
        <v>1</v>
      </c>
      <c r="H1219" s="4">
        <v>1</v>
      </c>
      <c r="I1219" s="4">
        <v>1</v>
      </c>
      <c r="J1219" s="4" t="s">
        <v>1127</v>
      </c>
      <c r="K1219" s="4">
        <v>0</v>
      </c>
      <c r="L1219" s="4">
        <v>2265.1033699999998</v>
      </c>
      <c r="M1219" s="4" t="s">
        <v>16</v>
      </c>
      <c r="N1219" s="4">
        <v>5.4159999999999998E-3</v>
      </c>
      <c r="O1219" s="4">
        <v>7.0139999999999994E-2</v>
      </c>
      <c r="P1219" s="4">
        <v>2.0699999999999998</v>
      </c>
    </row>
    <row r="1220" spans="1:16" hidden="1" outlineLevel="1" collapsed="1" x14ac:dyDescent="0.2">
      <c r="A1220" t="s">
        <v>20</v>
      </c>
      <c r="B1220" s="4" t="s">
        <v>16</v>
      </c>
      <c r="C1220" s="4" t="s">
        <v>1139</v>
      </c>
      <c r="D1220" s="4" t="s">
        <v>20</v>
      </c>
      <c r="E1220" s="4">
        <v>0.101504</v>
      </c>
      <c r="F1220" s="4">
        <v>8.3565400000000008E-3</v>
      </c>
      <c r="G1220" s="4">
        <v>1</v>
      </c>
      <c r="H1220" s="4">
        <v>1</v>
      </c>
      <c r="I1220" s="4">
        <v>1</v>
      </c>
      <c r="J1220" s="4" t="s">
        <v>1127</v>
      </c>
      <c r="K1220" s="4">
        <v>1</v>
      </c>
      <c r="L1220" s="4">
        <v>1323.7154599999999</v>
      </c>
      <c r="M1220" s="4" t="s">
        <v>16</v>
      </c>
      <c r="N1220" s="4">
        <v>5.9170000000000004E-3</v>
      </c>
      <c r="O1220" s="4">
        <v>7.4340000000000003E-2</v>
      </c>
      <c r="P1220" s="4">
        <v>2.96</v>
      </c>
    </row>
    <row r="1221" spans="1:16" collapsed="1" x14ac:dyDescent="0.2">
      <c r="A1221" s="3" t="s">
        <v>16</v>
      </c>
      <c r="B1221" s="3" t="s">
        <v>17</v>
      </c>
      <c r="C1221" s="3" t="s">
        <v>1140</v>
      </c>
      <c r="D1221" s="3" t="s">
        <v>1141</v>
      </c>
      <c r="E1221" s="3">
        <v>0</v>
      </c>
      <c r="F1221" s="3">
        <v>21.565000000000001</v>
      </c>
      <c r="G1221" s="3">
        <v>9</v>
      </c>
      <c r="H1221" s="3">
        <v>9</v>
      </c>
      <c r="I1221" s="3">
        <v>14</v>
      </c>
      <c r="J1221" s="3">
        <v>1</v>
      </c>
      <c r="K1221" s="3">
        <v>1</v>
      </c>
      <c r="L1221" s="3">
        <v>629</v>
      </c>
      <c r="M1221" s="3">
        <v>64.5</v>
      </c>
      <c r="N1221" s="3">
        <v>6.48</v>
      </c>
      <c r="O1221" s="3">
        <v>29.44</v>
      </c>
      <c r="P1221" s="3">
        <v>9</v>
      </c>
    </row>
    <row r="1222" spans="1:16" hidden="1" outlineLevel="1" collapsed="1" x14ac:dyDescent="0.2">
      <c r="A1222" t="s">
        <v>20</v>
      </c>
      <c r="B1222" s="2" t="s">
        <v>21</v>
      </c>
      <c r="C1222" s="2" t="s">
        <v>22</v>
      </c>
      <c r="D1222" s="2" t="s">
        <v>23</v>
      </c>
      <c r="E1222" s="2" t="s">
        <v>24</v>
      </c>
      <c r="F1222" s="2" t="s">
        <v>25</v>
      </c>
      <c r="G1222" s="2" t="s">
        <v>10</v>
      </c>
      <c r="H1222" s="2" t="s">
        <v>26</v>
      </c>
      <c r="I1222" s="2" t="s">
        <v>8</v>
      </c>
      <c r="J1222" s="2" t="s">
        <v>27</v>
      </c>
      <c r="K1222" s="2" t="s">
        <v>28</v>
      </c>
      <c r="L1222" s="2" t="s">
        <v>29</v>
      </c>
      <c r="M1222" s="2" t="s">
        <v>30</v>
      </c>
      <c r="N1222" s="2" t="s">
        <v>31</v>
      </c>
      <c r="O1222" s="2" t="s">
        <v>32</v>
      </c>
      <c r="P1222" s="2" t="s">
        <v>33</v>
      </c>
    </row>
    <row r="1223" spans="1:16" hidden="1" outlineLevel="1" collapsed="1" x14ac:dyDescent="0.2">
      <c r="A1223" t="s">
        <v>20</v>
      </c>
      <c r="B1223" s="4" t="s">
        <v>16</v>
      </c>
      <c r="C1223" s="4" t="s">
        <v>1142</v>
      </c>
      <c r="D1223" s="4" t="s">
        <v>248</v>
      </c>
      <c r="E1223" s="4">
        <v>3.3771200000000001E-2</v>
      </c>
      <c r="F1223" s="4">
        <v>0</v>
      </c>
      <c r="G1223" s="4">
        <v>1</v>
      </c>
      <c r="H1223" s="4">
        <v>1</v>
      </c>
      <c r="I1223" s="4">
        <v>1</v>
      </c>
      <c r="J1223" s="4" t="s">
        <v>1140</v>
      </c>
      <c r="K1223" s="4">
        <v>0</v>
      </c>
      <c r="L1223" s="4">
        <v>1255.5510899999999</v>
      </c>
      <c r="M1223" s="4" t="s">
        <v>16</v>
      </c>
      <c r="N1223" s="4">
        <v>0</v>
      </c>
      <c r="O1223" s="4">
        <v>2.273E-2</v>
      </c>
      <c r="P1223" s="4">
        <v>1.45</v>
      </c>
    </row>
    <row r="1224" spans="1:16" hidden="1" outlineLevel="1" collapsed="1" x14ac:dyDescent="0.2">
      <c r="A1224" t="s">
        <v>20</v>
      </c>
      <c r="B1224" s="4" t="s">
        <v>16</v>
      </c>
      <c r="C1224" s="4" t="s">
        <v>229</v>
      </c>
      <c r="D1224" s="4" t="s">
        <v>20</v>
      </c>
      <c r="E1224" s="4">
        <v>3.7452599999999998E-3</v>
      </c>
      <c r="F1224" s="4">
        <v>0</v>
      </c>
      <c r="G1224" s="4">
        <v>2</v>
      </c>
      <c r="H1224" s="4">
        <v>4</v>
      </c>
      <c r="I1224" s="4">
        <v>1</v>
      </c>
      <c r="J1224" s="4" t="s">
        <v>230</v>
      </c>
      <c r="K1224" s="4">
        <v>0</v>
      </c>
      <c r="L1224" s="4">
        <v>1139.5401400000001</v>
      </c>
      <c r="M1224" s="4" t="s">
        <v>16</v>
      </c>
      <c r="N1224" s="4">
        <v>0</v>
      </c>
      <c r="O1224" s="4">
        <v>2.137E-3</v>
      </c>
      <c r="P1224" s="4">
        <v>3.03</v>
      </c>
    </row>
    <row r="1225" spans="1:16" hidden="1" outlineLevel="1" collapsed="1" x14ac:dyDescent="0.2">
      <c r="A1225" t="s">
        <v>20</v>
      </c>
      <c r="B1225" s="4" t="s">
        <v>16</v>
      </c>
      <c r="C1225" s="4" t="s">
        <v>1111</v>
      </c>
      <c r="D1225" s="4" t="s">
        <v>20</v>
      </c>
      <c r="E1225" s="4">
        <v>5.8503199999999998E-4</v>
      </c>
      <c r="F1225" s="4">
        <v>0</v>
      </c>
      <c r="G1225" s="4">
        <v>4</v>
      </c>
      <c r="H1225" s="4">
        <v>7</v>
      </c>
      <c r="I1225" s="4">
        <v>1</v>
      </c>
      <c r="J1225" s="4" t="s">
        <v>1112</v>
      </c>
      <c r="K1225" s="4">
        <v>0</v>
      </c>
      <c r="L1225" s="4">
        <v>1123.5629799999999</v>
      </c>
      <c r="M1225" s="4" t="s">
        <v>16</v>
      </c>
      <c r="N1225" s="4">
        <v>0</v>
      </c>
      <c r="O1225" s="4">
        <v>2.9240000000000001E-4</v>
      </c>
      <c r="P1225" s="4">
        <v>2.69</v>
      </c>
    </row>
    <row r="1226" spans="1:16" hidden="1" outlineLevel="1" collapsed="1" x14ac:dyDescent="0.2">
      <c r="A1226" t="s">
        <v>20</v>
      </c>
      <c r="B1226" s="4" t="s">
        <v>16</v>
      </c>
      <c r="C1226" s="4" t="s">
        <v>235</v>
      </c>
      <c r="D1226" s="4" t="s">
        <v>20</v>
      </c>
      <c r="E1226" s="4">
        <v>4.8314900000000001E-2</v>
      </c>
      <c r="F1226" s="4">
        <v>0</v>
      </c>
      <c r="G1226" s="4">
        <v>5</v>
      </c>
      <c r="H1226" s="4">
        <v>11</v>
      </c>
      <c r="I1226" s="4">
        <v>1</v>
      </c>
      <c r="J1226" s="4" t="s">
        <v>236</v>
      </c>
      <c r="K1226" s="4">
        <v>1</v>
      </c>
      <c r="L1226" s="4">
        <v>1391.7892899999999</v>
      </c>
      <c r="M1226" s="4" t="s">
        <v>16</v>
      </c>
      <c r="N1226" s="4">
        <v>0</v>
      </c>
      <c r="O1226" s="4">
        <v>3.329E-2</v>
      </c>
      <c r="P1226" s="4">
        <v>3.12</v>
      </c>
    </row>
    <row r="1227" spans="1:16" hidden="1" outlineLevel="1" collapsed="1" x14ac:dyDescent="0.2">
      <c r="A1227" t="s">
        <v>20</v>
      </c>
      <c r="B1227" s="4" t="s">
        <v>16</v>
      </c>
      <c r="C1227" s="4" t="s">
        <v>237</v>
      </c>
      <c r="D1227" s="4" t="s">
        <v>20</v>
      </c>
      <c r="E1227" s="4">
        <v>1.14369E-4</v>
      </c>
      <c r="F1227" s="4">
        <v>0</v>
      </c>
      <c r="G1227" s="4">
        <v>5</v>
      </c>
      <c r="H1227" s="4">
        <v>11</v>
      </c>
      <c r="I1227" s="4">
        <v>3</v>
      </c>
      <c r="J1227" s="4" t="s">
        <v>236</v>
      </c>
      <c r="K1227" s="4">
        <v>0</v>
      </c>
      <c r="L1227" s="4">
        <v>1263.69433</v>
      </c>
      <c r="M1227" s="4" t="s">
        <v>16</v>
      </c>
      <c r="N1227" s="4">
        <v>0</v>
      </c>
      <c r="O1227" s="4">
        <v>5.0590000000000002E-5</v>
      </c>
      <c r="P1227" s="4">
        <v>3.31</v>
      </c>
    </row>
    <row r="1228" spans="1:16" hidden="1" outlineLevel="1" collapsed="1" x14ac:dyDescent="0.2">
      <c r="A1228" t="s">
        <v>20</v>
      </c>
      <c r="B1228" s="4" t="s">
        <v>16</v>
      </c>
      <c r="C1228" s="4" t="s">
        <v>238</v>
      </c>
      <c r="D1228" s="4" t="s">
        <v>20</v>
      </c>
      <c r="E1228" s="4">
        <v>4.1902600000000003E-3</v>
      </c>
      <c r="F1228" s="4">
        <v>0</v>
      </c>
      <c r="G1228" s="4">
        <v>2</v>
      </c>
      <c r="H1228" s="4">
        <v>3</v>
      </c>
      <c r="I1228" s="4">
        <v>1</v>
      </c>
      <c r="J1228" s="4" t="s">
        <v>230</v>
      </c>
      <c r="K1228" s="4">
        <v>2</v>
      </c>
      <c r="L1228" s="4">
        <v>1194.61133</v>
      </c>
      <c r="M1228" s="4" t="s">
        <v>16</v>
      </c>
      <c r="N1228" s="4">
        <v>0</v>
      </c>
      <c r="O1228" s="4">
        <v>2.4220000000000001E-3</v>
      </c>
      <c r="P1228" s="4">
        <v>3.48</v>
      </c>
    </row>
    <row r="1229" spans="1:16" hidden="1" outlineLevel="1" collapsed="1" x14ac:dyDescent="0.2">
      <c r="A1229" t="s">
        <v>20</v>
      </c>
      <c r="B1229" s="4" t="s">
        <v>16</v>
      </c>
      <c r="C1229" s="4" t="s">
        <v>139</v>
      </c>
      <c r="D1229" s="4" t="s">
        <v>20</v>
      </c>
      <c r="E1229" s="4">
        <v>5.0557900000000003E-2</v>
      </c>
      <c r="F1229" s="4">
        <v>1.20145E-3</v>
      </c>
      <c r="G1229" s="4">
        <v>7</v>
      </c>
      <c r="H1229" s="4">
        <v>16</v>
      </c>
      <c r="I1229" s="4">
        <v>1</v>
      </c>
      <c r="J1229" s="4" t="s">
        <v>140</v>
      </c>
      <c r="K1229" s="4">
        <v>0</v>
      </c>
      <c r="L1229" s="4">
        <v>910.41525000000001</v>
      </c>
      <c r="M1229" s="4" t="s">
        <v>16</v>
      </c>
      <c r="N1229" s="4">
        <v>7.9869999999999995E-4</v>
      </c>
      <c r="O1229" s="4">
        <v>3.5159999999999997E-2</v>
      </c>
      <c r="P1229" s="4">
        <v>1.59</v>
      </c>
    </row>
    <row r="1230" spans="1:16" hidden="1" outlineLevel="1" collapsed="1" x14ac:dyDescent="0.2">
      <c r="A1230" t="s">
        <v>20</v>
      </c>
      <c r="B1230" s="4" t="s">
        <v>16</v>
      </c>
      <c r="C1230" s="4" t="s">
        <v>242</v>
      </c>
      <c r="D1230" s="4" t="s">
        <v>20</v>
      </c>
      <c r="E1230" s="4">
        <v>5.2901999999999998E-2</v>
      </c>
      <c r="F1230" s="4">
        <v>1.20145E-3</v>
      </c>
      <c r="G1230" s="4">
        <v>9</v>
      </c>
      <c r="H1230" s="4">
        <v>22</v>
      </c>
      <c r="I1230" s="4">
        <v>3</v>
      </c>
      <c r="J1230" s="4" t="s">
        <v>243</v>
      </c>
      <c r="K1230" s="4">
        <v>0</v>
      </c>
      <c r="L1230" s="4">
        <v>827.42978000000005</v>
      </c>
      <c r="M1230" s="4" t="s">
        <v>16</v>
      </c>
      <c r="N1230" s="4">
        <v>3.5460000000000001E-3</v>
      </c>
      <c r="O1230" s="4">
        <v>5.8970000000000002E-2</v>
      </c>
      <c r="P1230" s="4">
        <v>2.12</v>
      </c>
    </row>
    <row r="1231" spans="1:16" hidden="1" outlineLevel="1" collapsed="1" x14ac:dyDescent="0.2">
      <c r="A1231" t="s">
        <v>20</v>
      </c>
      <c r="B1231" s="4" t="s">
        <v>16</v>
      </c>
      <c r="C1231" s="4" t="s">
        <v>229</v>
      </c>
      <c r="D1231" s="4" t="s">
        <v>122</v>
      </c>
      <c r="E1231" s="4">
        <v>7.9301700000000003E-2</v>
      </c>
      <c r="F1231" s="4">
        <v>4.7623400000000003E-3</v>
      </c>
      <c r="G1231" s="4">
        <v>2</v>
      </c>
      <c r="H1231" s="4">
        <v>4</v>
      </c>
      <c r="I1231" s="4">
        <v>1</v>
      </c>
      <c r="J1231" s="4" t="s">
        <v>230</v>
      </c>
      <c r="K1231" s="4">
        <v>0</v>
      </c>
      <c r="L1231" s="4">
        <v>1155.53505</v>
      </c>
      <c r="M1231" s="4" t="s">
        <v>16</v>
      </c>
      <c r="N1231" s="4">
        <v>3.5460000000000001E-3</v>
      </c>
      <c r="O1231" s="4">
        <v>5.713E-2</v>
      </c>
      <c r="P1231" s="4">
        <v>2.09</v>
      </c>
    </row>
    <row r="1232" spans="1:16" hidden="1" outlineLevel="1" collapsed="1" x14ac:dyDescent="0.2">
      <c r="A1232" t="s">
        <v>20</v>
      </c>
      <c r="B1232" s="4" t="s">
        <v>16</v>
      </c>
      <c r="C1232" s="4" t="s">
        <v>143</v>
      </c>
      <c r="D1232" s="4" t="s">
        <v>20</v>
      </c>
      <c r="E1232" s="4">
        <v>8.7790099999999996E-2</v>
      </c>
      <c r="F1232" s="4">
        <v>5.7189399999999996E-3</v>
      </c>
      <c r="G1232" s="4">
        <v>7</v>
      </c>
      <c r="H1232" s="4">
        <v>15</v>
      </c>
      <c r="I1232" s="4">
        <v>1</v>
      </c>
      <c r="J1232" s="4" t="s">
        <v>140</v>
      </c>
      <c r="K1232" s="4">
        <v>1</v>
      </c>
      <c r="L1232" s="4">
        <v>1066.5163600000001</v>
      </c>
      <c r="M1232" s="4" t="s">
        <v>16</v>
      </c>
      <c r="N1232" s="4">
        <v>4.1770000000000002E-3</v>
      </c>
      <c r="O1232" s="4">
        <v>6.3589999999999994E-2</v>
      </c>
      <c r="P1232" s="4">
        <v>1.76</v>
      </c>
    </row>
    <row r="1233" spans="1:16" collapsed="1" x14ac:dyDescent="0.2">
      <c r="A1233" s="3" t="s">
        <v>16</v>
      </c>
      <c r="B1233" s="3" t="s">
        <v>17</v>
      </c>
      <c r="C1233" s="3" t="s">
        <v>1143</v>
      </c>
      <c r="D1233" s="3" t="s">
        <v>1144</v>
      </c>
      <c r="E1233" s="3">
        <v>0</v>
      </c>
      <c r="F1233" s="3">
        <v>21.294</v>
      </c>
      <c r="G1233" s="3">
        <v>12</v>
      </c>
      <c r="H1233" s="3">
        <v>9</v>
      </c>
      <c r="I1233" s="3">
        <v>9</v>
      </c>
      <c r="J1233" s="3">
        <v>9</v>
      </c>
      <c r="K1233" s="3">
        <v>1</v>
      </c>
      <c r="L1233" s="3">
        <v>918</v>
      </c>
      <c r="M1233" s="3">
        <v>99.6</v>
      </c>
      <c r="N1233" s="3">
        <v>5.1100000000000003</v>
      </c>
      <c r="O1233" s="3">
        <v>15.23</v>
      </c>
      <c r="P1233" s="3">
        <v>9</v>
      </c>
    </row>
    <row r="1234" spans="1:16" hidden="1" outlineLevel="1" collapsed="1" x14ac:dyDescent="0.2">
      <c r="A1234" t="s">
        <v>20</v>
      </c>
      <c r="B1234" s="2" t="s">
        <v>21</v>
      </c>
      <c r="C1234" s="2" t="s">
        <v>22</v>
      </c>
      <c r="D1234" s="2" t="s">
        <v>23</v>
      </c>
      <c r="E1234" s="2" t="s">
        <v>24</v>
      </c>
      <c r="F1234" s="2" t="s">
        <v>25</v>
      </c>
      <c r="G1234" s="2" t="s">
        <v>10</v>
      </c>
      <c r="H1234" s="2" t="s">
        <v>26</v>
      </c>
      <c r="I1234" s="2" t="s">
        <v>8</v>
      </c>
      <c r="J1234" s="2" t="s">
        <v>27</v>
      </c>
      <c r="K1234" s="2" t="s">
        <v>28</v>
      </c>
      <c r="L1234" s="2" t="s">
        <v>29</v>
      </c>
      <c r="M1234" s="2" t="s">
        <v>30</v>
      </c>
      <c r="N1234" s="2" t="s">
        <v>31</v>
      </c>
      <c r="O1234" s="2" t="s">
        <v>32</v>
      </c>
      <c r="P1234" s="2" t="s">
        <v>33</v>
      </c>
    </row>
    <row r="1235" spans="1:16" hidden="1" outlineLevel="1" collapsed="1" x14ac:dyDescent="0.2">
      <c r="A1235" t="s">
        <v>20</v>
      </c>
      <c r="B1235" s="4" t="s">
        <v>16</v>
      </c>
      <c r="C1235" s="4" t="s">
        <v>1145</v>
      </c>
      <c r="D1235" s="4" t="s">
        <v>20</v>
      </c>
      <c r="E1235" s="4">
        <v>1.25914E-3</v>
      </c>
      <c r="F1235" s="4">
        <v>0</v>
      </c>
      <c r="G1235" s="4">
        <v>1</v>
      </c>
      <c r="H1235" s="4">
        <v>2</v>
      </c>
      <c r="I1235" s="4">
        <v>1</v>
      </c>
      <c r="J1235" s="4" t="s">
        <v>1143</v>
      </c>
      <c r="K1235" s="4">
        <v>0</v>
      </c>
      <c r="L1235" s="4">
        <v>1448.7492199999999</v>
      </c>
      <c r="M1235" s="4" t="s">
        <v>16</v>
      </c>
      <c r="N1235" s="4">
        <v>0</v>
      </c>
      <c r="O1235" s="4">
        <v>6.6500000000000001E-4</v>
      </c>
      <c r="P1235" s="4">
        <v>2.75</v>
      </c>
    </row>
    <row r="1236" spans="1:16" hidden="1" outlineLevel="1" collapsed="1" x14ac:dyDescent="0.2">
      <c r="A1236" t="s">
        <v>20</v>
      </c>
      <c r="B1236" s="4" t="s">
        <v>16</v>
      </c>
      <c r="C1236" s="4" t="s">
        <v>1146</v>
      </c>
      <c r="D1236" s="4" t="s">
        <v>1068</v>
      </c>
      <c r="E1236" s="4">
        <v>8.5476600000000003E-3</v>
      </c>
      <c r="F1236" s="4">
        <v>0</v>
      </c>
      <c r="G1236" s="4">
        <v>1</v>
      </c>
      <c r="H1236" s="4">
        <v>2</v>
      </c>
      <c r="I1236" s="4">
        <v>1</v>
      </c>
      <c r="J1236" s="4" t="s">
        <v>1143</v>
      </c>
      <c r="K1236" s="4">
        <v>0</v>
      </c>
      <c r="L1236" s="4">
        <v>1804.9360899999999</v>
      </c>
      <c r="M1236" s="4" t="s">
        <v>16</v>
      </c>
      <c r="N1236" s="4">
        <v>0</v>
      </c>
      <c r="O1236" s="4">
        <v>5.1919999999999996E-3</v>
      </c>
      <c r="P1236" s="4">
        <v>2.15</v>
      </c>
    </row>
    <row r="1237" spans="1:16" hidden="1" outlineLevel="1" collapsed="1" x14ac:dyDescent="0.2">
      <c r="A1237" t="s">
        <v>20</v>
      </c>
      <c r="B1237" s="4" t="s">
        <v>16</v>
      </c>
      <c r="C1237" s="4" t="s">
        <v>1147</v>
      </c>
      <c r="D1237" s="4" t="s">
        <v>20</v>
      </c>
      <c r="E1237" s="4">
        <v>6.7657600000000002E-4</v>
      </c>
      <c r="F1237" s="4">
        <v>0</v>
      </c>
      <c r="G1237" s="4">
        <v>1</v>
      </c>
      <c r="H1237" s="4">
        <v>2</v>
      </c>
      <c r="I1237" s="4">
        <v>1</v>
      </c>
      <c r="J1237" s="4" t="s">
        <v>1143</v>
      </c>
      <c r="K1237" s="4">
        <v>0</v>
      </c>
      <c r="L1237" s="4">
        <v>1414.7365299999999</v>
      </c>
      <c r="M1237" s="4" t="s">
        <v>16</v>
      </c>
      <c r="N1237" s="4">
        <v>0</v>
      </c>
      <c r="O1237" s="4">
        <v>3.412E-4</v>
      </c>
      <c r="P1237" s="4">
        <v>3.2</v>
      </c>
    </row>
    <row r="1238" spans="1:16" hidden="1" outlineLevel="1" collapsed="1" x14ac:dyDescent="0.2">
      <c r="A1238" t="s">
        <v>20</v>
      </c>
      <c r="B1238" s="4" t="s">
        <v>16</v>
      </c>
      <c r="C1238" s="4" t="s">
        <v>1148</v>
      </c>
      <c r="D1238" s="4" t="s">
        <v>122</v>
      </c>
      <c r="E1238" s="4">
        <v>3.4892300000000001E-2</v>
      </c>
      <c r="F1238" s="4">
        <v>0</v>
      </c>
      <c r="G1238" s="4">
        <v>1</v>
      </c>
      <c r="H1238" s="4">
        <v>1</v>
      </c>
      <c r="I1238" s="4">
        <v>1</v>
      </c>
      <c r="J1238" s="4" t="s">
        <v>1143</v>
      </c>
      <c r="K1238" s="4">
        <v>0</v>
      </c>
      <c r="L1238" s="4">
        <v>1184.52521</v>
      </c>
      <c r="M1238" s="4" t="s">
        <v>16</v>
      </c>
      <c r="N1238" s="4">
        <v>0</v>
      </c>
      <c r="O1238" s="4">
        <v>2.3429999999999999E-2</v>
      </c>
      <c r="P1238" s="4">
        <v>1.57</v>
      </c>
    </row>
    <row r="1239" spans="1:16" hidden="1" outlineLevel="1" collapsed="1" x14ac:dyDescent="0.2">
      <c r="A1239" t="s">
        <v>20</v>
      </c>
      <c r="B1239" s="4" t="s">
        <v>16</v>
      </c>
      <c r="C1239" s="4" t="s">
        <v>1149</v>
      </c>
      <c r="D1239" s="4" t="s">
        <v>20</v>
      </c>
      <c r="E1239" s="4">
        <v>1.5867399999999999E-3</v>
      </c>
      <c r="F1239" s="4">
        <v>0</v>
      </c>
      <c r="G1239" s="4">
        <v>1</v>
      </c>
      <c r="H1239" s="4">
        <v>2</v>
      </c>
      <c r="I1239" s="4">
        <v>1</v>
      </c>
      <c r="J1239" s="4" t="s">
        <v>1143</v>
      </c>
      <c r="K1239" s="4">
        <v>0</v>
      </c>
      <c r="L1239" s="4">
        <v>1272.64302</v>
      </c>
      <c r="M1239" s="4" t="s">
        <v>16</v>
      </c>
      <c r="N1239" s="4">
        <v>0</v>
      </c>
      <c r="O1239" s="4">
        <v>8.5079999999999997E-4</v>
      </c>
      <c r="P1239" s="4">
        <v>2.78</v>
      </c>
    </row>
    <row r="1240" spans="1:16" hidden="1" outlineLevel="1" collapsed="1" x14ac:dyDescent="0.2">
      <c r="A1240" t="s">
        <v>20</v>
      </c>
      <c r="B1240" s="4" t="s">
        <v>16</v>
      </c>
      <c r="C1240" s="4" t="s">
        <v>1150</v>
      </c>
      <c r="D1240" s="4" t="s">
        <v>20</v>
      </c>
      <c r="E1240" s="4">
        <v>2.28903E-4</v>
      </c>
      <c r="F1240" s="4">
        <v>0</v>
      </c>
      <c r="G1240" s="4">
        <v>1</v>
      </c>
      <c r="H1240" s="4">
        <v>2</v>
      </c>
      <c r="I1240" s="4">
        <v>1</v>
      </c>
      <c r="J1240" s="4" t="s">
        <v>1143</v>
      </c>
      <c r="K1240" s="4">
        <v>1</v>
      </c>
      <c r="L1240" s="4">
        <v>1545.7867200000001</v>
      </c>
      <c r="M1240" s="4" t="s">
        <v>16</v>
      </c>
      <c r="N1240" s="4">
        <v>0</v>
      </c>
      <c r="O1240" s="4">
        <v>1.064E-4</v>
      </c>
      <c r="P1240" s="4">
        <v>4.34</v>
      </c>
    </row>
    <row r="1241" spans="1:16" hidden="1" outlineLevel="1" collapsed="1" x14ac:dyDescent="0.2">
      <c r="A1241" t="s">
        <v>20</v>
      </c>
      <c r="B1241" s="4" t="s">
        <v>16</v>
      </c>
      <c r="C1241" s="4" t="s">
        <v>1151</v>
      </c>
      <c r="D1241" s="4" t="s">
        <v>20</v>
      </c>
      <c r="E1241" s="4">
        <v>6.2165900000000003E-2</v>
      </c>
      <c r="F1241" s="4">
        <v>2.2288999999999998E-3</v>
      </c>
      <c r="G1241" s="4">
        <v>1</v>
      </c>
      <c r="H1241" s="4">
        <v>1</v>
      </c>
      <c r="I1241" s="4">
        <v>1</v>
      </c>
      <c r="J1241" s="4" t="s">
        <v>1143</v>
      </c>
      <c r="K1241" s="4">
        <v>0</v>
      </c>
      <c r="L1241" s="4">
        <v>1192.54404</v>
      </c>
      <c r="M1241" s="4" t="s">
        <v>16</v>
      </c>
      <c r="N1241" s="4">
        <v>1.487E-3</v>
      </c>
      <c r="O1241" s="4">
        <v>4.376E-2</v>
      </c>
      <c r="P1241" s="4">
        <v>1.58</v>
      </c>
    </row>
    <row r="1242" spans="1:16" hidden="1" outlineLevel="1" collapsed="1" x14ac:dyDescent="0.2">
      <c r="A1242" t="s">
        <v>20</v>
      </c>
      <c r="B1242" s="4" t="s">
        <v>16</v>
      </c>
      <c r="C1242" s="4" t="s">
        <v>1152</v>
      </c>
      <c r="D1242" s="4" t="s">
        <v>174</v>
      </c>
      <c r="E1242" s="4">
        <v>7.9301700000000003E-2</v>
      </c>
      <c r="F1242" s="4">
        <v>4.7623400000000003E-3</v>
      </c>
      <c r="G1242" s="4">
        <v>1</v>
      </c>
      <c r="H1242" s="4">
        <v>1</v>
      </c>
      <c r="I1242" s="4">
        <v>1</v>
      </c>
      <c r="J1242" s="4" t="s">
        <v>1143</v>
      </c>
      <c r="K1242" s="4">
        <v>0</v>
      </c>
      <c r="L1242" s="4">
        <v>1873.8748900000001</v>
      </c>
      <c r="M1242" s="4" t="s">
        <v>16</v>
      </c>
      <c r="N1242" s="4">
        <v>3.5460000000000001E-3</v>
      </c>
      <c r="O1242" s="4">
        <v>5.6899999999999999E-2</v>
      </c>
      <c r="P1242" s="4">
        <v>0.98</v>
      </c>
    </row>
    <row r="1243" spans="1:16" hidden="1" outlineLevel="1" collapsed="1" x14ac:dyDescent="0.2">
      <c r="A1243" t="s">
        <v>20</v>
      </c>
      <c r="B1243" s="4" t="s">
        <v>16</v>
      </c>
      <c r="C1243" s="4" t="s">
        <v>1153</v>
      </c>
      <c r="D1243" s="4" t="s">
        <v>20</v>
      </c>
      <c r="E1243" s="4">
        <v>0.110807</v>
      </c>
      <c r="F1243" s="4">
        <v>8.7042999999999999E-3</v>
      </c>
      <c r="G1243" s="4">
        <v>1</v>
      </c>
      <c r="H1243" s="4">
        <v>2</v>
      </c>
      <c r="I1243" s="4">
        <v>1</v>
      </c>
      <c r="J1243" s="4" t="s">
        <v>1143</v>
      </c>
      <c r="K1243" s="4">
        <v>1</v>
      </c>
      <c r="L1243" s="4">
        <v>1400.7379800000001</v>
      </c>
      <c r="M1243" s="4" t="s">
        <v>16</v>
      </c>
      <c r="N1243" s="4">
        <v>6.1580000000000003E-3</v>
      </c>
      <c r="O1243" s="4">
        <v>8.1600000000000006E-2</v>
      </c>
      <c r="P1243" s="4">
        <v>1.84</v>
      </c>
    </row>
    <row r="1244" spans="1:16" collapsed="1" x14ac:dyDescent="0.2">
      <c r="A1244" s="3" t="s">
        <v>16</v>
      </c>
      <c r="B1244" s="3" t="s">
        <v>17</v>
      </c>
      <c r="C1244" s="3" t="s">
        <v>1154</v>
      </c>
      <c r="D1244" s="3" t="s">
        <v>1155</v>
      </c>
      <c r="E1244" s="3">
        <v>0</v>
      </c>
      <c r="F1244" s="3">
        <v>21.106999999999999</v>
      </c>
      <c r="G1244" s="3">
        <v>22</v>
      </c>
      <c r="H1244" s="3">
        <v>8</v>
      </c>
      <c r="I1244" s="3">
        <v>10</v>
      </c>
      <c r="J1244" s="3">
        <v>8</v>
      </c>
      <c r="K1244" s="3">
        <v>1</v>
      </c>
      <c r="L1244" s="3">
        <v>507</v>
      </c>
      <c r="M1244" s="3">
        <v>56</v>
      </c>
      <c r="N1244" s="3">
        <v>6.7</v>
      </c>
      <c r="O1244" s="3">
        <v>19.47</v>
      </c>
      <c r="P1244" s="3">
        <v>8</v>
      </c>
    </row>
    <row r="1245" spans="1:16" hidden="1" outlineLevel="1" collapsed="1" x14ac:dyDescent="0.2">
      <c r="A1245" t="s">
        <v>20</v>
      </c>
      <c r="B1245" s="2" t="s">
        <v>21</v>
      </c>
      <c r="C1245" s="2" t="s">
        <v>22</v>
      </c>
      <c r="D1245" s="2" t="s">
        <v>23</v>
      </c>
      <c r="E1245" s="2" t="s">
        <v>24</v>
      </c>
      <c r="F1245" s="2" t="s">
        <v>25</v>
      </c>
      <c r="G1245" s="2" t="s">
        <v>10</v>
      </c>
      <c r="H1245" s="2" t="s">
        <v>26</v>
      </c>
      <c r="I1245" s="2" t="s">
        <v>8</v>
      </c>
      <c r="J1245" s="2" t="s">
        <v>27</v>
      </c>
      <c r="K1245" s="2" t="s">
        <v>28</v>
      </c>
      <c r="L1245" s="2" t="s">
        <v>29</v>
      </c>
      <c r="M1245" s="2" t="s">
        <v>30</v>
      </c>
      <c r="N1245" s="2" t="s">
        <v>31</v>
      </c>
      <c r="O1245" s="2" t="s">
        <v>32</v>
      </c>
      <c r="P1245" s="2" t="s">
        <v>33</v>
      </c>
    </row>
    <row r="1246" spans="1:16" hidden="1" outlineLevel="1" collapsed="1" x14ac:dyDescent="0.2">
      <c r="A1246" t="s">
        <v>20</v>
      </c>
      <c r="B1246" s="4" t="s">
        <v>16</v>
      </c>
      <c r="C1246" s="4" t="s">
        <v>1156</v>
      </c>
      <c r="D1246" s="4" t="s">
        <v>20</v>
      </c>
      <c r="E1246" s="4">
        <v>3.3992599999999998E-2</v>
      </c>
      <c r="F1246" s="4">
        <v>0</v>
      </c>
      <c r="G1246" s="4">
        <v>1</v>
      </c>
      <c r="H1246" s="4">
        <v>1</v>
      </c>
      <c r="I1246" s="4">
        <v>1</v>
      </c>
      <c r="J1246" s="4" t="s">
        <v>1154</v>
      </c>
      <c r="K1246" s="4">
        <v>0</v>
      </c>
      <c r="L1246" s="4">
        <v>1893.0803900000001</v>
      </c>
      <c r="M1246" s="4" t="s">
        <v>16</v>
      </c>
      <c r="N1246" s="4">
        <v>0</v>
      </c>
      <c r="O1246" s="4">
        <v>2.2939999999999999E-2</v>
      </c>
      <c r="P1246" s="4">
        <v>2.0299999999999998</v>
      </c>
    </row>
    <row r="1247" spans="1:16" hidden="1" outlineLevel="1" collapsed="1" x14ac:dyDescent="0.2">
      <c r="A1247" t="s">
        <v>20</v>
      </c>
      <c r="B1247" s="4" t="s">
        <v>16</v>
      </c>
      <c r="C1247" s="4" t="s">
        <v>1157</v>
      </c>
      <c r="D1247" s="4" t="s">
        <v>20</v>
      </c>
      <c r="E1247" s="4">
        <v>5.7528800000000001E-3</v>
      </c>
      <c r="F1247" s="4">
        <v>0</v>
      </c>
      <c r="G1247" s="4">
        <v>1</v>
      </c>
      <c r="H1247" s="4">
        <v>1</v>
      </c>
      <c r="I1247" s="4">
        <v>1</v>
      </c>
      <c r="J1247" s="4" t="s">
        <v>1154</v>
      </c>
      <c r="K1247" s="4">
        <v>0</v>
      </c>
      <c r="L1247" s="4">
        <v>1489.7645299999999</v>
      </c>
      <c r="M1247" s="4" t="s">
        <v>16</v>
      </c>
      <c r="N1247" s="4">
        <v>0</v>
      </c>
      <c r="O1247" s="4">
        <v>3.3909999999999999E-3</v>
      </c>
      <c r="P1247" s="4">
        <v>1.65</v>
      </c>
    </row>
    <row r="1248" spans="1:16" hidden="1" outlineLevel="1" collapsed="1" x14ac:dyDescent="0.2">
      <c r="A1248" t="s">
        <v>20</v>
      </c>
      <c r="B1248" s="4" t="s">
        <v>16</v>
      </c>
      <c r="C1248" s="4" t="s">
        <v>1158</v>
      </c>
      <c r="D1248" s="4" t="s">
        <v>20</v>
      </c>
      <c r="E1248" s="4">
        <v>2.5532599999999999E-3</v>
      </c>
      <c r="F1248" s="4">
        <v>0</v>
      </c>
      <c r="G1248" s="4">
        <v>1</v>
      </c>
      <c r="H1248" s="4">
        <v>1</v>
      </c>
      <c r="I1248" s="4">
        <v>1</v>
      </c>
      <c r="J1248" s="4" t="s">
        <v>1154</v>
      </c>
      <c r="K1248" s="4">
        <v>0</v>
      </c>
      <c r="L1248" s="4">
        <v>2224.1972099999998</v>
      </c>
      <c r="M1248" s="4" t="s">
        <v>16</v>
      </c>
      <c r="N1248" s="4">
        <v>0</v>
      </c>
      <c r="O1248" s="4">
        <v>1.42E-3</v>
      </c>
      <c r="P1248" s="4">
        <v>3.22</v>
      </c>
    </row>
    <row r="1249" spans="1:16" hidden="1" outlineLevel="1" collapsed="1" x14ac:dyDescent="0.2">
      <c r="A1249" t="s">
        <v>20</v>
      </c>
      <c r="B1249" s="4" t="s">
        <v>16</v>
      </c>
      <c r="C1249" s="4" t="s">
        <v>1159</v>
      </c>
      <c r="D1249" s="4" t="s">
        <v>20</v>
      </c>
      <c r="E1249" s="4">
        <v>4.3024200000000004E-3</v>
      </c>
      <c r="F1249" s="4">
        <v>0</v>
      </c>
      <c r="G1249" s="4">
        <v>1</v>
      </c>
      <c r="H1249" s="4">
        <v>1</v>
      </c>
      <c r="I1249" s="4">
        <v>1</v>
      </c>
      <c r="J1249" s="4" t="s">
        <v>1154</v>
      </c>
      <c r="K1249" s="4">
        <v>0</v>
      </c>
      <c r="L1249" s="4">
        <v>1300.7834800000001</v>
      </c>
      <c r="M1249" s="4" t="s">
        <v>16</v>
      </c>
      <c r="N1249" s="4">
        <v>0</v>
      </c>
      <c r="O1249" s="4">
        <v>2.477E-3</v>
      </c>
      <c r="P1249" s="4">
        <v>2.15</v>
      </c>
    </row>
    <row r="1250" spans="1:16" hidden="1" outlineLevel="1" collapsed="1" x14ac:dyDescent="0.2">
      <c r="A1250" t="s">
        <v>20</v>
      </c>
      <c r="B1250" s="4" t="s">
        <v>16</v>
      </c>
      <c r="C1250" s="4" t="s">
        <v>1160</v>
      </c>
      <c r="D1250" s="4" t="s">
        <v>20</v>
      </c>
      <c r="E1250" s="4">
        <v>5.7528800000000001E-3</v>
      </c>
      <c r="F1250" s="4">
        <v>0</v>
      </c>
      <c r="G1250" s="4">
        <v>1</v>
      </c>
      <c r="H1250" s="4">
        <v>1</v>
      </c>
      <c r="I1250" s="4">
        <v>1</v>
      </c>
      <c r="J1250" s="4" t="s">
        <v>1154</v>
      </c>
      <c r="K1250" s="4">
        <v>0</v>
      </c>
      <c r="L1250" s="4">
        <v>1706.87481</v>
      </c>
      <c r="M1250" s="4" t="s">
        <v>16</v>
      </c>
      <c r="N1250" s="4">
        <v>0</v>
      </c>
      <c r="O1250" s="4">
        <v>3.3990000000000001E-3</v>
      </c>
      <c r="P1250" s="4">
        <v>1.67</v>
      </c>
    </row>
    <row r="1251" spans="1:16" hidden="1" outlineLevel="1" collapsed="1" x14ac:dyDescent="0.2">
      <c r="A1251" t="s">
        <v>20</v>
      </c>
      <c r="B1251" s="4" t="s">
        <v>16</v>
      </c>
      <c r="C1251" s="4" t="s">
        <v>1161</v>
      </c>
      <c r="D1251" s="4" t="s">
        <v>248</v>
      </c>
      <c r="E1251" s="4">
        <v>1.7412899999999999E-2</v>
      </c>
      <c r="F1251" s="4">
        <v>0</v>
      </c>
      <c r="G1251" s="4">
        <v>1</v>
      </c>
      <c r="H1251" s="4">
        <v>1</v>
      </c>
      <c r="I1251" s="4">
        <v>2</v>
      </c>
      <c r="J1251" s="4" t="s">
        <v>1154</v>
      </c>
      <c r="K1251" s="4">
        <v>0</v>
      </c>
      <c r="L1251" s="4">
        <v>1181.5102899999999</v>
      </c>
      <c r="M1251" s="4" t="s">
        <v>16</v>
      </c>
      <c r="N1251" s="4">
        <v>0</v>
      </c>
      <c r="O1251" s="4">
        <v>1.1129999999999999E-2</v>
      </c>
      <c r="P1251" s="4">
        <v>2.37</v>
      </c>
    </row>
    <row r="1252" spans="1:16" hidden="1" outlineLevel="1" collapsed="1" x14ac:dyDescent="0.2">
      <c r="A1252" t="s">
        <v>20</v>
      </c>
      <c r="B1252" s="4" t="s">
        <v>16</v>
      </c>
      <c r="C1252" s="4" t="s">
        <v>1161</v>
      </c>
      <c r="D1252" s="4" t="s">
        <v>20</v>
      </c>
      <c r="E1252" s="4">
        <v>8.6042400000000008E-3</v>
      </c>
      <c r="F1252" s="4">
        <v>0</v>
      </c>
      <c r="G1252" s="4">
        <v>1</v>
      </c>
      <c r="H1252" s="4">
        <v>1</v>
      </c>
      <c r="I1252" s="4">
        <v>1</v>
      </c>
      <c r="J1252" s="4" t="s">
        <v>1154</v>
      </c>
      <c r="K1252" s="4">
        <v>0</v>
      </c>
      <c r="L1252" s="4">
        <v>1165.5153800000001</v>
      </c>
      <c r="M1252" s="4" t="s">
        <v>16</v>
      </c>
      <c r="N1252" s="4">
        <v>0</v>
      </c>
      <c r="O1252" s="4">
        <v>5.2259999999999997E-3</v>
      </c>
      <c r="P1252" s="4">
        <v>2.38</v>
      </c>
    </row>
    <row r="1253" spans="1:16" hidden="1" outlineLevel="1" collapsed="1" x14ac:dyDescent="0.2">
      <c r="A1253" t="s">
        <v>20</v>
      </c>
      <c r="B1253" s="4" t="s">
        <v>16</v>
      </c>
      <c r="C1253" s="4" t="s">
        <v>1162</v>
      </c>
      <c r="D1253" s="4" t="s">
        <v>20</v>
      </c>
      <c r="E1253" s="4">
        <v>6.7212000000000001E-4</v>
      </c>
      <c r="F1253" s="4">
        <v>0</v>
      </c>
      <c r="G1253" s="4">
        <v>1</v>
      </c>
      <c r="H1253" s="4">
        <v>1</v>
      </c>
      <c r="I1253" s="4">
        <v>1</v>
      </c>
      <c r="J1253" s="4" t="s">
        <v>1154</v>
      </c>
      <c r="K1253" s="4">
        <v>0</v>
      </c>
      <c r="L1253" s="4">
        <v>1445.79583</v>
      </c>
      <c r="M1253" s="4" t="s">
        <v>16</v>
      </c>
      <c r="N1253" s="4">
        <v>0</v>
      </c>
      <c r="O1253" s="4">
        <v>3.392E-4</v>
      </c>
      <c r="P1253" s="4">
        <v>2.13</v>
      </c>
    </row>
    <row r="1254" spans="1:16" hidden="1" outlineLevel="1" collapsed="1" x14ac:dyDescent="0.2">
      <c r="A1254" t="s">
        <v>20</v>
      </c>
      <c r="B1254" s="4" t="s">
        <v>16</v>
      </c>
      <c r="C1254" s="4" t="s">
        <v>1163</v>
      </c>
      <c r="D1254" s="4" t="s">
        <v>20</v>
      </c>
      <c r="E1254" s="4">
        <v>6.0584800000000001E-2</v>
      </c>
      <c r="F1254" s="4">
        <v>2.2288999999999998E-3</v>
      </c>
      <c r="G1254" s="4">
        <v>1</v>
      </c>
      <c r="H1254" s="4">
        <v>1</v>
      </c>
      <c r="I1254" s="4">
        <v>1</v>
      </c>
      <c r="J1254" s="4" t="s">
        <v>1154</v>
      </c>
      <c r="K1254" s="4">
        <v>0</v>
      </c>
      <c r="L1254" s="4">
        <v>855.40944000000002</v>
      </c>
      <c r="M1254" s="4" t="s">
        <v>16</v>
      </c>
      <c r="N1254" s="4">
        <v>1.487E-3</v>
      </c>
      <c r="O1254" s="4">
        <v>4.2599999999999999E-2</v>
      </c>
      <c r="P1254" s="4">
        <v>1.6</v>
      </c>
    </row>
    <row r="1255" spans="1:16" collapsed="1" x14ac:dyDescent="0.2">
      <c r="A1255" s="3" t="s">
        <v>16</v>
      </c>
      <c r="B1255" s="3" t="s">
        <v>17</v>
      </c>
      <c r="C1255" s="3" t="s">
        <v>202</v>
      </c>
      <c r="D1255" s="3" t="s">
        <v>1164</v>
      </c>
      <c r="E1255" s="3">
        <v>0</v>
      </c>
      <c r="F1255" s="3">
        <v>21.029</v>
      </c>
      <c r="G1255" s="3">
        <v>14</v>
      </c>
      <c r="H1255" s="3">
        <v>8</v>
      </c>
      <c r="I1255" s="3">
        <v>17</v>
      </c>
      <c r="J1255" s="3">
        <v>1</v>
      </c>
      <c r="K1255" s="3">
        <v>1</v>
      </c>
      <c r="L1255" s="3">
        <v>453</v>
      </c>
      <c r="M1255" s="3">
        <v>48.7</v>
      </c>
      <c r="N1255" s="3">
        <v>4.79</v>
      </c>
      <c r="O1255" s="3">
        <v>39.92</v>
      </c>
      <c r="P1255" s="3">
        <v>8</v>
      </c>
    </row>
    <row r="1256" spans="1:16" hidden="1" outlineLevel="1" collapsed="1" x14ac:dyDescent="0.2">
      <c r="A1256" t="s">
        <v>20</v>
      </c>
      <c r="B1256" s="2" t="s">
        <v>21</v>
      </c>
      <c r="C1256" s="2" t="s">
        <v>22</v>
      </c>
      <c r="D1256" s="2" t="s">
        <v>23</v>
      </c>
      <c r="E1256" s="2" t="s">
        <v>24</v>
      </c>
      <c r="F1256" s="2" t="s">
        <v>25</v>
      </c>
      <c r="G1256" s="2" t="s">
        <v>10</v>
      </c>
      <c r="H1256" s="2" t="s">
        <v>26</v>
      </c>
      <c r="I1256" s="2" t="s">
        <v>8</v>
      </c>
      <c r="J1256" s="2" t="s">
        <v>27</v>
      </c>
      <c r="K1256" s="2" t="s">
        <v>28</v>
      </c>
      <c r="L1256" s="2" t="s">
        <v>29</v>
      </c>
      <c r="M1256" s="2" t="s">
        <v>30</v>
      </c>
      <c r="N1256" s="2" t="s">
        <v>31</v>
      </c>
      <c r="O1256" s="2" t="s">
        <v>32</v>
      </c>
      <c r="P1256" s="2" t="s">
        <v>33</v>
      </c>
    </row>
    <row r="1257" spans="1:16" hidden="1" outlineLevel="1" collapsed="1" x14ac:dyDescent="0.2">
      <c r="A1257" t="s">
        <v>20</v>
      </c>
      <c r="B1257" s="4" t="s">
        <v>16</v>
      </c>
      <c r="C1257" s="4" t="s">
        <v>372</v>
      </c>
      <c r="D1257" s="4" t="s">
        <v>20</v>
      </c>
      <c r="E1257" s="4">
        <v>1.92179E-2</v>
      </c>
      <c r="F1257" s="4">
        <v>0</v>
      </c>
      <c r="G1257" s="4">
        <v>2</v>
      </c>
      <c r="H1257" s="4">
        <v>3</v>
      </c>
      <c r="I1257" s="4">
        <v>2</v>
      </c>
      <c r="J1257" s="4" t="s">
        <v>373</v>
      </c>
      <c r="K1257" s="4">
        <v>1</v>
      </c>
      <c r="L1257" s="4">
        <v>1187.6994099999999</v>
      </c>
      <c r="M1257" s="4" t="s">
        <v>16</v>
      </c>
      <c r="N1257" s="4">
        <v>0</v>
      </c>
      <c r="O1257" s="4">
        <v>1.235E-2</v>
      </c>
      <c r="P1257" s="4">
        <v>3.08</v>
      </c>
    </row>
    <row r="1258" spans="1:16" hidden="1" outlineLevel="1" collapsed="1" x14ac:dyDescent="0.2">
      <c r="A1258" t="s">
        <v>20</v>
      </c>
      <c r="B1258" s="4" t="s">
        <v>16</v>
      </c>
      <c r="C1258" s="4" t="s">
        <v>376</v>
      </c>
      <c r="D1258" s="4" t="s">
        <v>20</v>
      </c>
      <c r="E1258" s="4">
        <v>2.0531099999999999E-3</v>
      </c>
      <c r="F1258" s="4">
        <v>0</v>
      </c>
      <c r="G1258" s="4">
        <v>2</v>
      </c>
      <c r="H1258" s="4">
        <v>6</v>
      </c>
      <c r="I1258" s="4">
        <v>2</v>
      </c>
      <c r="J1258" s="4" t="s">
        <v>373</v>
      </c>
      <c r="K1258" s="4">
        <v>0</v>
      </c>
      <c r="L1258" s="4">
        <v>1201.6171400000001</v>
      </c>
      <c r="M1258" s="4" t="s">
        <v>16</v>
      </c>
      <c r="N1258" s="4">
        <v>0</v>
      </c>
      <c r="O1258" s="4">
        <v>1.122E-3</v>
      </c>
      <c r="P1258" s="4">
        <v>2.98</v>
      </c>
    </row>
    <row r="1259" spans="1:16" hidden="1" outlineLevel="1" collapsed="1" x14ac:dyDescent="0.2">
      <c r="A1259" t="s">
        <v>20</v>
      </c>
      <c r="B1259" s="4" t="s">
        <v>16</v>
      </c>
      <c r="C1259" s="4" t="s">
        <v>379</v>
      </c>
      <c r="D1259" s="4" t="s">
        <v>20</v>
      </c>
      <c r="E1259" s="4">
        <v>4.75041E-3</v>
      </c>
      <c r="F1259" s="4">
        <v>0</v>
      </c>
      <c r="G1259" s="4">
        <v>2</v>
      </c>
      <c r="H1259" s="4">
        <v>3</v>
      </c>
      <c r="I1259" s="4">
        <v>2</v>
      </c>
      <c r="J1259" s="4" t="s">
        <v>373</v>
      </c>
      <c r="K1259" s="4">
        <v>0</v>
      </c>
      <c r="L1259" s="4">
        <v>1031.5983000000001</v>
      </c>
      <c r="M1259" s="4" t="s">
        <v>16</v>
      </c>
      <c r="N1259" s="4">
        <v>0</v>
      </c>
      <c r="O1259" s="4">
        <v>2.7690000000000002E-3</v>
      </c>
      <c r="P1259" s="4">
        <v>2.5099999999999998</v>
      </c>
    </row>
    <row r="1260" spans="1:16" hidden="1" outlineLevel="1" collapsed="1" x14ac:dyDescent="0.2">
      <c r="A1260" t="s">
        <v>20</v>
      </c>
      <c r="B1260" s="4" t="s">
        <v>16</v>
      </c>
      <c r="C1260" s="4" t="s">
        <v>178</v>
      </c>
      <c r="D1260" s="4" t="s">
        <v>20</v>
      </c>
      <c r="E1260" s="4">
        <v>2.7884899999999998E-6</v>
      </c>
      <c r="F1260" s="4">
        <v>0</v>
      </c>
      <c r="G1260" s="4">
        <v>3</v>
      </c>
      <c r="H1260" s="4">
        <v>7</v>
      </c>
      <c r="I1260" s="4">
        <v>2</v>
      </c>
      <c r="J1260" s="4" t="s">
        <v>179</v>
      </c>
      <c r="K1260" s="4">
        <v>0</v>
      </c>
      <c r="L1260" s="4">
        <v>1301.65834</v>
      </c>
      <c r="M1260" s="4" t="s">
        <v>16</v>
      </c>
      <c r="N1260" s="4">
        <v>0</v>
      </c>
      <c r="O1260" s="4">
        <v>9.4750000000000003E-7</v>
      </c>
      <c r="P1260" s="4">
        <v>4.43</v>
      </c>
    </row>
    <row r="1261" spans="1:16" hidden="1" outlineLevel="1" collapsed="1" x14ac:dyDescent="0.2">
      <c r="A1261" t="s">
        <v>20</v>
      </c>
      <c r="B1261" s="4" t="s">
        <v>16</v>
      </c>
      <c r="C1261" s="4" t="s">
        <v>185</v>
      </c>
      <c r="D1261" s="4" t="s">
        <v>20</v>
      </c>
      <c r="E1261" s="4">
        <v>3.46652E-2</v>
      </c>
      <c r="F1261" s="4">
        <v>0</v>
      </c>
      <c r="G1261" s="4">
        <v>7</v>
      </c>
      <c r="H1261" s="4">
        <v>27</v>
      </c>
      <c r="I1261" s="4">
        <v>5</v>
      </c>
      <c r="J1261" s="4" t="s">
        <v>186</v>
      </c>
      <c r="K1261" s="4">
        <v>0</v>
      </c>
      <c r="L1261" s="4">
        <v>807.39954</v>
      </c>
      <c r="M1261" s="4" t="s">
        <v>16</v>
      </c>
      <c r="N1261" s="4">
        <v>2.9329999999999998E-3</v>
      </c>
      <c r="O1261" s="4">
        <v>5.3420000000000002E-2</v>
      </c>
      <c r="P1261" s="4">
        <v>1.97</v>
      </c>
    </row>
    <row r="1262" spans="1:16" hidden="1" outlineLevel="1" collapsed="1" x14ac:dyDescent="0.2">
      <c r="A1262" t="s">
        <v>20</v>
      </c>
      <c r="B1262" s="4" t="s">
        <v>16</v>
      </c>
      <c r="C1262" s="4" t="s">
        <v>1165</v>
      </c>
      <c r="D1262" s="4" t="s">
        <v>20</v>
      </c>
      <c r="E1262" s="4">
        <v>3.65235E-2</v>
      </c>
      <c r="F1262" s="4">
        <v>0</v>
      </c>
      <c r="G1262" s="4">
        <v>2</v>
      </c>
      <c r="H1262" s="4">
        <v>14</v>
      </c>
      <c r="I1262" s="4">
        <v>1</v>
      </c>
      <c r="J1262" s="4" t="s">
        <v>1166</v>
      </c>
      <c r="K1262" s="4">
        <v>0</v>
      </c>
      <c r="L1262" s="4">
        <v>823.45600000000002</v>
      </c>
      <c r="M1262" s="4" t="s">
        <v>16</v>
      </c>
      <c r="N1262" s="4">
        <v>0</v>
      </c>
      <c r="O1262" s="4">
        <v>2.4709999999999999E-2</v>
      </c>
      <c r="P1262" s="4">
        <v>2.0499999999999998</v>
      </c>
    </row>
    <row r="1263" spans="1:16" hidden="1" outlineLevel="1" collapsed="1" x14ac:dyDescent="0.2">
      <c r="A1263" t="s">
        <v>20</v>
      </c>
      <c r="B1263" s="4" t="s">
        <v>16</v>
      </c>
      <c r="C1263" s="4" t="s">
        <v>194</v>
      </c>
      <c r="D1263" s="4" t="s">
        <v>20</v>
      </c>
      <c r="E1263" s="4">
        <v>5.8285900000000002E-2</v>
      </c>
      <c r="F1263" s="4">
        <v>1.20145E-3</v>
      </c>
      <c r="G1263" s="4">
        <v>3</v>
      </c>
      <c r="H1263" s="4">
        <v>3</v>
      </c>
      <c r="I1263" s="4">
        <v>2</v>
      </c>
      <c r="J1263" s="4" t="s">
        <v>179</v>
      </c>
      <c r="K1263" s="4">
        <v>0</v>
      </c>
      <c r="L1263" s="4">
        <v>919.41961000000003</v>
      </c>
      <c r="M1263" s="4" t="s">
        <v>16</v>
      </c>
      <c r="N1263" s="4">
        <v>7.9869999999999995E-4</v>
      </c>
      <c r="O1263" s="4">
        <v>4.0899999999999999E-2</v>
      </c>
      <c r="P1263" s="4">
        <v>1.96</v>
      </c>
    </row>
    <row r="1264" spans="1:16" hidden="1" outlineLevel="1" collapsed="1" x14ac:dyDescent="0.2">
      <c r="A1264" t="s">
        <v>20</v>
      </c>
      <c r="B1264" s="4" t="s">
        <v>16</v>
      </c>
      <c r="C1264" s="4" t="s">
        <v>1167</v>
      </c>
      <c r="D1264" s="4" t="s">
        <v>20</v>
      </c>
      <c r="E1264" s="4">
        <v>7.9808500000000004E-2</v>
      </c>
      <c r="F1264" s="4">
        <v>4.7623400000000003E-3</v>
      </c>
      <c r="G1264" s="4">
        <v>1</v>
      </c>
      <c r="H1264" s="4">
        <v>5</v>
      </c>
      <c r="I1264" s="4">
        <v>1</v>
      </c>
      <c r="J1264" s="4" t="s">
        <v>202</v>
      </c>
      <c r="K1264" s="4">
        <v>0</v>
      </c>
      <c r="L1264" s="4">
        <v>1042.58914</v>
      </c>
      <c r="M1264" s="4" t="s">
        <v>16</v>
      </c>
      <c r="N1264" s="4">
        <v>3.5460000000000001E-3</v>
      </c>
      <c r="O1264" s="4">
        <v>5.7529999999999998E-2</v>
      </c>
      <c r="P1264" s="4">
        <v>2.14</v>
      </c>
    </row>
    <row r="1265" spans="1:16" collapsed="1" x14ac:dyDescent="0.2">
      <c r="A1265" s="3" t="s">
        <v>16</v>
      </c>
      <c r="B1265" s="3" t="s">
        <v>17</v>
      </c>
      <c r="C1265" s="3" t="s">
        <v>1168</v>
      </c>
      <c r="D1265" s="3" t="s">
        <v>1169</v>
      </c>
      <c r="E1265" s="3">
        <v>0</v>
      </c>
      <c r="F1265" s="3">
        <v>20.579000000000001</v>
      </c>
      <c r="G1265" s="3">
        <v>22</v>
      </c>
      <c r="H1265" s="3">
        <v>8</v>
      </c>
      <c r="I1265" s="3">
        <v>9</v>
      </c>
      <c r="J1265" s="3">
        <v>8</v>
      </c>
      <c r="K1265" s="3">
        <v>1</v>
      </c>
      <c r="L1265" s="3">
        <v>468</v>
      </c>
      <c r="M1265" s="3">
        <v>53.6</v>
      </c>
      <c r="N1265" s="3">
        <v>8.44</v>
      </c>
      <c r="O1265" s="3">
        <v>17.05</v>
      </c>
      <c r="P1265" s="3">
        <v>8</v>
      </c>
    </row>
    <row r="1266" spans="1:16" hidden="1" outlineLevel="1" collapsed="1" x14ac:dyDescent="0.2">
      <c r="A1266" t="s">
        <v>20</v>
      </c>
      <c r="B1266" s="2" t="s">
        <v>21</v>
      </c>
      <c r="C1266" s="2" t="s">
        <v>22</v>
      </c>
      <c r="D1266" s="2" t="s">
        <v>23</v>
      </c>
      <c r="E1266" s="2" t="s">
        <v>24</v>
      </c>
      <c r="F1266" s="2" t="s">
        <v>25</v>
      </c>
      <c r="G1266" s="2" t="s">
        <v>10</v>
      </c>
      <c r="H1266" s="2" t="s">
        <v>26</v>
      </c>
      <c r="I1266" s="2" t="s">
        <v>8</v>
      </c>
      <c r="J1266" s="2" t="s">
        <v>27</v>
      </c>
      <c r="K1266" s="2" t="s">
        <v>28</v>
      </c>
      <c r="L1266" s="2" t="s">
        <v>29</v>
      </c>
      <c r="M1266" s="2" t="s">
        <v>30</v>
      </c>
      <c r="N1266" s="2" t="s">
        <v>31</v>
      </c>
      <c r="O1266" s="2" t="s">
        <v>32</v>
      </c>
      <c r="P1266" s="2" t="s">
        <v>33</v>
      </c>
    </row>
    <row r="1267" spans="1:16" hidden="1" outlineLevel="1" collapsed="1" x14ac:dyDescent="0.2">
      <c r="A1267" t="s">
        <v>20</v>
      </c>
      <c r="B1267" s="4" t="s">
        <v>16</v>
      </c>
      <c r="C1267" s="4" t="s">
        <v>1170</v>
      </c>
      <c r="D1267" s="4" t="s">
        <v>1171</v>
      </c>
      <c r="E1267" s="4">
        <v>1.3921599999999999E-2</v>
      </c>
      <c r="F1267" s="4">
        <v>0</v>
      </c>
      <c r="G1267" s="4">
        <v>1</v>
      </c>
      <c r="H1267" s="4">
        <v>1</v>
      </c>
      <c r="I1267" s="4">
        <v>1</v>
      </c>
      <c r="J1267" s="4" t="s">
        <v>1168</v>
      </c>
      <c r="K1267" s="4">
        <v>0</v>
      </c>
      <c r="L1267" s="4">
        <v>1594.74512</v>
      </c>
      <c r="M1267" s="4" t="s">
        <v>16</v>
      </c>
      <c r="N1267" s="4">
        <v>0</v>
      </c>
      <c r="O1267" s="4">
        <v>8.7329999999999994E-3</v>
      </c>
      <c r="P1267" s="4">
        <v>2.04</v>
      </c>
    </row>
    <row r="1268" spans="1:16" hidden="1" outlineLevel="1" collapsed="1" x14ac:dyDescent="0.2">
      <c r="A1268" t="s">
        <v>20</v>
      </c>
      <c r="B1268" s="4" t="s">
        <v>16</v>
      </c>
      <c r="C1268" s="4" t="s">
        <v>1172</v>
      </c>
      <c r="D1268" s="4" t="s">
        <v>20</v>
      </c>
      <c r="E1268" s="4">
        <v>3.5525000000000001E-3</v>
      </c>
      <c r="F1268" s="4">
        <v>0</v>
      </c>
      <c r="G1268" s="4">
        <v>1</v>
      </c>
      <c r="H1268" s="4">
        <v>1</v>
      </c>
      <c r="I1268" s="4">
        <v>1</v>
      </c>
      <c r="J1268" s="4" t="s">
        <v>1168</v>
      </c>
      <c r="K1268" s="4">
        <v>1</v>
      </c>
      <c r="L1268" s="4">
        <v>1275.69433</v>
      </c>
      <c r="M1268" s="4" t="s">
        <v>16</v>
      </c>
      <c r="N1268" s="4">
        <v>0</v>
      </c>
      <c r="O1268" s="4">
        <v>2.0240000000000002E-3</v>
      </c>
      <c r="P1268" s="4">
        <v>2.91</v>
      </c>
    </row>
    <row r="1269" spans="1:16" hidden="1" outlineLevel="1" collapsed="1" x14ac:dyDescent="0.2">
      <c r="A1269" t="s">
        <v>20</v>
      </c>
      <c r="B1269" s="4" t="s">
        <v>16</v>
      </c>
      <c r="C1269" s="4" t="s">
        <v>1173</v>
      </c>
      <c r="D1269" s="4" t="s">
        <v>20</v>
      </c>
      <c r="E1269" s="4">
        <v>1.42756E-3</v>
      </c>
      <c r="F1269" s="4">
        <v>0</v>
      </c>
      <c r="G1269" s="4">
        <v>1</v>
      </c>
      <c r="H1269" s="4">
        <v>1</v>
      </c>
      <c r="I1269" s="4">
        <v>2</v>
      </c>
      <c r="J1269" s="4" t="s">
        <v>1168</v>
      </c>
      <c r="K1269" s="4">
        <v>0</v>
      </c>
      <c r="L1269" s="4">
        <v>1279.63894</v>
      </c>
      <c r="M1269" s="4" t="s">
        <v>16</v>
      </c>
      <c r="N1269" s="4">
        <v>0</v>
      </c>
      <c r="O1269" s="4">
        <v>7.5860000000000001E-4</v>
      </c>
      <c r="P1269" s="4">
        <v>3.29</v>
      </c>
    </row>
    <row r="1270" spans="1:16" hidden="1" outlineLevel="1" collapsed="1" x14ac:dyDescent="0.2">
      <c r="A1270" t="s">
        <v>20</v>
      </c>
      <c r="B1270" s="4" t="s">
        <v>16</v>
      </c>
      <c r="C1270" s="4" t="s">
        <v>1174</v>
      </c>
      <c r="D1270" s="4" t="s">
        <v>20</v>
      </c>
      <c r="E1270" s="4">
        <v>9.4771299999999998E-4</v>
      </c>
      <c r="F1270" s="4">
        <v>0</v>
      </c>
      <c r="G1270" s="4">
        <v>1</v>
      </c>
      <c r="H1270" s="4">
        <v>1</v>
      </c>
      <c r="I1270" s="4">
        <v>1</v>
      </c>
      <c r="J1270" s="4" t="s">
        <v>1168</v>
      </c>
      <c r="K1270" s="4">
        <v>0</v>
      </c>
      <c r="L1270" s="4">
        <v>1389.67572</v>
      </c>
      <c r="M1270" s="4" t="s">
        <v>16</v>
      </c>
      <c r="N1270" s="4">
        <v>0</v>
      </c>
      <c r="O1270" s="4">
        <v>4.8990000000000004E-4</v>
      </c>
      <c r="P1270" s="4">
        <v>2.4700000000000002</v>
      </c>
    </row>
    <row r="1271" spans="1:16" hidden="1" outlineLevel="1" collapsed="1" x14ac:dyDescent="0.2">
      <c r="A1271" t="s">
        <v>20</v>
      </c>
      <c r="B1271" s="4" t="s">
        <v>16</v>
      </c>
      <c r="C1271" s="4" t="s">
        <v>1175</v>
      </c>
      <c r="D1271" s="4" t="s">
        <v>209</v>
      </c>
      <c r="E1271" s="4">
        <v>8.5476600000000003E-3</v>
      </c>
      <c r="F1271" s="4">
        <v>0</v>
      </c>
      <c r="G1271" s="4">
        <v>1</v>
      </c>
      <c r="H1271" s="4">
        <v>1</v>
      </c>
      <c r="I1271" s="4">
        <v>1</v>
      </c>
      <c r="J1271" s="4" t="s">
        <v>1168</v>
      </c>
      <c r="K1271" s="4">
        <v>0</v>
      </c>
      <c r="L1271" s="4">
        <v>1325.5790400000001</v>
      </c>
      <c r="M1271" s="4" t="s">
        <v>16</v>
      </c>
      <c r="N1271" s="4">
        <v>0</v>
      </c>
      <c r="O1271" s="4">
        <v>5.2069999999999998E-3</v>
      </c>
      <c r="P1271" s="4">
        <v>2</v>
      </c>
    </row>
    <row r="1272" spans="1:16" hidden="1" outlineLevel="1" collapsed="1" x14ac:dyDescent="0.2">
      <c r="A1272" t="s">
        <v>20</v>
      </c>
      <c r="B1272" s="4" t="s">
        <v>16</v>
      </c>
      <c r="C1272" s="4" t="s">
        <v>1176</v>
      </c>
      <c r="D1272" s="4" t="s">
        <v>20</v>
      </c>
      <c r="E1272" s="4">
        <v>8.2159499999999996E-3</v>
      </c>
      <c r="F1272" s="4">
        <v>0</v>
      </c>
      <c r="G1272" s="4">
        <v>1</v>
      </c>
      <c r="H1272" s="4">
        <v>1</v>
      </c>
      <c r="I1272" s="4">
        <v>1</v>
      </c>
      <c r="J1272" s="4" t="s">
        <v>1168</v>
      </c>
      <c r="K1272" s="4">
        <v>1</v>
      </c>
      <c r="L1272" s="4">
        <v>2409.0787300000002</v>
      </c>
      <c r="M1272" s="4" t="s">
        <v>16</v>
      </c>
      <c r="N1272" s="4">
        <v>0</v>
      </c>
      <c r="O1272" s="4">
        <v>4.9649999999999998E-3</v>
      </c>
      <c r="P1272" s="4">
        <v>2.73</v>
      </c>
    </row>
    <row r="1273" spans="1:16" hidden="1" outlineLevel="1" collapsed="1" x14ac:dyDescent="0.2">
      <c r="A1273" t="s">
        <v>20</v>
      </c>
      <c r="B1273" s="4" t="s">
        <v>16</v>
      </c>
      <c r="C1273" s="4" t="s">
        <v>1177</v>
      </c>
      <c r="D1273" s="4" t="s">
        <v>20</v>
      </c>
      <c r="E1273" s="4">
        <v>3.1634500000000003E-2</v>
      </c>
      <c r="F1273" s="4">
        <v>0</v>
      </c>
      <c r="G1273" s="4">
        <v>1</v>
      </c>
      <c r="H1273" s="4">
        <v>1</v>
      </c>
      <c r="I1273" s="4">
        <v>1</v>
      </c>
      <c r="J1273" s="4" t="s">
        <v>1168</v>
      </c>
      <c r="K1273" s="4">
        <v>0</v>
      </c>
      <c r="L1273" s="4">
        <v>1312.6855499999999</v>
      </c>
      <c r="M1273" s="4" t="s">
        <v>16</v>
      </c>
      <c r="N1273" s="4">
        <v>0</v>
      </c>
      <c r="O1273" s="4">
        <v>2.12E-2</v>
      </c>
      <c r="P1273" s="4">
        <v>1.79</v>
      </c>
    </row>
    <row r="1274" spans="1:16" hidden="1" outlineLevel="1" collapsed="1" x14ac:dyDescent="0.2">
      <c r="A1274" t="s">
        <v>20</v>
      </c>
      <c r="B1274" s="4" t="s">
        <v>16</v>
      </c>
      <c r="C1274" s="4" t="s">
        <v>1178</v>
      </c>
      <c r="D1274" s="4" t="s">
        <v>20</v>
      </c>
      <c r="E1274" s="4">
        <v>6.0584800000000001E-2</v>
      </c>
      <c r="F1274" s="4">
        <v>2.2288999999999998E-3</v>
      </c>
      <c r="G1274" s="4">
        <v>1</v>
      </c>
      <c r="H1274" s="4">
        <v>1</v>
      </c>
      <c r="I1274" s="4">
        <v>1</v>
      </c>
      <c r="J1274" s="4" t="s">
        <v>1168</v>
      </c>
      <c r="K1274" s="4">
        <v>0</v>
      </c>
      <c r="L1274" s="4">
        <v>1185.58986</v>
      </c>
      <c r="M1274" s="4" t="s">
        <v>16</v>
      </c>
      <c r="N1274" s="4">
        <v>1.487E-3</v>
      </c>
      <c r="O1274" s="4">
        <v>4.2450000000000002E-2</v>
      </c>
      <c r="P1274" s="4">
        <v>1.85</v>
      </c>
    </row>
    <row r="1275" spans="1:16" collapsed="1" x14ac:dyDescent="0.2">
      <c r="A1275" s="3" t="s">
        <v>16</v>
      </c>
      <c r="B1275" s="3" t="s">
        <v>17</v>
      </c>
      <c r="C1275" s="3" t="s">
        <v>1179</v>
      </c>
      <c r="D1275" s="3" t="s">
        <v>1180</v>
      </c>
      <c r="E1275" s="3">
        <v>0</v>
      </c>
      <c r="F1275" s="3">
        <v>20.311</v>
      </c>
      <c r="G1275" s="3">
        <v>21</v>
      </c>
      <c r="H1275" s="3">
        <v>9</v>
      </c>
      <c r="I1275" s="3">
        <v>10</v>
      </c>
      <c r="J1275" s="3">
        <v>9</v>
      </c>
      <c r="K1275" s="3">
        <v>1</v>
      </c>
      <c r="L1275" s="3">
        <v>490</v>
      </c>
      <c r="M1275" s="3">
        <v>53.7</v>
      </c>
      <c r="N1275" s="3">
        <v>8.7200000000000006</v>
      </c>
      <c r="O1275" s="3">
        <v>21.02</v>
      </c>
      <c r="P1275" s="3">
        <v>9</v>
      </c>
    </row>
    <row r="1276" spans="1:16" hidden="1" outlineLevel="1" collapsed="1" x14ac:dyDescent="0.2">
      <c r="A1276" t="s">
        <v>20</v>
      </c>
      <c r="B1276" s="2" t="s">
        <v>21</v>
      </c>
      <c r="C1276" s="2" t="s">
        <v>22</v>
      </c>
      <c r="D1276" s="2" t="s">
        <v>23</v>
      </c>
      <c r="E1276" s="2" t="s">
        <v>24</v>
      </c>
      <c r="F1276" s="2" t="s">
        <v>25</v>
      </c>
      <c r="G1276" s="2" t="s">
        <v>10</v>
      </c>
      <c r="H1276" s="2" t="s">
        <v>26</v>
      </c>
      <c r="I1276" s="2" t="s">
        <v>8</v>
      </c>
      <c r="J1276" s="2" t="s">
        <v>27</v>
      </c>
      <c r="K1276" s="2" t="s">
        <v>28</v>
      </c>
      <c r="L1276" s="2" t="s">
        <v>29</v>
      </c>
      <c r="M1276" s="2" t="s">
        <v>30</v>
      </c>
      <c r="N1276" s="2" t="s">
        <v>31</v>
      </c>
      <c r="O1276" s="2" t="s">
        <v>32</v>
      </c>
      <c r="P1276" s="2" t="s">
        <v>33</v>
      </c>
    </row>
    <row r="1277" spans="1:16" hidden="1" outlineLevel="1" collapsed="1" x14ac:dyDescent="0.2">
      <c r="A1277" t="s">
        <v>20</v>
      </c>
      <c r="B1277" s="4" t="s">
        <v>16</v>
      </c>
      <c r="C1277" s="4" t="s">
        <v>1181</v>
      </c>
      <c r="D1277" s="4" t="s">
        <v>167</v>
      </c>
      <c r="E1277" s="4">
        <v>1.44826E-2</v>
      </c>
      <c r="F1277" s="4">
        <v>0</v>
      </c>
      <c r="G1277" s="4">
        <v>1</v>
      </c>
      <c r="H1277" s="4">
        <v>1</v>
      </c>
      <c r="I1277" s="4">
        <v>1</v>
      </c>
      <c r="J1277" s="4" t="s">
        <v>1179</v>
      </c>
      <c r="K1277" s="4">
        <v>0</v>
      </c>
      <c r="L1277" s="4">
        <v>953.43969000000004</v>
      </c>
      <c r="M1277" s="4" t="s">
        <v>16</v>
      </c>
      <c r="N1277" s="4">
        <v>0</v>
      </c>
      <c r="O1277" s="4">
        <v>9.1479999999999999E-3</v>
      </c>
      <c r="P1277" s="4">
        <v>2.1800000000000002</v>
      </c>
    </row>
    <row r="1278" spans="1:16" hidden="1" outlineLevel="1" collapsed="1" x14ac:dyDescent="0.2">
      <c r="A1278" t="s">
        <v>20</v>
      </c>
      <c r="B1278" s="4" t="s">
        <v>16</v>
      </c>
      <c r="C1278" s="4" t="s">
        <v>1182</v>
      </c>
      <c r="D1278" s="4" t="s">
        <v>20</v>
      </c>
      <c r="E1278" s="4">
        <v>2.7753099999999999E-2</v>
      </c>
      <c r="F1278" s="4">
        <v>0</v>
      </c>
      <c r="G1278" s="4">
        <v>1</v>
      </c>
      <c r="H1278" s="4">
        <v>1</v>
      </c>
      <c r="I1278" s="4">
        <v>1</v>
      </c>
      <c r="J1278" s="4" t="s">
        <v>1179</v>
      </c>
      <c r="K1278" s="4">
        <v>0</v>
      </c>
      <c r="L1278" s="4">
        <v>2437.2681400000001</v>
      </c>
      <c r="M1278" s="4" t="s">
        <v>16</v>
      </c>
      <c r="N1278" s="4">
        <v>0</v>
      </c>
      <c r="O1278" s="4">
        <v>1.8409999999999999E-2</v>
      </c>
      <c r="P1278" s="4">
        <v>2.25</v>
      </c>
    </row>
    <row r="1279" spans="1:16" hidden="1" outlineLevel="1" collapsed="1" x14ac:dyDescent="0.2">
      <c r="A1279" t="s">
        <v>20</v>
      </c>
      <c r="B1279" s="4" t="s">
        <v>16</v>
      </c>
      <c r="C1279" s="4" t="s">
        <v>1183</v>
      </c>
      <c r="D1279" s="4" t="s">
        <v>20</v>
      </c>
      <c r="E1279" s="4">
        <v>2.2293200000000001E-4</v>
      </c>
      <c r="F1279" s="4">
        <v>0</v>
      </c>
      <c r="G1279" s="4">
        <v>1</v>
      </c>
      <c r="H1279" s="4">
        <v>1</v>
      </c>
      <c r="I1279" s="4">
        <v>1</v>
      </c>
      <c r="J1279" s="4" t="s">
        <v>1179</v>
      </c>
      <c r="K1279" s="4">
        <v>0</v>
      </c>
      <c r="L1279" s="4">
        <v>1456.8369700000001</v>
      </c>
      <c r="M1279" s="4" t="s">
        <v>16</v>
      </c>
      <c r="N1279" s="4">
        <v>0</v>
      </c>
      <c r="O1279" s="4">
        <v>1.041E-4</v>
      </c>
      <c r="P1279" s="4">
        <v>3.31</v>
      </c>
    </row>
    <row r="1280" spans="1:16" hidden="1" outlineLevel="1" collapsed="1" x14ac:dyDescent="0.2">
      <c r="A1280" t="s">
        <v>20</v>
      </c>
      <c r="B1280" s="4" t="s">
        <v>16</v>
      </c>
      <c r="C1280" s="4" t="s">
        <v>1184</v>
      </c>
      <c r="D1280" s="4" t="s">
        <v>20</v>
      </c>
      <c r="E1280" s="4">
        <v>1.2611799999999999E-2</v>
      </c>
      <c r="F1280" s="4">
        <v>0</v>
      </c>
      <c r="G1280" s="4">
        <v>1</v>
      </c>
      <c r="H1280" s="4">
        <v>1</v>
      </c>
      <c r="I1280" s="4">
        <v>1</v>
      </c>
      <c r="J1280" s="4" t="s">
        <v>1179</v>
      </c>
      <c r="K1280" s="4">
        <v>0</v>
      </c>
      <c r="L1280" s="4">
        <v>1123.6106</v>
      </c>
      <c r="M1280" s="4" t="s">
        <v>16</v>
      </c>
      <c r="N1280" s="4">
        <v>0</v>
      </c>
      <c r="O1280" s="4">
        <v>7.8899999999999994E-3</v>
      </c>
      <c r="P1280" s="4">
        <v>2.46</v>
      </c>
    </row>
    <row r="1281" spans="1:16" hidden="1" outlineLevel="1" collapsed="1" x14ac:dyDescent="0.2">
      <c r="A1281" t="s">
        <v>20</v>
      </c>
      <c r="B1281" s="4" t="s">
        <v>16</v>
      </c>
      <c r="C1281" s="4" t="s">
        <v>1185</v>
      </c>
      <c r="D1281" s="4" t="s">
        <v>20</v>
      </c>
      <c r="E1281" s="4">
        <v>3.1223399999999998E-2</v>
      </c>
      <c r="F1281" s="4">
        <v>0</v>
      </c>
      <c r="G1281" s="4">
        <v>1</v>
      </c>
      <c r="H1281" s="4">
        <v>1</v>
      </c>
      <c r="I1281" s="4">
        <v>1</v>
      </c>
      <c r="J1281" s="4" t="s">
        <v>1179</v>
      </c>
      <c r="K1281" s="4">
        <v>0</v>
      </c>
      <c r="L1281" s="4">
        <v>937.46253999999999</v>
      </c>
      <c r="M1281" s="4" t="s">
        <v>16</v>
      </c>
      <c r="N1281" s="4">
        <v>0</v>
      </c>
      <c r="O1281" s="4">
        <v>2.0920000000000001E-2</v>
      </c>
      <c r="P1281" s="4">
        <v>1.65</v>
      </c>
    </row>
    <row r="1282" spans="1:16" hidden="1" outlineLevel="1" collapsed="1" x14ac:dyDescent="0.2">
      <c r="A1282" t="s">
        <v>20</v>
      </c>
      <c r="B1282" s="4" t="s">
        <v>16</v>
      </c>
      <c r="C1282" s="4" t="s">
        <v>1186</v>
      </c>
      <c r="D1282" s="4" t="s">
        <v>167</v>
      </c>
      <c r="E1282" s="4">
        <v>4.7818799999999996E-3</v>
      </c>
      <c r="F1282" s="4">
        <v>0</v>
      </c>
      <c r="G1282" s="4">
        <v>1</v>
      </c>
      <c r="H1282" s="4">
        <v>1</v>
      </c>
      <c r="I1282" s="4">
        <v>1</v>
      </c>
      <c r="J1282" s="4" t="s">
        <v>1179</v>
      </c>
      <c r="K1282" s="4">
        <v>0</v>
      </c>
      <c r="L1282" s="4">
        <v>1433.73046</v>
      </c>
      <c r="M1282" s="4" t="s">
        <v>16</v>
      </c>
      <c r="N1282" s="4">
        <v>0</v>
      </c>
      <c r="O1282" s="4">
        <v>2.774E-3</v>
      </c>
      <c r="P1282" s="4">
        <v>2.76</v>
      </c>
    </row>
    <row r="1283" spans="1:16" hidden="1" outlineLevel="1" collapsed="1" x14ac:dyDescent="0.2">
      <c r="A1283" t="s">
        <v>20</v>
      </c>
      <c r="B1283" s="4" t="s">
        <v>16</v>
      </c>
      <c r="C1283" s="4" t="s">
        <v>1186</v>
      </c>
      <c r="D1283" s="4" t="s">
        <v>20</v>
      </c>
      <c r="E1283" s="4">
        <v>9.1304799999999998E-3</v>
      </c>
      <c r="F1283" s="4">
        <v>0</v>
      </c>
      <c r="G1283" s="4">
        <v>1</v>
      </c>
      <c r="H1283" s="4">
        <v>1</v>
      </c>
      <c r="I1283" s="4">
        <v>1</v>
      </c>
      <c r="J1283" s="4" t="s">
        <v>1179</v>
      </c>
      <c r="K1283" s="4">
        <v>0</v>
      </c>
      <c r="L1283" s="4">
        <v>1417.7355399999999</v>
      </c>
      <c r="M1283" s="4" t="s">
        <v>16</v>
      </c>
      <c r="N1283" s="4">
        <v>0</v>
      </c>
      <c r="O1283" s="4">
        <v>5.5539999999999999E-3</v>
      </c>
      <c r="P1283" s="4">
        <v>2.4500000000000002</v>
      </c>
    </row>
    <row r="1284" spans="1:16" hidden="1" outlineLevel="1" collapsed="1" x14ac:dyDescent="0.2">
      <c r="A1284" t="s">
        <v>20</v>
      </c>
      <c r="B1284" s="4" t="s">
        <v>16</v>
      </c>
      <c r="C1284" s="4" t="s">
        <v>1187</v>
      </c>
      <c r="D1284" s="4" t="s">
        <v>20</v>
      </c>
      <c r="E1284" s="4">
        <v>7.1140400000000006E-2</v>
      </c>
      <c r="F1284" s="4">
        <v>2.2288999999999998E-3</v>
      </c>
      <c r="G1284" s="4">
        <v>1</v>
      </c>
      <c r="H1284" s="4">
        <v>1</v>
      </c>
      <c r="I1284" s="4">
        <v>1</v>
      </c>
      <c r="J1284" s="4" t="s">
        <v>1179</v>
      </c>
      <c r="K1284" s="4">
        <v>0</v>
      </c>
      <c r="L1284" s="4">
        <v>795.42470000000003</v>
      </c>
      <c r="M1284" s="4" t="s">
        <v>16</v>
      </c>
      <c r="N1284" s="4">
        <v>1.487E-3</v>
      </c>
      <c r="O1284" s="4">
        <v>5.0729999999999997E-2</v>
      </c>
      <c r="P1284" s="4">
        <v>1.25</v>
      </c>
    </row>
    <row r="1285" spans="1:16" hidden="1" outlineLevel="1" collapsed="1" x14ac:dyDescent="0.2">
      <c r="A1285" t="s">
        <v>20</v>
      </c>
      <c r="B1285" s="4" t="s">
        <v>16</v>
      </c>
      <c r="C1285" s="4" t="s">
        <v>1188</v>
      </c>
      <c r="D1285" s="4" t="s">
        <v>20</v>
      </c>
      <c r="E1285" s="4">
        <v>6.2971299999999994E-2</v>
      </c>
      <c r="F1285" s="4">
        <v>2.2288999999999998E-3</v>
      </c>
      <c r="G1285" s="4">
        <v>1</v>
      </c>
      <c r="H1285" s="4">
        <v>1</v>
      </c>
      <c r="I1285" s="4">
        <v>1</v>
      </c>
      <c r="J1285" s="4" t="s">
        <v>1179</v>
      </c>
      <c r="K1285" s="4">
        <v>0</v>
      </c>
      <c r="L1285" s="4">
        <v>1057.4585099999999</v>
      </c>
      <c r="M1285" s="4" t="s">
        <v>16</v>
      </c>
      <c r="N1285" s="4">
        <v>1.487E-3</v>
      </c>
      <c r="O1285" s="4">
        <v>4.4299999999999999E-2</v>
      </c>
      <c r="P1285" s="4">
        <v>1.71</v>
      </c>
    </row>
    <row r="1286" spans="1:16" hidden="1" outlineLevel="1" collapsed="1" x14ac:dyDescent="0.2">
      <c r="A1286" t="s">
        <v>20</v>
      </c>
      <c r="B1286" s="4" t="s">
        <v>16</v>
      </c>
      <c r="C1286" s="4" t="s">
        <v>1189</v>
      </c>
      <c r="D1286" s="4" t="s">
        <v>20</v>
      </c>
      <c r="E1286" s="4">
        <v>6.8897E-2</v>
      </c>
      <c r="F1286" s="4">
        <v>2.2288999999999998E-3</v>
      </c>
      <c r="G1286" s="4">
        <v>1</v>
      </c>
      <c r="H1286" s="4">
        <v>1</v>
      </c>
      <c r="I1286" s="4">
        <v>1</v>
      </c>
      <c r="J1286" s="4" t="s">
        <v>1179</v>
      </c>
      <c r="K1286" s="4">
        <v>0</v>
      </c>
      <c r="L1286" s="4">
        <v>1189.6463200000001</v>
      </c>
      <c r="M1286" s="4" t="s">
        <v>16</v>
      </c>
      <c r="N1286" s="4">
        <v>1.487E-3</v>
      </c>
      <c r="O1286" s="4">
        <v>4.8809999999999999E-2</v>
      </c>
      <c r="P1286" s="4">
        <v>2.2400000000000002</v>
      </c>
    </row>
    <row r="1287" spans="1:16" collapsed="1" x14ac:dyDescent="0.2">
      <c r="A1287" s="3" t="s">
        <v>16</v>
      </c>
      <c r="B1287" s="3" t="s">
        <v>17</v>
      </c>
      <c r="C1287" s="3" t="s">
        <v>1190</v>
      </c>
      <c r="D1287" s="3" t="s">
        <v>1191</v>
      </c>
      <c r="E1287" s="3">
        <v>0</v>
      </c>
      <c r="F1287" s="3">
        <v>19.619</v>
      </c>
      <c r="G1287" s="3">
        <v>14</v>
      </c>
      <c r="H1287" s="3">
        <v>6</v>
      </c>
      <c r="I1287" s="3">
        <v>7</v>
      </c>
      <c r="J1287" s="3">
        <v>6</v>
      </c>
      <c r="K1287" s="3">
        <v>1</v>
      </c>
      <c r="L1287" s="3">
        <v>584</v>
      </c>
      <c r="M1287" s="3">
        <v>63.5</v>
      </c>
      <c r="N1287" s="3">
        <v>6.54</v>
      </c>
      <c r="O1287" s="3">
        <v>12.19</v>
      </c>
      <c r="P1287" s="3">
        <v>6</v>
      </c>
    </row>
    <row r="1288" spans="1:16" hidden="1" outlineLevel="1" collapsed="1" x14ac:dyDescent="0.2">
      <c r="A1288" t="s">
        <v>20</v>
      </c>
      <c r="B1288" s="2" t="s">
        <v>21</v>
      </c>
      <c r="C1288" s="2" t="s">
        <v>22</v>
      </c>
      <c r="D1288" s="2" t="s">
        <v>23</v>
      </c>
      <c r="E1288" s="2" t="s">
        <v>24</v>
      </c>
      <c r="F1288" s="2" t="s">
        <v>25</v>
      </c>
      <c r="G1288" s="2" t="s">
        <v>10</v>
      </c>
      <c r="H1288" s="2" t="s">
        <v>26</v>
      </c>
      <c r="I1288" s="2" t="s">
        <v>8</v>
      </c>
      <c r="J1288" s="2" t="s">
        <v>27</v>
      </c>
      <c r="K1288" s="2" t="s">
        <v>28</v>
      </c>
      <c r="L1288" s="2" t="s">
        <v>29</v>
      </c>
      <c r="M1288" s="2" t="s">
        <v>30</v>
      </c>
      <c r="N1288" s="2" t="s">
        <v>31</v>
      </c>
      <c r="O1288" s="2" t="s">
        <v>32</v>
      </c>
      <c r="P1288" s="2" t="s">
        <v>33</v>
      </c>
    </row>
    <row r="1289" spans="1:16" hidden="1" outlineLevel="1" collapsed="1" x14ac:dyDescent="0.2">
      <c r="A1289" t="s">
        <v>20</v>
      </c>
      <c r="B1289" s="4" t="s">
        <v>16</v>
      </c>
      <c r="C1289" s="4" t="s">
        <v>1192</v>
      </c>
      <c r="D1289" s="4" t="s">
        <v>20</v>
      </c>
      <c r="E1289" s="4">
        <v>7.37267E-4</v>
      </c>
      <c r="F1289" s="4">
        <v>0</v>
      </c>
      <c r="G1289" s="4">
        <v>1</v>
      </c>
      <c r="H1289" s="4">
        <v>1</v>
      </c>
      <c r="I1289" s="4">
        <v>2</v>
      </c>
      <c r="J1289" s="4" t="s">
        <v>1190</v>
      </c>
      <c r="K1289" s="4">
        <v>0</v>
      </c>
      <c r="L1289" s="4">
        <v>1225.65353</v>
      </c>
      <c r="M1289" s="4" t="s">
        <v>16</v>
      </c>
      <c r="N1289" s="4">
        <v>0</v>
      </c>
      <c r="O1289" s="4">
        <v>4.4729999999999998E-4</v>
      </c>
      <c r="P1289" s="4">
        <v>2.72</v>
      </c>
    </row>
    <row r="1290" spans="1:16" hidden="1" outlineLevel="1" collapsed="1" x14ac:dyDescent="0.2">
      <c r="A1290" t="s">
        <v>20</v>
      </c>
      <c r="B1290" s="4" t="s">
        <v>16</v>
      </c>
      <c r="C1290" s="4" t="s">
        <v>1193</v>
      </c>
      <c r="D1290" s="4" t="s">
        <v>20</v>
      </c>
      <c r="E1290" s="4">
        <v>3.6285999999999999E-2</v>
      </c>
      <c r="F1290" s="4">
        <v>0</v>
      </c>
      <c r="G1290" s="4">
        <v>1</v>
      </c>
      <c r="H1290" s="4">
        <v>1</v>
      </c>
      <c r="I1290" s="4">
        <v>1</v>
      </c>
      <c r="J1290" s="4" t="s">
        <v>1190</v>
      </c>
      <c r="K1290" s="4">
        <v>0</v>
      </c>
      <c r="L1290" s="4">
        <v>2778.2085099999999</v>
      </c>
      <c r="M1290" s="4" t="s">
        <v>16</v>
      </c>
      <c r="N1290" s="4">
        <v>0</v>
      </c>
      <c r="O1290" s="4">
        <v>2.461E-2</v>
      </c>
      <c r="P1290" s="4">
        <v>1.32</v>
      </c>
    </row>
    <row r="1291" spans="1:16" hidden="1" outlineLevel="1" collapsed="1" x14ac:dyDescent="0.2">
      <c r="A1291" t="s">
        <v>20</v>
      </c>
      <c r="B1291" s="4" t="s">
        <v>16</v>
      </c>
      <c r="C1291" s="4" t="s">
        <v>1194</v>
      </c>
      <c r="D1291" s="4" t="s">
        <v>20</v>
      </c>
      <c r="E1291" s="4">
        <v>4.7982500000000002E-4</v>
      </c>
      <c r="F1291" s="4">
        <v>0</v>
      </c>
      <c r="G1291" s="4">
        <v>1</v>
      </c>
      <c r="H1291" s="4">
        <v>1</v>
      </c>
      <c r="I1291" s="4">
        <v>1</v>
      </c>
      <c r="J1291" s="4" t="s">
        <v>1190</v>
      </c>
      <c r="K1291" s="4">
        <v>0</v>
      </c>
      <c r="L1291" s="4">
        <v>1442.66454</v>
      </c>
      <c r="M1291" s="4" t="s">
        <v>16</v>
      </c>
      <c r="N1291" s="4">
        <v>0</v>
      </c>
      <c r="O1291" s="4">
        <v>2.3690000000000001E-4</v>
      </c>
      <c r="P1291" s="4">
        <v>2.57</v>
      </c>
    </row>
    <row r="1292" spans="1:16" hidden="1" outlineLevel="1" collapsed="1" x14ac:dyDescent="0.2">
      <c r="A1292" t="s">
        <v>20</v>
      </c>
      <c r="B1292" s="4" t="s">
        <v>16</v>
      </c>
      <c r="C1292" s="4" t="s">
        <v>1195</v>
      </c>
      <c r="D1292" s="4" t="s">
        <v>20</v>
      </c>
      <c r="E1292" s="4">
        <v>2.5181299999999999E-5</v>
      </c>
      <c r="F1292" s="4">
        <v>0</v>
      </c>
      <c r="G1292" s="4">
        <v>1</v>
      </c>
      <c r="H1292" s="4">
        <v>1</v>
      </c>
      <c r="I1292" s="4">
        <v>1</v>
      </c>
      <c r="J1292" s="4" t="s">
        <v>1190</v>
      </c>
      <c r="K1292" s="4">
        <v>1</v>
      </c>
      <c r="L1292" s="4">
        <v>1654.93741</v>
      </c>
      <c r="M1292" s="4" t="s">
        <v>16</v>
      </c>
      <c r="N1292" s="4">
        <v>0</v>
      </c>
      <c r="O1292" s="4">
        <v>9.9930000000000007E-6</v>
      </c>
      <c r="P1292" s="4">
        <v>4.53</v>
      </c>
    </row>
    <row r="1293" spans="1:16" hidden="1" outlineLevel="1" collapsed="1" x14ac:dyDescent="0.2">
      <c r="A1293" t="s">
        <v>20</v>
      </c>
      <c r="B1293" s="4" t="s">
        <v>16</v>
      </c>
      <c r="C1293" s="4" t="s">
        <v>1196</v>
      </c>
      <c r="D1293" s="4" t="s">
        <v>20</v>
      </c>
      <c r="E1293" s="4">
        <v>4.9906899999999997E-2</v>
      </c>
      <c r="F1293" s="4">
        <v>1.20145E-3</v>
      </c>
      <c r="G1293" s="4">
        <v>1</v>
      </c>
      <c r="H1293" s="4">
        <v>2</v>
      </c>
      <c r="I1293" s="4">
        <v>1</v>
      </c>
      <c r="J1293" s="4" t="s">
        <v>1190</v>
      </c>
      <c r="K1293" s="4">
        <v>0</v>
      </c>
      <c r="L1293" s="4">
        <v>809.44034999999997</v>
      </c>
      <c r="M1293" s="4" t="s">
        <v>16</v>
      </c>
      <c r="N1293" s="4">
        <v>7.9869999999999995E-4</v>
      </c>
      <c r="O1293" s="4">
        <v>3.4590000000000003E-2</v>
      </c>
      <c r="P1293" s="4">
        <v>1.19</v>
      </c>
    </row>
    <row r="1294" spans="1:16" hidden="1" outlineLevel="1" collapsed="1" x14ac:dyDescent="0.2">
      <c r="A1294" t="s">
        <v>20</v>
      </c>
      <c r="B1294" s="4" t="s">
        <v>16</v>
      </c>
      <c r="C1294" s="4" t="s">
        <v>1197</v>
      </c>
      <c r="D1294" s="4" t="s">
        <v>20</v>
      </c>
      <c r="E1294" s="4">
        <v>9.7744999999999999E-2</v>
      </c>
      <c r="F1294" s="4">
        <v>7.5778800000000004E-3</v>
      </c>
      <c r="G1294" s="4">
        <v>1</v>
      </c>
      <c r="H1294" s="4">
        <v>1</v>
      </c>
      <c r="I1294" s="4">
        <v>1</v>
      </c>
      <c r="J1294" s="4" t="s">
        <v>1190</v>
      </c>
      <c r="K1294" s="4">
        <v>0</v>
      </c>
      <c r="L1294" s="4">
        <v>1165.6324</v>
      </c>
      <c r="M1294" s="4" t="s">
        <v>16</v>
      </c>
      <c r="N1294" s="4">
        <v>5.4159999999999998E-3</v>
      </c>
      <c r="O1294" s="4">
        <v>7.1379999999999999E-2</v>
      </c>
      <c r="P1294" s="4">
        <v>1.95</v>
      </c>
    </row>
    <row r="1295" spans="1:16" collapsed="1" x14ac:dyDescent="0.2">
      <c r="A1295" s="3" t="s">
        <v>16</v>
      </c>
      <c r="B1295" s="3" t="s">
        <v>17</v>
      </c>
      <c r="C1295" s="3" t="s">
        <v>1198</v>
      </c>
      <c r="D1295" s="3" t="s">
        <v>1199</v>
      </c>
      <c r="E1295" s="3">
        <v>0</v>
      </c>
      <c r="F1295" s="3">
        <v>18.908000000000001</v>
      </c>
      <c r="G1295" s="3">
        <v>20</v>
      </c>
      <c r="H1295" s="3">
        <v>8</v>
      </c>
      <c r="I1295" s="3">
        <v>8</v>
      </c>
      <c r="J1295" s="3">
        <v>8</v>
      </c>
      <c r="K1295" s="3">
        <v>1</v>
      </c>
      <c r="L1295" s="3">
        <v>486</v>
      </c>
      <c r="M1295" s="3">
        <v>55.5</v>
      </c>
      <c r="N1295" s="3">
        <v>9.5</v>
      </c>
      <c r="O1295" s="3">
        <v>18.25</v>
      </c>
      <c r="P1295" s="3">
        <v>8</v>
      </c>
    </row>
    <row r="1296" spans="1:16" hidden="1" outlineLevel="1" collapsed="1" x14ac:dyDescent="0.2">
      <c r="A1296" t="s">
        <v>20</v>
      </c>
      <c r="B1296" s="2" t="s">
        <v>21</v>
      </c>
      <c r="C1296" s="2" t="s">
        <v>22</v>
      </c>
      <c r="D1296" s="2" t="s">
        <v>23</v>
      </c>
      <c r="E1296" s="2" t="s">
        <v>24</v>
      </c>
      <c r="F1296" s="2" t="s">
        <v>25</v>
      </c>
      <c r="G1296" s="2" t="s">
        <v>10</v>
      </c>
      <c r="H1296" s="2" t="s">
        <v>26</v>
      </c>
      <c r="I1296" s="2" t="s">
        <v>8</v>
      </c>
      <c r="J1296" s="2" t="s">
        <v>27</v>
      </c>
      <c r="K1296" s="2" t="s">
        <v>28</v>
      </c>
      <c r="L1296" s="2" t="s">
        <v>29</v>
      </c>
      <c r="M1296" s="2" t="s">
        <v>30</v>
      </c>
      <c r="N1296" s="2" t="s">
        <v>31</v>
      </c>
      <c r="O1296" s="2" t="s">
        <v>32</v>
      </c>
      <c r="P1296" s="2" t="s">
        <v>33</v>
      </c>
    </row>
    <row r="1297" spans="1:16" hidden="1" outlineLevel="1" collapsed="1" x14ac:dyDescent="0.2">
      <c r="A1297" t="s">
        <v>20</v>
      </c>
      <c r="B1297" s="4" t="s">
        <v>16</v>
      </c>
      <c r="C1297" s="4" t="s">
        <v>1200</v>
      </c>
      <c r="D1297" s="4" t="s">
        <v>20</v>
      </c>
      <c r="E1297" s="4">
        <v>2.40588E-3</v>
      </c>
      <c r="F1297" s="4">
        <v>0</v>
      </c>
      <c r="G1297" s="4">
        <v>1</v>
      </c>
      <c r="H1297" s="4">
        <v>1</v>
      </c>
      <c r="I1297" s="4">
        <v>1</v>
      </c>
      <c r="J1297" s="4" t="s">
        <v>1198</v>
      </c>
      <c r="K1297" s="4">
        <v>0</v>
      </c>
      <c r="L1297" s="4">
        <v>1526.73732</v>
      </c>
      <c r="M1297" s="4" t="s">
        <v>16</v>
      </c>
      <c r="N1297" s="4">
        <v>0</v>
      </c>
      <c r="O1297" s="4">
        <v>1.3359999999999999E-3</v>
      </c>
      <c r="P1297" s="4">
        <v>2.0499999999999998</v>
      </c>
    </row>
    <row r="1298" spans="1:16" hidden="1" outlineLevel="1" collapsed="1" x14ac:dyDescent="0.2">
      <c r="A1298" t="s">
        <v>20</v>
      </c>
      <c r="B1298" s="4" t="s">
        <v>16</v>
      </c>
      <c r="C1298" s="4" t="s">
        <v>1201</v>
      </c>
      <c r="D1298" s="4" t="s">
        <v>20</v>
      </c>
      <c r="E1298" s="4">
        <v>1.32749E-3</v>
      </c>
      <c r="F1298" s="4">
        <v>0</v>
      </c>
      <c r="G1298" s="4">
        <v>1</v>
      </c>
      <c r="H1298" s="4">
        <v>1</v>
      </c>
      <c r="I1298" s="4">
        <v>1</v>
      </c>
      <c r="J1298" s="4" t="s">
        <v>1198</v>
      </c>
      <c r="K1298" s="4">
        <v>0</v>
      </c>
      <c r="L1298" s="4">
        <v>1637.88571</v>
      </c>
      <c r="M1298" s="4" t="s">
        <v>16</v>
      </c>
      <c r="N1298" s="4">
        <v>0</v>
      </c>
      <c r="O1298" s="4">
        <v>7.0240000000000005E-4</v>
      </c>
      <c r="P1298" s="4">
        <v>2.73</v>
      </c>
    </row>
    <row r="1299" spans="1:16" hidden="1" outlineLevel="1" collapsed="1" x14ac:dyDescent="0.2">
      <c r="A1299" t="s">
        <v>20</v>
      </c>
      <c r="B1299" s="4" t="s">
        <v>16</v>
      </c>
      <c r="C1299" s="4" t="s">
        <v>1202</v>
      </c>
      <c r="D1299" s="4" t="s">
        <v>20</v>
      </c>
      <c r="E1299" s="4">
        <v>5.4930700000000001E-3</v>
      </c>
      <c r="F1299" s="4">
        <v>0</v>
      </c>
      <c r="G1299" s="4">
        <v>1</v>
      </c>
      <c r="H1299" s="4">
        <v>1</v>
      </c>
      <c r="I1299" s="4">
        <v>1</v>
      </c>
      <c r="J1299" s="4" t="s">
        <v>1198</v>
      </c>
      <c r="K1299" s="4">
        <v>0</v>
      </c>
      <c r="L1299" s="4">
        <v>1313.69606</v>
      </c>
      <c r="M1299" s="4" t="s">
        <v>16</v>
      </c>
      <c r="N1299" s="4">
        <v>0</v>
      </c>
      <c r="O1299" s="4">
        <v>3.2190000000000001E-3</v>
      </c>
      <c r="P1299" s="4">
        <v>2.3199999999999998</v>
      </c>
    </row>
    <row r="1300" spans="1:16" hidden="1" outlineLevel="1" collapsed="1" x14ac:dyDescent="0.2">
      <c r="A1300" t="s">
        <v>20</v>
      </c>
      <c r="B1300" s="4" t="s">
        <v>16</v>
      </c>
      <c r="C1300" s="4" t="s">
        <v>1203</v>
      </c>
      <c r="D1300" s="4" t="s">
        <v>20</v>
      </c>
      <c r="E1300" s="4">
        <v>2.57019E-3</v>
      </c>
      <c r="F1300" s="4">
        <v>0</v>
      </c>
      <c r="G1300" s="4">
        <v>1</v>
      </c>
      <c r="H1300" s="4">
        <v>1</v>
      </c>
      <c r="I1300" s="4">
        <v>1</v>
      </c>
      <c r="J1300" s="4" t="s">
        <v>1198</v>
      </c>
      <c r="K1300" s="4">
        <v>0</v>
      </c>
      <c r="L1300" s="4">
        <v>1378.6597300000001</v>
      </c>
      <c r="M1300" s="4" t="s">
        <v>16</v>
      </c>
      <c r="N1300" s="4">
        <v>0</v>
      </c>
      <c r="O1300" s="4">
        <v>1.4270000000000001E-3</v>
      </c>
      <c r="P1300" s="4">
        <v>2.25</v>
      </c>
    </row>
    <row r="1301" spans="1:16" hidden="1" outlineLevel="1" collapsed="1" x14ac:dyDescent="0.2">
      <c r="A1301" t="s">
        <v>20</v>
      </c>
      <c r="B1301" s="4" t="s">
        <v>16</v>
      </c>
      <c r="C1301" s="4" t="s">
        <v>1204</v>
      </c>
      <c r="D1301" s="4" t="s">
        <v>20</v>
      </c>
      <c r="E1301" s="4">
        <v>4.2153000000000003E-2</v>
      </c>
      <c r="F1301" s="4">
        <v>0</v>
      </c>
      <c r="G1301" s="4">
        <v>1</v>
      </c>
      <c r="H1301" s="4">
        <v>1</v>
      </c>
      <c r="I1301" s="4">
        <v>1</v>
      </c>
      <c r="J1301" s="4" t="s">
        <v>1198</v>
      </c>
      <c r="K1301" s="4">
        <v>0</v>
      </c>
      <c r="L1301" s="4">
        <v>1277.6735900000001</v>
      </c>
      <c r="M1301" s="4" t="s">
        <v>16</v>
      </c>
      <c r="N1301" s="4">
        <v>0</v>
      </c>
      <c r="O1301" s="4">
        <v>2.8760000000000001E-2</v>
      </c>
      <c r="P1301" s="4">
        <v>1.87</v>
      </c>
    </row>
    <row r="1302" spans="1:16" hidden="1" outlineLevel="1" collapsed="1" x14ac:dyDescent="0.2">
      <c r="A1302" t="s">
        <v>20</v>
      </c>
      <c r="B1302" s="4" t="s">
        <v>16</v>
      </c>
      <c r="C1302" s="4" t="s">
        <v>1205</v>
      </c>
      <c r="D1302" s="4" t="s">
        <v>20</v>
      </c>
      <c r="E1302" s="4">
        <v>3.21741E-3</v>
      </c>
      <c r="F1302" s="4">
        <v>0</v>
      </c>
      <c r="G1302" s="4">
        <v>1</v>
      </c>
      <c r="H1302" s="4">
        <v>1</v>
      </c>
      <c r="I1302" s="4">
        <v>1</v>
      </c>
      <c r="J1302" s="4" t="s">
        <v>1198</v>
      </c>
      <c r="K1302" s="4">
        <v>1</v>
      </c>
      <c r="L1302" s="4">
        <v>1440.6852799999999</v>
      </c>
      <c r="M1302" s="4" t="s">
        <v>16</v>
      </c>
      <c r="N1302" s="4">
        <v>0</v>
      </c>
      <c r="O1302" s="4">
        <v>1.8259999999999999E-3</v>
      </c>
      <c r="P1302" s="4">
        <v>3.23</v>
      </c>
    </row>
    <row r="1303" spans="1:16" hidden="1" outlineLevel="1" collapsed="1" x14ac:dyDescent="0.2">
      <c r="A1303" t="s">
        <v>20</v>
      </c>
      <c r="B1303" s="4" t="s">
        <v>16</v>
      </c>
      <c r="C1303" s="4" t="s">
        <v>1206</v>
      </c>
      <c r="D1303" s="4" t="s">
        <v>20</v>
      </c>
      <c r="E1303" s="4">
        <v>1.7412899999999999E-2</v>
      </c>
      <c r="F1303" s="4">
        <v>0</v>
      </c>
      <c r="G1303" s="4">
        <v>1</v>
      </c>
      <c r="H1303" s="4">
        <v>1</v>
      </c>
      <c r="I1303" s="4">
        <v>1</v>
      </c>
      <c r="J1303" s="4" t="s">
        <v>1198</v>
      </c>
      <c r="K1303" s="4">
        <v>0</v>
      </c>
      <c r="L1303" s="4">
        <v>1172.6521299999999</v>
      </c>
      <c r="M1303" s="4" t="s">
        <v>16</v>
      </c>
      <c r="N1303" s="4">
        <v>0</v>
      </c>
      <c r="O1303" s="4">
        <v>1.1140000000000001E-2</v>
      </c>
      <c r="P1303" s="4">
        <v>1.93</v>
      </c>
    </row>
    <row r="1304" spans="1:16" hidden="1" outlineLevel="1" collapsed="1" x14ac:dyDescent="0.2">
      <c r="A1304" t="s">
        <v>20</v>
      </c>
      <c r="B1304" s="4" t="s">
        <v>16</v>
      </c>
      <c r="C1304" s="4" t="s">
        <v>1207</v>
      </c>
      <c r="D1304" s="4" t="s">
        <v>407</v>
      </c>
      <c r="E1304" s="4">
        <v>6.8897E-2</v>
      </c>
      <c r="F1304" s="4">
        <v>2.2288999999999998E-3</v>
      </c>
      <c r="G1304" s="4">
        <v>1</v>
      </c>
      <c r="H1304" s="4">
        <v>1</v>
      </c>
      <c r="I1304" s="4">
        <v>1</v>
      </c>
      <c r="J1304" s="4" t="s">
        <v>1198</v>
      </c>
      <c r="K1304" s="4">
        <v>0</v>
      </c>
      <c r="L1304" s="4">
        <v>1076.50811</v>
      </c>
      <c r="M1304" s="4" t="s">
        <v>16</v>
      </c>
      <c r="N1304" s="4">
        <v>1.487E-3</v>
      </c>
      <c r="O1304" s="4">
        <v>4.9000000000000002E-2</v>
      </c>
      <c r="P1304" s="4">
        <v>1.87</v>
      </c>
    </row>
    <row r="1305" spans="1:16" collapsed="1" x14ac:dyDescent="0.2">
      <c r="A1305" s="3" t="s">
        <v>16</v>
      </c>
      <c r="B1305" s="3" t="s">
        <v>17</v>
      </c>
      <c r="C1305" s="3" t="s">
        <v>1208</v>
      </c>
      <c r="D1305" s="3" t="s">
        <v>1209</v>
      </c>
      <c r="E1305" s="3">
        <v>0</v>
      </c>
      <c r="F1305" s="3">
        <v>18.596</v>
      </c>
      <c r="G1305" s="3">
        <v>19</v>
      </c>
      <c r="H1305" s="3">
        <v>8</v>
      </c>
      <c r="I1305" s="3">
        <v>9</v>
      </c>
      <c r="J1305" s="3">
        <v>8</v>
      </c>
      <c r="K1305" s="3">
        <v>1</v>
      </c>
      <c r="L1305" s="3">
        <v>407</v>
      </c>
      <c r="M1305" s="3">
        <v>46.6</v>
      </c>
      <c r="N1305" s="3">
        <v>7.99</v>
      </c>
      <c r="O1305" s="3">
        <v>15.97</v>
      </c>
      <c r="P1305" s="3">
        <v>8</v>
      </c>
    </row>
    <row r="1306" spans="1:16" hidden="1" outlineLevel="1" collapsed="1" x14ac:dyDescent="0.2">
      <c r="A1306" t="s">
        <v>20</v>
      </c>
      <c r="B1306" s="2" t="s">
        <v>21</v>
      </c>
      <c r="C1306" s="2" t="s">
        <v>22</v>
      </c>
      <c r="D1306" s="2" t="s">
        <v>23</v>
      </c>
      <c r="E1306" s="2" t="s">
        <v>24</v>
      </c>
      <c r="F1306" s="2" t="s">
        <v>25</v>
      </c>
      <c r="G1306" s="2" t="s">
        <v>10</v>
      </c>
      <c r="H1306" s="2" t="s">
        <v>26</v>
      </c>
      <c r="I1306" s="2" t="s">
        <v>8</v>
      </c>
      <c r="J1306" s="2" t="s">
        <v>27</v>
      </c>
      <c r="K1306" s="2" t="s">
        <v>28</v>
      </c>
      <c r="L1306" s="2" t="s">
        <v>29</v>
      </c>
      <c r="M1306" s="2" t="s">
        <v>30</v>
      </c>
      <c r="N1306" s="2" t="s">
        <v>31</v>
      </c>
      <c r="O1306" s="2" t="s">
        <v>32</v>
      </c>
      <c r="P1306" s="2" t="s">
        <v>33</v>
      </c>
    </row>
    <row r="1307" spans="1:16" hidden="1" outlineLevel="1" collapsed="1" x14ac:dyDescent="0.2">
      <c r="A1307" t="s">
        <v>20</v>
      </c>
      <c r="B1307" s="4" t="s">
        <v>16</v>
      </c>
      <c r="C1307" s="4" t="s">
        <v>1210</v>
      </c>
      <c r="D1307" s="4" t="s">
        <v>20</v>
      </c>
      <c r="E1307" s="4">
        <v>2.8468200000000002E-4</v>
      </c>
      <c r="F1307" s="4">
        <v>0</v>
      </c>
      <c r="G1307" s="4">
        <v>1</v>
      </c>
      <c r="H1307" s="4">
        <v>1</v>
      </c>
      <c r="I1307" s="4">
        <v>1</v>
      </c>
      <c r="J1307" s="4" t="s">
        <v>1208</v>
      </c>
      <c r="K1307" s="4">
        <v>0</v>
      </c>
      <c r="L1307" s="4">
        <v>1315.63894</v>
      </c>
      <c r="M1307" s="4" t="s">
        <v>16</v>
      </c>
      <c r="N1307" s="4">
        <v>0</v>
      </c>
      <c r="O1307" s="4">
        <v>1.3520000000000001E-4</v>
      </c>
      <c r="P1307" s="4">
        <v>2.92</v>
      </c>
    </row>
    <row r="1308" spans="1:16" hidden="1" outlineLevel="1" collapsed="1" x14ac:dyDescent="0.2">
      <c r="A1308" t="s">
        <v>20</v>
      </c>
      <c r="B1308" s="4" t="s">
        <v>16</v>
      </c>
      <c r="C1308" s="4" t="s">
        <v>1211</v>
      </c>
      <c r="D1308" s="4" t="s">
        <v>20</v>
      </c>
      <c r="E1308" s="4">
        <v>4.2705100000000003E-2</v>
      </c>
      <c r="F1308" s="4">
        <v>0</v>
      </c>
      <c r="G1308" s="4">
        <v>1</v>
      </c>
      <c r="H1308" s="4">
        <v>1</v>
      </c>
      <c r="I1308" s="4">
        <v>1</v>
      </c>
      <c r="J1308" s="4" t="s">
        <v>1208</v>
      </c>
      <c r="K1308" s="4">
        <v>0</v>
      </c>
      <c r="L1308" s="4">
        <v>946.52039000000002</v>
      </c>
      <c r="M1308" s="4" t="s">
        <v>16</v>
      </c>
      <c r="N1308" s="4">
        <v>0</v>
      </c>
      <c r="O1308" s="4">
        <v>2.9170000000000001E-2</v>
      </c>
      <c r="P1308" s="4">
        <v>2.0099999999999998</v>
      </c>
    </row>
    <row r="1309" spans="1:16" hidden="1" outlineLevel="1" collapsed="1" x14ac:dyDescent="0.2">
      <c r="A1309" t="s">
        <v>20</v>
      </c>
      <c r="B1309" s="4" t="s">
        <v>16</v>
      </c>
      <c r="C1309" s="4" t="s">
        <v>1212</v>
      </c>
      <c r="D1309" s="4" t="s">
        <v>20</v>
      </c>
      <c r="E1309" s="4">
        <v>1.8474600000000001E-2</v>
      </c>
      <c r="F1309" s="4">
        <v>0</v>
      </c>
      <c r="G1309" s="4">
        <v>1</v>
      </c>
      <c r="H1309" s="4">
        <v>1</v>
      </c>
      <c r="I1309" s="4">
        <v>1</v>
      </c>
      <c r="J1309" s="4" t="s">
        <v>1208</v>
      </c>
      <c r="K1309" s="4">
        <v>2</v>
      </c>
      <c r="L1309" s="4">
        <v>1251.6579400000001</v>
      </c>
      <c r="M1309" s="4" t="s">
        <v>16</v>
      </c>
      <c r="N1309" s="4">
        <v>0</v>
      </c>
      <c r="O1309" s="4">
        <v>1.187E-2</v>
      </c>
      <c r="P1309" s="4">
        <v>2.73</v>
      </c>
    </row>
    <row r="1310" spans="1:16" hidden="1" outlineLevel="1" collapsed="1" x14ac:dyDescent="0.2">
      <c r="A1310" t="s">
        <v>20</v>
      </c>
      <c r="B1310" s="4" t="s">
        <v>16</v>
      </c>
      <c r="C1310" s="4" t="s">
        <v>1213</v>
      </c>
      <c r="D1310" s="4" t="s">
        <v>20</v>
      </c>
      <c r="E1310" s="4">
        <v>1.7759899999999999E-2</v>
      </c>
      <c r="F1310" s="4">
        <v>0</v>
      </c>
      <c r="G1310" s="4">
        <v>1</v>
      </c>
      <c r="H1310" s="4">
        <v>1</v>
      </c>
      <c r="I1310" s="4">
        <v>1</v>
      </c>
      <c r="J1310" s="4" t="s">
        <v>1208</v>
      </c>
      <c r="K1310" s="4">
        <v>1</v>
      </c>
      <c r="L1310" s="4">
        <v>1123.5629799999999</v>
      </c>
      <c r="M1310" s="4" t="s">
        <v>16</v>
      </c>
      <c r="N1310" s="4">
        <v>0</v>
      </c>
      <c r="O1310" s="4">
        <v>1.137E-2</v>
      </c>
      <c r="P1310" s="4">
        <v>1.65</v>
      </c>
    </row>
    <row r="1311" spans="1:16" hidden="1" outlineLevel="1" collapsed="1" x14ac:dyDescent="0.2">
      <c r="A1311" t="s">
        <v>20</v>
      </c>
      <c r="B1311" s="4" t="s">
        <v>16</v>
      </c>
      <c r="C1311" s="4" t="s">
        <v>1214</v>
      </c>
      <c r="D1311" s="4" t="s">
        <v>20</v>
      </c>
      <c r="E1311" s="4">
        <v>7.3241099999999998E-4</v>
      </c>
      <c r="F1311" s="4">
        <v>0</v>
      </c>
      <c r="G1311" s="4">
        <v>1</v>
      </c>
      <c r="H1311" s="4">
        <v>1</v>
      </c>
      <c r="I1311" s="4">
        <v>2</v>
      </c>
      <c r="J1311" s="4" t="s">
        <v>1208</v>
      </c>
      <c r="K1311" s="4">
        <v>0</v>
      </c>
      <c r="L1311" s="4">
        <v>1397.6404</v>
      </c>
      <c r="M1311" s="4" t="s">
        <v>16</v>
      </c>
      <c r="N1311" s="4">
        <v>0</v>
      </c>
      <c r="O1311" s="4">
        <v>3.7120000000000002E-4</v>
      </c>
      <c r="P1311" s="4">
        <v>2.78</v>
      </c>
    </row>
    <row r="1312" spans="1:16" hidden="1" outlineLevel="1" collapsed="1" x14ac:dyDescent="0.2">
      <c r="A1312" t="s">
        <v>20</v>
      </c>
      <c r="B1312" s="4" t="s">
        <v>16</v>
      </c>
      <c r="C1312" s="4" t="s">
        <v>1215</v>
      </c>
      <c r="D1312" s="4" t="s">
        <v>20</v>
      </c>
      <c r="E1312" s="4">
        <v>1.7995000000000001E-2</v>
      </c>
      <c r="F1312" s="4">
        <v>0</v>
      </c>
      <c r="G1312" s="4">
        <v>1</v>
      </c>
      <c r="H1312" s="4">
        <v>1</v>
      </c>
      <c r="I1312" s="4">
        <v>1</v>
      </c>
      <c r="J1312" s="4" t="s">
        <v>1208</v>
      </c>
      <c r="K1312" s="4">
        <v>0</v>
      </c>
      <c r="L1312" s="4">
        <v>1492.7642000000001</v>
      </c>
      <c r="M1312" s="4" t="s">
        <v>16</v>
      </c>
      <c r="N1312" s="4">
        <v>0</v>
      </c>
      <c r="O1312" s="4">
        <v>1.1520000000000001E-2</v>
      </c>
      <c r="P1312" s="4">
        <v>2.09</v>
      </c>
    </row>
    <row r="1313" spans="1:16" hidden="1" outlineLevel="1" collapsed="1" x14ac:dyDescent="0.2">
      <c r="A1313" t="s">
        <v>20</v>
      </c>
      <c r="B1313" s="4" t="s">
        <v>16</v>
      </c>
      <c r="C1313" s="4" t="s">
        <v>1216</v>
      </c>
      <c r="D1313" s="4" t="s">
        <v>20</v>
      </c>
      <c r="E1313" s="4">
        <v>6.71514E-2</v>
      </c>
      <c r="F1313" s="4">
        <v>2.2288999999999998E-3</v>
      </c>
      <c r="G1313" s="4">
        <v>1</v>
      </c>
      <c r="H1313" s="4">
        <v>1</v>
      </c>
      <c r="I1313" s="4">
        <v>1</v>
      </c>
      <c r="J1313" s="4" t="s">
        <v>1208</v>
      </c>
      <c r="K1313" s="4">
        <v>0</v>
      </c>
      <c r="L1313" s="4">
        <v>1085.5949499999999</v>
      </c>
      <c r="M1313" s="4" t="s">
        <v>16</v>
      </c>
      <c r="N1313" s="4">
        <v>1.487E-3</v>
      </c>
      <c r="O1313" s="4">
        <v>4.7739999999999998E-2</v>
      </c>
      <c r="P1313" s="4">
        <v>1.1499999999999999</v>
      </c>
    </row>
    <row r="1314" spans="1:16" hidden="1" outlineLevel="1" collapsed="1" x14ac:dyDescent="0.2">
      <c r="A1314" t="s">
        <v>20</v>
      </c>
      <c r="B1314" s="4" t="s">
        <v>16</v>
      </c>
      <c r="C1314" s="4" t="s">
        <v>1217</v>
      </c>
      <c r="D1314" s="4" t="s">
        <v>122</v>
      </c>
      <c r="E1314" s="4">
        <v>7.0686200000000005E-2</v>
      </c>
      <c r="F1314" s="4">
        <v>2.2288999999999998E-3</v>
      </c>
      <c r="G1314" s="4">
        <v>1</v>
      </c>
      <c r="H1314" s="4">
        <v>1</v>
      </c>
      <c r="I1314" s="4">
        <v>1</v>
      </c>
      <c r="J1314" s="4" t="s">
        <v>1208</v>
      </c>
      <c r="K1314" s="4">
        <v>0</v>
      </c>
      <c r="L1314" s="4">
        <v>1648.8614700000001</v>
      </c>
      <c r="M1314" s="4" t="s">
        <v>16</v>
      </c>
      <c r="N1314" s="4">
        <v>1.487E-3</v>
      </c>
      <c r="O1314" s="4">
        <v>5.0319999999999997E-2</v>
      </c>
      <c r="P1314" s="4">
        <v>1.41</v>
      </c>
    </row>
    <row r="1315" spans="1:16" collapsed="1" x14ac:dyDescent="0.2">
      <c r="A1315" s="3" t="s">
        <v>16</v>
      </c>
      <c r="B1315" s="3" t="s">
        <v>17</v>
      </c>
      <c r="C1315" s="3" t="s">
        <v>1218</v>
      </c>
      <c r="D1315" s="3" t="s">
        <v>1219</v>
      </c>
      <c r="E1315" s="3">
        <v>0</v>
      </c>
      <c r="F1315" s="3">
        <v>18.533000000000001</v>
      </c>
      <c r="G1315" s="3">
        <v>20</v>
      </c>
      <c r="H1315" s="3">
        <v>8</v>
      </c>
      <c r="I1315" s="3">
        <v>9</v>
      </c>
      <c r="J1315" s="3">
        <v>8</v>
      </c>
      <c r="K1315" s="3">
        <v>1</v>
      </c>
      <c r="L1315" s="3">
        <v>431</v>
      </c>
      <c r="M1315" s="3">
        <v>47.8</v>
      </c>
      <c r="N1315" s="3">
        <v>9.61</v>
      </c>
      <c r="O1315" s="3">
        <v>15.67</v>
      </c>
      <c r="P1315" s="3">
        <v>8</v>
      </c>
    </row>
    <row r="1316" spans="1:16" hidden="1" outlineLevel="1" collapsed="1" x14ac:dyDescent="0.2">
      <c r="A1316" t="s">
        <v>20</v>
      </c>
      <c r="B1316" s="2" t="s">
        <v>21</v>
      </c>
      <c r="C1316" s="2" t="s">
        <v>22</v>
      </c>
      <c r="D1316" s="2" t="s">
        <v>23</v>
      </c>
      <c r="E1316" s="2" t="s">
        <v>24</v>
      </c>
      <c r="F1316" s="2" t="s">
        <v>25</v>
      </c>
      <c r="G1316" s="2" t="s">
        <v>10</v>
      </c>
      <c r="H1316" s="2" t="s">
        <v>26</v>
      </c>
      <c r="I1316" s="2" t="s">
        <v>8</v>
      </c>
      <c r="J1316" s="2" t="s">
        <v>27</v>
      </c>
      <c r="K1316" s="2" t="s">
        <v>28</v>
      </c>
      <c r="L1316" s="2" t="s">
        <v>29</v>
      </c>
      <c r="M1316" s="2" t="s">
        <v>30</v>
      </c>
      <c r="N1316" s="2" t="s">
        <v>31</v>
      </c>
      <c r="O1316" s="2" t="s">
        <v>32</v>
      </c>
      <c r="P1316" s="2" t="s">
        <v>33</v>
      </c>
    </row>
    <row r="1317" spans="1:16" hidden="1" outlineLevel="1" collapsed="1" x14ac:dyDescent="0.2">
      <c r="A1317" t="s">
        <v>20</v>
      </c>
      <c r="B1317" s="4" t="s">
        <v>16</v>
      </c>
      <c r="C1317" s="4" t="s">
        <v>1220</v>
      </c>
      <c r="D1317" s="4" t="s">
        <v>20</v>
      </c>
      <c r="E1317" s="4">
        <v>1.12123E-4</v>
      </c>
      <c r="F1317" s="4">
        <v>0</v>
      </c>
      <c r="G1317" s="4">
        <v>1</v>
      </c>
      <c r="H1317" s="4">
        <v>1</v>
      </c>
      <c r="I1317" s="4">
        <v>1</v>
      </c>
      <c r="J1317" s="4" t="s">
        <v>1218</v>
      </c>
      <c r="K1317" s="4">
        <v>0</v>
      </c>
      <c r="L1317" s="4">
        <v>1206.64771</v>
      </c>
      <c r="M1317" s="4" t="s">
        <v>16</v>
      </c>
      <c r="N1317" s="4">
        <v>0</v>
      </c>
      <c r="O1317" s="4">
        <v>4.9589999999999998E-5</v>
      </c>
      <c r="P1317" s="4">
        <v>3.41</v>
      </c>
    </row>
    <row r="1318" spans="1:16" hidden="1" outlineLevel="1" collapsed="1" x14ac:dyDescent="0.2">
      <c r="A1318" t="s">
        <v>20</v>
      </c>
      <c r="B1318" s="4" t="s">
        <v>16</v>
      </c>
      <c r="C1318" s="4" t="s">
        <v>1221</v>
      </c>
      <c r="D1318" s="4" t="s">
        <v>136</v>
      </c>
      <c r="E1318" s="4">
        <v>2.3403299999999998E-2</v>
      </c>
      <c r="F1318" s="4">
        <v>0</v>
      </c>
      <c r="G1318" s="4">
        <v>1</v>
      </c>
      <c r="H1318" s="4">
        <v>1</v>
      </c>
      <c r="I1318" s="4">
        <v>1</v>
      </c>
      <c r="J1318" s="4" t="s">
        <v>1218</v>
      </c>
      <c r="K1318" s="4">
        <v>0</v>
      </c>
      <c r="L1318" s="4">
        <v>1526.7380000000001</v>
      </c>
      <c r="M1318" s="4" t="s">
        <v>16</v>
      </c>
      <c r="N1318" s="4">
        <v>0</v>
      </c>
      <c r="O1318" s="4">
        <v>1.5310000000000001E-2</v>
      </c>
      <c r="P1318" s="4">
        <v>1.9</v>
      </c>
    </row>
    <row r="1319" spans="1:16" hidden="1" outlineLevel="1" collapsed="1" x14ac:dyDescent="0.2">
      <c r="A1319" t="s">
        <v>20</v>
      </c>
      <c r="B1319" s="4" t="s">
        <v>16</v>
      </c>
      <c r="C1319" s="4" t="s">
        <v>1221</v>
      </c>
      <c r="D1319" s="4" t="s">
        <v>20</v>
      </c>
      <c r="E1319" s="4">
        <v>3.36966E-3</v>
      </c>
      <c r="F1319" s="4">
        <v>0</v>
      </c>
      <c r="G1319" s="4">
        <v>1</v>
      </c>
      <c r="H1319" s="4">
        <v>1</v>
      </c>
      <c r="I1319" s="4">
        <v>1</v>
      </c>
      <c r="J1319" s="4" t="s">
        <v>1218</v>
      </c>
      <c r="K1319" s="4">
        <v>0</v>
      </c>
      <c r="L1319" s="4">
        <v>1510.7430899999999</v>
      </c>
      <c r="M1319" s="4" t="s">
        <v>16</v>
      </c>
      <c r="N1319" s="4">
        <v>0</v>
      </c>
      <c r="O1319" s="4">
        <v>1.9070000000000001E-3</v>
      </c>
      <c r="P1319" s="4">
        <v>3.01</v>
      </c>
    </row>
    <row r="1320" spans="1:16" hidden="1" outlineLevel="1" collapsed="1" x14ac:dyDescent="0.2">
      <c r="A1320" t="s">
        <v>20</v>
      </c>
      <c r="B1320" s="4" t="s">
        <v>16</v>
      </c>
      <c r="C1320" s="4" t="s">
        <v>1222</v>
      </c>
      <c r="D1320" s="4" t="s">
        <v>248</v>
      </c>
      <c r="E1320" s="4">
        <v>2.0931700000000001E-2</v>
      </c>
      <c r="F1320" s="4">
        <v>0</v>
      </c>
      <c r="G1320" s="4">
        <v>1</v>
      </c>
      <c r="H1320" s="4">
        <v>1</v>
      </c>
      <c r="I1320" s="4">
        <v>1</v>
      </c>
      <c r="J1320" s="4" t="s">
        <v>1218</v>
      </c>
      <c r="K1320" s="4">
        <v>0</v>
      </c>
      <c r="L1320" s="4">
        <v>950.49753999999996</v>
      </c>
      <c r="M1320" s="4" t="s">
        <v>16</v>
      </c>
      <c r="N1320" s="4">
        <v>0</v>
      </c>
      <c r="O1320" s="4">
        <v>1.362E-2</v>
      </c>
      <c r="P1320" s="4">
        <v>1.71</v>
      </c>
    </row>
    <row r="1321" spans="1:16" hidden="1" outlineLevel="1" collapsed="1" x14ac:dyDescent="0.2">
      <c r="A1321" t="s">
        <v>20</v>
      </c>
      <c r="B1321" s="4" t="s">
        <v>16</v>
      </c>
      <c r="C1321" s="4" t="s">
        <v>1223</v>
      </c>
      <c r="D1321" s="4" t="s">
        <v>1224</v>
      </c>
      <c r="E1321" s="4">
        <v>1.9864000000000001E-3</v>
      </c>
      <c r="F1321" s="4">
        <v>0</v>
      </c>
      <c r="G1321" s="4">
        <v>1</v>
      </c>
      <c r="H1321" s="4">
        <v>1</v>
      </c>
      <c r="I1321" s="4">
        <v>1</v>
      </c>
      <c r="J1321" s="4" t="s">
        <v>1218</v>
      </c>
      <c r="K1321" s="4">
        <v>0</v>
      </c>
      <c r="L1321" s="4">
        <v>1928.8953100000001</v>
      </c>
      <c r="M1321" s="4" t="s">
        <v>16</v>
      </c>
      <c r="N1321" s="4">
        <v>0</v>
      </c>
      <c r="O1321" s="4">
        <v>1.088E-3</v>
      </c>
      <c r="P1321" s="4">
        <v>2.67</v>
      </c>
    </row>
    <row r="1322" spans="1:16" hidden="1" outlineLevel="1" collapsed="1" x14ac:dyDescent="0.2">
      <c r="A1322" t="s">
        <v>20</v>
      </c>
      <c r="B1322" s="4" t="s">
        <v>16</v>
      </c>
      <c r="C1322" s="4" t="s">
        <v>1225</v>
      </c>
      <c r="D1322" s="4" t="s">
        <v>1226</v>
      </c>
      <c r="E1322" s="4">
        <v>7.2519799999999995E-2</v>
      </c>
      <c r="F1322" s="4">
        <v>2.2288999999999998E-3</v>
      </c>
      <c r="G1322" s="4">
        <v>1</v>
      </c>
      <c r="H1322" s="4">
        <v>1</v>
      </c>
      <c r="I1322" s="4">
        <v>1</v>
      </c>
      <c r="J1322" s="4" t="s">
        <v>1218</v>
      </c>
      <c r="K1322" s="4">
        <v>0</v>
      </c>
      <c r="L1322" s="4">
        <v>969.43798000000004</v>
      </c>
      <c r="M1322" s="4" t="s">
        <v>16</v>
      </c>
      <c r="N1322" s="4">
        <v>1.856E-3</v>
      </c>
      <c r="O1322" s="4">
        <v>5.1810000000000002E-2</v>
      </c>
      <c r="P1322" s="4">
        <v>1.53</v>
      </c>
    </row>
    <row r="1323" spans="1:16" hidden="1" outlineLevel="1" collapsed="1" x14ac:dyDescent="0.2">
      <c r="A1323" t="s">
        <v>20</v>
      </c>
      <c r="B1323" s="4" t="s">
        <v>16</v>
      </c>
      <c r="C1323" s="4" t="s">
        <v>1227</v>
      </c>
      <c r="D1323" s="4" t="s">
        <v>20</v>
      </c>
      <c r="E1323" s="4">
        <v>6.8897E-2</v>
      </c>
      <c r="F1323" s="4">
        <v>2.2288999999999998E-3</v>
      </c>
      <c r="G1323" s="4">
        <v>1</v>
      </c>
      <c r="H1323" s="4">
        <v>1</v>
      </c>
      <c r="I1323" s="4">
        <v>1</v>
      </c>
      <c r="J1323" s="4" t="s">
        <v>1218</v>
      </c>
      <c r="K1323" s="4">
        <v>0</v>
      </c>
      <c r="L1323" s="4">
        <v>1058.6204399999999</v>
      </c>
      <c r="M1323" s="4" t="s">
        <v>16</v>
      </c>
      <c r="N1323" s="4">
        <v>1.487E-3</v>
      </c>
      <c r="O1323" s="4">
        <v>4.9029999999999997E-2</v>
      </c>
      <c r="P1323" s="4">
        <v>2.16</v>
      </c>
    </row>
    <row r="1324" spans="1:16" hidden="1" outlineLevel="1" collapsed="1" x14ac:dyDescent="0.2">
      <c r="A1324" t="s">
        <v>20</v>
      </c>
      <c r="B1324" s="4" t="s">
        <v>16</v>
      </c>
      <c r="C1324" s="4" t="s">
        <v>1228</v>
      </c>
      <c r="D1324" s="4" t="s">
        <v>20</v>
      </c>
      <c r="E1324" s="4">
        <v>8.8909699999999994E-2</v>
      </c>
      <c r="F1324" s="4">
        <v>5.7189399999999996E-3</v>
      </c>
      <c r="G1324" s="4">
        <v>1</v>
      </c>
      <c r="H1324" s="4">
        <v>1</v>
      </c>
      <c r="I1324" s="4">
        <v>1</v>
      </c>
      <c r="J1324" s="4" t="s">
        <v>1218</v>
      </c>
      <c r="K1324" s="4">
        <v>0</v>
      </c>
      <c r="L1324" s="4">
        <v>1236.7211500000001</v>
      </c>
      <c r="M1324" s="4" t="s">
        <v>16</v>
      </c>
      <c r="N1324" s="4">
        <v>4.1770000000000002E-3</v>
      </c>
      <c r="O1324" s="4">
        <v>6.4269999999999994E-2</v>
      </c>
      <c r="P1324" s="4">
        <v>2.72</v>
      </c>
    </row>
    <row r="1325" spans="1:16" hidden="1" outlineLevel="1" collapsed="1" x14ac:dyDescent="0.2">
      <c r="A1325" t="s">
        <v>20</v>
      </c>
      <c r="B1325" s="4" t="s">
        <v>16</v>
      </c>
      <c r="C1325" s="4" t="s">
        <v>1229</v>
      </c>
      <c r="D1325" s="4" t="s">
        <v>20</v>
      </c>
      <c r="E1325" s="4">
        <v>0.112901</v>
      </c>
      <c r="F1325" s="4">
        <v>8.7042999999999999E-3</v>
      </c>
      <c r="G1325" s="4">
        <v>1</v>
      </c>
      <c r="H1325" s="4">
        <v>1</v>
      </c>
      <c r="I1325" s="4">
        <v>1</v>
      </c>
      <c r="J1325" s="4" t="s">
        <v>1218</v>
      </c>
      <c r="K1325" s="4">
        <v>0</v>
      </c>
      <c r="L1325" s="4">
        <v>933.55163000000005</v>
      </c>
      <c r="M1325" s="4" t="s">
        <v>16</v>
      </c>
      <c r="N1325" s="4">
        <v>6.1580000000000003E-3</v>
      </c>
      <c r="O1325" s="4">
        <v>8.3710000000000007E-2</v>
      </c>
      <c r="P1325" s="4">
        <v>1.36</v>
      </c>
    </row>
    <row r="1326" spans="1:16" collapsed="1" x14ac:dyDescent="0.2">
      <c r="A1326" s="3" t="s">
        <v>16</v>
      </c>
      <c r="B1326" s="3" t="s">
        <v>17</v>
      </c>
      <c r="C1326" s="3" t="s">
        <v>1230</v>
      </c>
      <c r="D1326" s="3" t="s">
        <v>1231</v>
      </c>
      <c r="E1326" s="3">
        <v>0</v>
      </c>
      <c r="F1326" s="3">
        <v>17.841000000000001</v>
      </c>
      <c r="G1326" s="3">
        <v>18</v>
      </c>
      <c r="H1326" s="3">
        <v>8</v>
      </c>
      <c r="I1326" s="3">
        <v>9</v>
      </c>
      <c r="J1326" s="3">
        <v>8</v>
      </c>
      <c r="K1326" s="3">
        <v>1</v>
      </c>
      <c r="L1326" s="3">
        <v>526</v>
      </c>
      <c r="M1326" s="3">
        <v>59.5</v>
      </c>
      <c r="N1326" s="3">
        <v>6.8</v>
      </c>
      <c r="O1326" s="3">
        <v>16.53</v>
      </c>
      <c r="P1326" s="3">
        <v>8</v>
      </c>
    </row>
    <row r="1327" spans="1:16" hidden="1" outlineLevel="1" collapsed="1" x14ac:dyDescent="0.2">
      <c r="A1327" t="s">
        <v>20</v>
      </c>
      <c r="B1327" s="2" t="s">
        <v>21</v>
      </c>
      <c r="C1327" s="2" t="s">
        <v>22</v>
      </c>
      <c r="D1327" s="2" t="s">
        <v>23</v>
      </c>
      <c r="E1327" s="2" t="s">
        <v>24</v>
      </c>
      <c r="F1327" s="2" t="s">
        <v>25</v>
      </c>
      <c r="G1327" s="2" t="s">
        <v>10</v>
      </c>
      <c r="H1327" s="2" t="s">
        <v>26</v>
      </c>
      <c r="I1327" s="2" t="s">
        <v>8</v>
      </c>
      <c r="J1327" s="2" t="s">
        <v>27</v>
      </c>
      <c r="K1327" s="2" t="s">
        <v>28</v>
      </c>
      <c r="L1327" s="2" t="s">
        <v>29</v>
      </c>
      <c r="M1327" s="2" t="s">
        <v>30</v>
      </c>
      <c r="N1327" s="2" t="s">
        <v>31</v>
      </c>
      <c r="O1327" s="2" t="s">
        <v>32</v>
      </c>
      <c r="P1327" s="2" t="s">
        <v>33</v>
      </c>
    </row>
    <row r="1328" spans="1:16" hidden="1" outlineLevel="1" collapsed="1" x14ac:dyDescent="0.2">
      <c r="A1328" t="s">
        <v>20</v>
      </c>
      <c r="B1328" s="4" t="s">
        <v>16</v>
      </c>
      <c r="C1328" s="4" t="s">
        <v>1232</v>
      </c>
      <c r="D1328" s="4" t="s">
        <v>20</v>
      </c>
      <c r="E1328" s="4">
        <v>1.2843500000000001E-3</v>
      </c>
      <c r="F1328" s="4">
        <v>0</v>
      </c>
      <c r="G1328" s="4">
        <v>1</v>
      </c>
      <c r="H1328" s="4">
        <v>1</v>
      </c>
      <c r="I1328" s="4">
        <v>1</v>
      </c>
      <c r="J1328" s="4" t="s">
        <v>1230</v>
      </c>
      <c r="K1328" s="4">
        <v>0</v>
      </c>
      <c r="L1328" s="4">
        <v>1375.7579900000001</v>
      </c>
      <c r="M1328" s="4" t="s">
        <v>16</v>
      </c>
      <c r="N1328" s="4">
        <v>0</v>
      </c>
      <c r="O1328" s="4">
        <v>6.7880000000000002E-4</v>
      </c>
      <c r="P1328" s="4">
        <v>2.85</v>
      </c>
    </row>
    <row r="1329" spans="1:16" hidden="1" outlineLevel="1" collapsed="1" x14ac:dyDescent="0.2">
      <c r="A1329" t="s">
        <v>20</v>
      </c>
      <c r="B1329" s="4" t="s">
        <v>16</v>
      </c>
      <c r="C1329" s="4" t="s">
        <v>1233</v>
      </c>
      <c r="D1329" s="4" t="s">
        <v>20</v>
      </c>
      <c r="E1329" s="4">
        <v>2.5319999999999999E-2</v>
      </c>
      <c r="F1329" s="4">
        <v>0</v>
      </c>
      <c r="G1329" s="4">
        <v>1</v>
      </c>
      <c r="H1329" s="4">
        <v>1</v>
      </c>
      <c r="I1329" s="4">
        <v>1</v>
      </c>
      <c r="J1329" s="4" t="s">
        <v>1230</v>
      </c>
      <c r="K1329" s="4">
        <v>0</v>
      </c>
      <c r="L1329" s="4">
        <v>1277.7139999999999</v>
      </c>
      <c r="M1329" s="4" t="s">
        <v>16</v>
      </c>
      <c r="N1329" s="4">
        <v>0</v>
      </c>
      <c r="O1329" s="4">
        <v>1.6650000000000002E-2</v>
      </c>
      <c r="P1329" s="4">
        <v>1.76</v>
      </c>
    </row>
    <row r="1330" spans="1:16" hidden="1" outlineLevel="1" collapsed="1" x14ac:dyDescent="0.2">
      <c r="A1330" t="s">
        <v>20</v>
      </c>
      <c r="B1330" s="4" t="s">
        <v>16</v>
      </c>
      <c r="C1330" s="4" t="s">
        <v>1234</v>
      </c>
      <c r="D1330" s="4" t="s">
        <v>20</v>
      </c>
      <c r="E1330" s="4">
        <v>1.6520199999999999E-2</v>
      </c>
      <c r="F1330" s="4">
        <v>0</v>
      </c>
      <c r="G1330" s="4">
        <v>1</v>
      </c>
      <c r="H1330" s="4">
        <v>1</v>
      </c>
      <c r="I1330" s="4">
        <v>1</v>
      </c>
      <c r="J1330" s="4" t="s">
        <v>1230</v>
      </c>
      <c r="K1330" s="4">
        <v>1</v>
      </c>
      <c r="L1330" s="4">
        <v>1395.6790699999999</v>
      </c>
      <c r="M1330" s="4" t="s">
        <v>16</v>
      </c>
      <c r="N1330" s="4">
        <v>0</v>
      </c>
      <c r="O1330" s="4">
        <v>1.051E-2</v>
      </c>
      <c r="P1330" s="4">
        <v>3.12</v>
      </c>
    </row>
    <row r="1331" spans="1:16" hidden="1" outlineLevel="1" collapsed="1" x14ac:dyDescent="0.2">
      <c r="A1331" t="s">
        <v>20</v>
      </c>
      <c r="B1331" s="4" t="s">
        <v>16</v>
      </c>
      <c r="C1331" s="4" t="s">
        <v>1235</v>
      </c>
      <c r="D1331" s="4" t="s">
        <v>20</v>
      </c>
      <c r="E1331" s="4">
        <v>3.7950599999999998E-3</v>
      </c>
      <c r="F1331" s="4">
        <v>0</v>
      </c>
      <c r="G1331" s="4">
        <v>1</v>
      </c>
      <c r="H1331" s="4">
        <v>1</v>
      </c>
      <c r="I1331" s="4">
        <v>2</v>
      </c>
      <c r="J1331" s="4" t="s">
        <v>1230</v>
      </c>
      <c r="K1331" s="4">
        <v>0</v>
      </c>
      <c r="L1331" s="4">
        <v>1367.72775</v>
      </c>
      <c r="M1331" s="4" t="s">
        <v>16</v>
      </c>
      <c r="N1331" s="4">
        <v>0</v>
      </c>
      <c r="O1331" s="4">
        <v>2.1789999999999999E-3</v>
      </c>
      <c r="P1331" s="4">
        <v>2.2599999999999998</v>
      </c>
    </row>
    <row r="1332" spans="1:16" hidden="1" outlineLevel="1" collapsed="1" x14ac:dyDescent="0.2">
      <c r="A1332" t="s">
        <v>20</v>
      </c>
      <c r="B1332" s="4" t="s">
        <v>16</v>
      </c>
      <c r="C1332" s="4" t="s">
        <v>1236</v>
      </c>
      <c r="D1332" s="4" t="s">
        <v>260</v>
      </c>
      <c r="E1332" s="4">
        <v>1.8842600000000001E-2</v>
      </c>
      <c r="F1332" s="4">
        <v>0</v>
      </c>
      <c r="G1332" s="4">
        <v>1</v>
      </c>
      <c r="H1332" s="4">
        <v>1</v>
      </c>
      <c r="I1332" s="4">
        <v>1</v>
      </c>
      <c r="J1332" s="4" t="s">
        <v>1230</v>
      </c>
      <c r="K1332" s="4">
        <v>0</v>
      </c>
      <c r="L1332" s="4">
        <v>1322.48414</v>
      </c>
      <c r="M1332" s="4" t="s">
        <v>16</v>
      </c>
      <c r="N1332" s="4">
        <v>0</v>
      </c>
      <c r="O1332" s="4">
        <v>1.2160000000000001E-2</v>
      </c>
      <c r="P1332" s="4">
        <v>1.57</v>
      </c>
    </row>
    <row r="1333" spans="1:16" hidden="1" outlineLevel="1" collapsed="1" x14ac:dyDescent="0.2">
      <c r="A1333" t="s">
        <v>20</v>
      </c>
      <c r="B1333" s="4" t="s">
        <v>16</v>
      </c>
      <c r="C1333" s="4" t="s">
        <v>1237</v>
      </c>
      <c r="D1333" s="4" t="s">
        <v>20</v>
      </c>
      <c r="E1333" s="4">
        <v>4.9098600000000003E-3</v>
      </c>
      <c r="F1333" s="4">
        <v>0</v>
      </c>
      <c r="G1333" s="4">
        <v>1</v>
      </c>
      <c r="H1333" s="4">
        <v>1</v>
      </c>
      <c r="I1333" s="4">
        <v>1</v>
      </c>
      <c r="J1333" s="4" t="s">
        <v>1230</v>
      </c>
      <c r="K1333" s="4">
        <v>0</v>
      </c>
      <c r="L1333" s="4">
        <v>1423.67399</v>
      </c>
      <c r="M1333" s="4" t="s">
        <v>16</v>
      </c>
      <c r="N1333" s="4">
        <v>0</v>
      </c>
      <c r="O1333" s="4">
        <v>2.8649999999999999E-3</v>
      </c>
      <c r="P1333" s="4">
        <v>2.36</v>
      </c>
    </row>
    <row r="1334" spans="1:16" hidden="1" outlineLevel="1" collapsed="1" x14ac:dyDescent="0.2">
      <c r="A1334" t="s">
        <v>20</v>
      </c>
      <c r="B1334" s="4" t="s">
        <v>16</v>
      </c>
      <c r="C1334" s="4" t="s">
        <v>1238</v>
      </c>
      <c r="D1334" s="4" t="s">
        <v>20</v>
      </c>
      <c r="E1334" s="4">
        <v>5.46407E-2</v>
      </c>
      <c r="F1334" s="4">
        <v>1.20145E-3</v>
      </c>
      <c r="G1334" s="4">
        <v>1</v>
      </c>
      <c r="H1334" s="4">
        <v>1</v>
      </c>
      <c r="I1334" s="4">
        <v>1</v>
      </c>
      <c r="J1334" s="4" t="s">
        <v>1230</v>
      </c>
      <c r="K1334" s="4">
        <v>0</v>
      </c>
      <c r="L1334" s="4">
        <v>1521.8159000000001</v>
      </c>
      <c r="M1334" s="4" t="s">
        <v>16</v>
      </c>
      <c r="N1334" s="4">
        <v>7.9869999999999995E-4</v>
      </c>
      <c r="O1334" s="4">
        <v>3.8059999999999997E-2</v>
      </c>
      <c r="P1334" s="4">
        <v>2.37</v>
      </c>
    </row>
    <row r="1335" spans="1:16" hidden="1" outlineLevel="1" collapsed="1" x14ac:dyDescent="0.2">
      <c r="A1335" t="s">
        <v>20</v>
      </c>
      <c r="B1335" s="4" t="s">
        <v>16</v>
      </c>
      <c r="C1335" s="4" t="s">
        <v>1239</v>
      </c>
      <c r="D1335" s="4" t="s">
        <v>20</v>
      </c>
      <c r="E1335" s="4">
        <v>0.111501</v>
      </c>
      <c r="F1335" s="4">
        <v>8.7042999999999999E-3</v>
      </c>
      <c r="G1335" s="4">
        <v>1</v>
      </c>
      <c r="H1335" s="4">
        <v>1</v>
      </c>
      <c r="I1335" s="4">
        <v>1</v>
      </c>
      <c r="J1335" s="4" t="s">
        <v>1230</v>
      </c>
      <c r="K1335" s="4">
        <v>0</v>
      </c>
      <c r="L1335" s="4">
        <v>1295.6994099999999</v>
      </c>
      <c r="M1335" s="4" t="s">
        <v>16</v>
      </c>
      <c r="N1335" s="4">
        <v>6.1580000000000003E-3</v>
      </c>
      <c r="O1335" s="4">
        <v>8.2210000000000005E-2</v>
      </c>
      <c r="P1335" s="4">
        <v>1.26</v>
      </c>
    </row>
    <row r="1336" spans="1:16" collapsed="1" x14ac:dyDescent="0.2">
      <c r="A1336" s="3" t="s">
        <v>16</v>
      </c>
      <c r="B1336" s="3" t="s">
        <v>17</v>
      </c>
      <c r="C1336" s="3" t="s">
        <v>1240</v>
      </c>
      <c r="D1336" s="3" t="s">
        <v>1241</v>
      </c>
      <c r="E1336" s="3">
        <v>0</v>
      </c>
      <c r="F1336" s="3">
        <v>17.803000000000001</v>
      </c>
      <c r="G1336" s="3">
        <v>16</v>
      </c>
      <c r="H1336" s="3">
        <v>8</v>
      </c>
      <c r="I1336" s="3">
        <v>9</v>
      </c>
      <c r="J1336" s="3">
        <v>8</v>
      </c>
      <c r="K1336" s="3">
        <v>1</v>
      </c>
      <c r="L1336" s="3">
        <v>463</v>
      </c>
      <c r="M1336" s="3">
        <v>51.9</v>
      </c>
      <c r="N1336" s="3">
        <v>7.84</v>
      </c>
      <c r="O1336" s="3">
        <v>19.03</v>
      </c>
      <c r="P1336" s="3">
        <v>8</v>
      </c>
    </row>
    <row r="1337" spans="1:16" hidden="1" outlineLevel="1" collapsed="1" x14ac:dyDescent="0.2">
      <c r="A1337" t="s">
        <v>20</v>
      </c>
      <c r="B1337" s="2" t="s">
        <v>21</v>
      </c>
      <c r="C1337" s="2" t="s">
        <v>22</v>
      </c>
      <c r="D1337" s="2" t="s">
        <v>23</v>
      </c>
      <c r="E1337" s="2" t="s">
        <v>24</v>
      </c>
      <c r="F1337" s="2" t="s">
        <v>25</v>
      </c>
      <c r="G1337" s="2" t="s">
        <v>10</v>
      </c>
      <c r="H1337" s="2" t="s">
        <v>26</v>
      </c>
      <c r="I1337" s="2" t="s">
        <v>8</v>
      </c>
      <c r="J1337" s="2" t="s">
        <v>27</v>
      </c>
      <c r="K1337" s="2" t="s">
        <v>28</v>
      </c>
      <c r="L1337" s="2" t="s">
        <v>29</v>
      </c>
      <c r="M1337" s="2" t="s">
        <v>30</v>
      </c>
      <c r="N1337" s="2" t="s">
        <v>31</v>
      </c>
      <c r="O1337" s="2" t="s">
        <v>32</v>
      </c>
      <c r="P1337" s="2" t="s">
        <v>33</v>
      </c>
    </row>
    <row r="1338" spans="1:16" hidden="1" outlineLevel="1" collapsed="1" x14ac:dyDescent="0.2">
      <c r="A1338" t="s">
        <v>20</v>
      </c>
      <c r="B1338" s="4" t="s">
        <v>16</v>
      </c>
      <c r="C1338" s="4" t="s">
        <v>1242</v>
      </c>
      <c r="D1338" s="4" t="s">
        <v>20</v>
      </c>
      <c r="E1338" s="4">
        <v>4.41164E-2</v>
      </c>
      <c r="F1338" s="4">
        <v>0</v>
      </c>
      <c r="G1338" s="4">
        <v>1</v>
      </c>
      <c r="H1338" s="4">
        <v>1</v>
      </c>
      <c r="I1338" s="4">
        <v>2</v>
      </c>
      <c r="J1338" s="4" t="s">
        <v>1240</v>
      </c>
      <c r="K1338" s="4">
        <v>0</v>
      </c>
      <c r="L1338" s="4">
        <v>944.54111999999998</v>
      </c>
      <c r="M1338" s="4" t="s">
        <v>16</v>
      </c>
      <c r="N1338" s="4">
        <v>1.487E-3</v>
      </c>
      <c r="O1338" s="4">
        <v>5.058E-2</v>
      </c>
      <c r="P1338" s="4">
        <v>1.9</v>
      </c>
    </row>
    <row r="1339" spans="1:16" hidden="1" outlineLevel="1" collapsed="1" x14ac:dyDescent="0.2">
      <c r="A1339" t="s">
        <v>20</v>
      </c>
      <c r="B1339" s="4" t="s">
        <v>16</v>
      </c>
      <c r="C1339" s="4" t="s">
        <v>1243</v>
      </c>
      <c r="D1339" s="4" t="s">
        <v>105</v>
      </c>
      <c r="E1339" s="4">
        <v>1.2529E-2</v>
      </c>
      <c r="F1339" s="4">
        <v>0</v>
      </c>
      <c r="G1339" s="4">
        <v>1</v>
      </c>
      <c r="H1339" s="4">
        <v>1</v>
      </c>
      <c r="I1339" s="4">
        <v>1</v>
      </c>
      <c r="J1339" s="4" t="s">
        <v>1240</v>
      </c>
      <c r="K1339" s="4">
        <v>0</v>
      </c>
      <c r="L1339" s="4">
        <v>1277.67696</v>
      </c>
      <c r="M1339" s="4" t="s">
        <v>16</v>
      </c>
      <c r="N1339" s="4">
        <v>0</v>
      </c>
      <c r="O1339" s="4">
        <v>7.7999999999999996E-3</v>
      </c>
      <c r="P1339" s="4">
        <v>2.12</v>
      </c>
    </row>
    <row r="1340" spans="1:16" hidden="1" outlineLevel="1" collapsed="1" x14ac:dyDescent="0.2">
      <c r="A1340" t="s">
        <v>20</v>
      </c>
      <c r="B1340" s="4" t="s">
        <v>16</v>
      </c>
      <c r="C1340" s="4" t="s">
        <v>1244</v>
      </c>
      <c r="D1340" s="4" t="s">
        <v>20</v>
      </c>
      <c r="E1340" s="4">
        <v>2.1069600000000001E-2</v>
      </c>
      <c r="F1340" s="4">
        <v>0</v>
      </c>
      <c r="G1340" s="4">
        <v>1</v>
      </c>
      <c r="H1340" s="4">
        <v>1</v>
      </c>
      <c r="I1340" s="4">
        <v>1</v>
      </c>
      <c r="J1340" s="4" t="s">
        <v>1240</v>
      </c>
      <c r="K1340" s="4">
        <v>0</v>
      </c>
      <c r="L1340" s="4">
        <v>1196.6422299999999</v>
      </c>
      <c r="M1340" s="4" t="s">
        <v>16</v>
      </c>
      <c r="N1340" s="4">
        <v>0</v>
      </c>
      <c r="O1340" s="4">
        <v>1.3639999999999999E-2</v>
      </c>
      <c r="P1340" s="4">
        <v>2.29</v>
      </c>
    </row>
    <row r="1341" spans="1:16" hidden="1" outlineLevel="1" collapsed="1" x14ac:dyDescent="0.2">
      <c r="A1341" t="s">
        <v>20</v>
      </c>
      <c r="B1341" s="4" t="s">
        <v>16</v>
      </c>
      <c r="C1341" s="4" t="s">
        <v>1245</v>
      </c>
      <c r="D1341" s="4" t="s">
        <v>20</v>
      </c>
      <c r="E1341" s="4">
        <v>1.5705999999999999E-4</v>
      </c>
      <c r="F1341" s="4">
        <v>0</v>
      </c>
      <c r="G1341" s="4">
        <v>1</v>
      </c>
      <c r="H1341" s="4">
        <v>1</v>
      </c>
      <c r="I1341" s="4">
        <v>1</v>
      </c>
      <c r="J1341" s="4" t="s">
        <v>1240</v>
      </c>
      <c r="K1341" s="4">
        <v>0</v>
      </c>
      <c r="L1341" s="4">
        <v>1142.56879</v>
      </c>
      <c r="M1341" s="4" t="s">
        <v>16</v>
      </c>
      <c r="N1341" s="4">
        <v>0</v>
      </c>
      <c r="O1341" s="4">
        <v>7.1290000000000004E-5</v>
      </c>
      <c r="P1341" s="4">
        <v>2.69</v>
      </c>
    </row>
    <row r="1342" spans="1:16" hidden="1" outlineLevel="1" collapsed="1" x14ac:dyDescent="0.2">
      <c r="A1342" t="s">
        <v>20</v>
      </c>
      <c r="B1342" s="4" t="s">
        <v>16</v>
      </c>
      <c r="C1342" s="4" t="s">
        <v>1246</v>
      </c>
      <c r="D1342" s="4" t="s">
        <v>20</v>
      </c>
      <c r="E1342" s="4">
        <v>2.3816199999999999E-4</v>
      </c>
      <c r="F1342" s="4">
        <v>0</v>
      </c>
      <c r="G1342" s="4">
        <v>1</v>
      </c>
      <c r="H1342" s="4">
        <v>1</v>
      </c>
      <c r="I1342" s="4">
        <v>1</v>
      </c>
      <c r="J1342" s="4" t="s">
        <v>1240</v>
      </c>
      <c r="K1342" s="4">
        <v>0</v>
      </c>
      <c r="L1342" s="4">
        <v>1254.5960700000001</v>
      </c>
      <c r="M1342" s="4" t="s">
        <v>16</v>
      </c>
      <c r="N1342" s="4">
        <v>0</v>
      </c>
      <c r="O1342" s="4">
        <v>1.1129999999999999E-4</v>
      </c>
      <c r="P1342" s="4">
        <v>3.17</v>
      </c>
    </row>
    <row r="1343" spans="1:16" hidden="1" outlineLevel="1" collapsed="1" x14ac:dyDescent="0.2">
      <c r="A1343" t="s">
        <v>20</v>
      </c>
      <c r="B1343" s="4" t="s">
        <v>16</v>
      </c>
      <c r="C1343" s="4" t="s">
        <v>1247</v>
      </c>
      <c r="D1343" s="4" t="s">
        <v>20</v>
      </c>
      <c r="E1343" s="4">
        <v>3.3771200000000001E-2</v>
      </c>
      <c r="F1343" s="4">
        <v>0</v>
      </c>
      <c r="G1343" s="4">
        <v>1</v>
      </c>
      <c r="H1343" s="4">
        <v>1</v>
      </c>
      <c r="I1343" s="4">
        <v>1</v>
      </c>
      <c r="J1343" s="4" t="s">
        <v>1240</v>
      </c>
      <c r="K1343" s="4">
        <v>1</v>
      </c>
      <c r="L1343" s="4">
        <v>1520.80673</v>
      </c>
      <c r="M1343" s="4" t="s">
        <v>16</v>
      </c>
      <c r="N1343" s="4">
        <v>0</v>
      </c>
      <c r="O1343" s="4">
        <v>2.2749999999999999E-2</v>
      </c>
      <c r="P1343" s="4">
        <v>3.02</v>
      </c>
    </row>
    <row r="1344" spans="1:16" hidden="1" outlineLevel="1" collapsed="1" x14ac:dyDescent="0.2">
      <c r="A1344" t="s">
        <v>20</v>
      </c>
      <c r="B1344" s="4" t="s">
        <v>16</v>
      </c>
      <c r="C1344" s="4" t="s">
        <v>1248</v>
      </c>
      <c r="D1344" s="4" t="s">
        <v>278</v>
      </c>
      <c r="E1344" s="4">
        <v>7.2057099999999999E-2</v>
      </c>
      <c r="F1344" s="4">
        <v>2.2288999999999998E-3</v>
      </c>
      <c r="G1344" s="4">
        <v>1</v>
      </c>
      <c r="H1344" s="4">
        <v>1</v>
      </c>
      <c r="I1344" s="4">
        <v>1</v>
      </c>
      <c r="J1344" s="4" t="s">
        <v>1240</v>
      </c>
      <c r="K1344" s="4">
        <v>0</v>
      </c>
      <c r="L1344" s="4">
        <v>1361.74973</v>
      </c>
      <c r="M1344" s="4" t="s">
        <v>16</v>
      </c>
      <c r="N1344" s="4">
        <v>1.487E-3</v>
      </c>
      <c r="O1344" s="4">
        <v>5.1520000000000003E-2</v>
      </c>
      <c r="P1344" s="4">
        <v>1.96</v>
      </c>
    </row>
    <row r="1345" spans="1:16" hidden="1" outlineLevel="1" collapsed="1" x14ac:dyDescent="0.2">
      <c r="A1345" t="s">
        <v>20</v>
      </c>
      <c r="B1345" s="4" t="s">
        <v>16</v>
      </c>
      <c r="C1345" s="4" t="s">
        <v>1249</v>
      </c>
      <c r="D1345" s="4" t="s">
        <v>20</v>
      </c>
      <c r="E1345" s="4">
        <v>7.3453500000000005E-2</v>
      </c>
      <c r="F1345" s="4">
        <v>3.3205499999999998E-3</v>
      </c>
      <c r="G1345" s="4">
        <v>1</v>
      </c>
      <c r="H1345" s="4">
        <v>1</v>
      </c>
      <c r="I1345" s="4">
        <v>1</v>
      </c>
      <c r="J1345" s="4" t="s">
        <v>1240</v>
      </c>
      <c r="K1345" s="4">
        <v>0</v>
      </c>
      <c r="L1345" s="4">
        <v>874.46689000000003</v>
      </c>
      <c r="M1345" s="4" t="s">
        <v>16</v>
      </c>
      <c r="N1345" s="4">
        <v>2.2200000000000002E-3</v>
      </c>
      <c r="O1345" s="4">
        <v>5.246E-2</v>
      </c>
      <c r="P1345" s="4">
        <v>1.58</v>
      </c>
    </row>
    <row r="1346" spans="1:16" collapsed="1" x14ac:dyDescent="0.2">
      <c r="A1346" s="3" t="s">
        <v>16</v>
      </c>
      <c r="B1346" s="3" t="s">
        <v>17</v>
      </c>
      <c r="C1346" s="3" t="s">
        <v>1250</v>
      </c>
      <c r="D1346" s="3" t="s">
        <v>1251</v>
      </c>
      <c r="E1346" s="3">
        <v>0</v>
      </c>
      <c r="F1346" s="3">
        <v>17.475999999999999</v>
      </c>
      <c r="G1346" s="3">
        <v>19</v>
      </c>
      <c r="H1346" s="3">
        <v>8</v>
      </c>
      <c r="I1346" s="3">
        <v>8</v>
      </c>
      <c r="J1346" s="3">
        <v>8</v>
      </c>
      <c r="K1346" s="3">
        <v>1</v>
      </c>
      <c r="L1346" s="3">
        <v>501</v>
      </c>
      <c r="M1346" s="3">
        <v>55.9</v>
      </c>
      <c r="N1346" s="3">
        <v>9.16</v>
      </c>
      <c r="O1346" s="3">
        <v>17.63</v>
      </c>
      <c r="P1346" s="3">
        <v>8</v>
      </c>
    </row>
    <row r="1347" spans="1:16" hidden="1" outlineLevel="1" collapsed="1" x14ac:dyDescent="0.2">
      <c r="A1347" t="s">
        <v>20</v>
      </c>
      <c r="B1347" s="2" t="s">
        <v>21</v>
      </c>
      <c r="C1347" s="2" t="s">
        <v>22</v>
      </c>
      <c r="D1347" s="2" t="s">
        <v>23</v>
      </c>
      <c r="E1347" s="2" t="s">
        <v>24</v>
      </c>
      <c r="F1347" s="2" t="s">
        <v>25</v>
      </c>
      <c r="G1347" s="2" t="s">
        <v>10</v>
      </c>
      <c r="H1347" s="2" t="s">
        <v>26</v>
      </c>
      <c r="I1347" s="2" t="s">
        <v>8</v>
      </c>
      <c r="J1347" s="2" t="s">
        <v>27</v>
      </c>
      <c r="K1347" s="2" t="s">
        <v>28</v>
      </c>
      <c r="L1347" s="2" t="s">
        <v>29</v>
      </c>
      <c r="M1347" s="2" t="s">
        <v>30</v>
      </c>
      <c r="N1347" s="2" t="s">
        <v>31</v>
      </c>
      <c r="O1347" s="2" t="s">
        <v>32</v>
      </c>
      <c r="P1347" s="2" t="s">
        <v>33</v>
      </c>
    </row>
    <row r="1348" spans="1:16" hidden="1" outlineLevel="1" collapsed="1" x14ac:dyDescent="0.2">
      <c r="A1348" t="s">
        <v>20</v>
      </c>
      <c r="B1348" s="4" t="s">
        <v>16</v>
      </c>
      <c r="C1348" s="4" t="s">
        <v>1252</v>
      </c>
      <c r="D1348" s="4" t="s">
        <v>407</v>
      </c>
      <c r="E1348" s="4">
        <v>5.6774199999999999E-3</v>
      </c>
      <c r="F1348" s="4">
        <v>0</v>
      </c>
      <c r="G1348" s="4">
        <v>1</v>
      </c>
      <c r="H1348" s="4">
        <v>1</v>
      </c>
      <c r="I1348" s="4">
        <v>1</v>
      </c>
      <c r="J1348" s="4" t="s">
        <v>1250</v>
      </c>
      <c r="K1348" s="4">
        <v>0</v>
      </c>
      <c r="L1348" s="4">
        <v>1420.71408</v>
      </c>
      <c r="M1348" s="4" t="s">
        <v>16</v>
      </c>
      <c r="N1348" s="4">
        <v>0</v>
      </c>
      <c r="O1348" s="4">
        <v>3.3449999999999999E-3</v>
      </c>
      <c r="P1348" s="4">
        <v>2.15</v>
      </c>
    </row>
    <row r="1349" spans="1:16" hidden="1" outlineLevel="1" collapsed="1" x14ac:dyDescent="0.2">
      <c r="A1349" t="s">
        <v>20</v>
      </c>
      <c r="B1349" s="4" t="s">
        <v>16</v>
      </c>
      <c r="C1349" s="4" t="s">
        <v>1253</v>
      </c>
      <c r="D1349" s="4" t="s">
        <v>260</v>
      </c>
      <c r="E1349" s="4">
        <v>1.54681E-2</v>
      </c>
      <c r="F1349" s="4">
        <v>0</v>
      </c>
      <c r="G1349" s="4">
        <v>1</v>
      </c>
      <c r="H1349" s="4">
        <v>1</v>
      </c>
      <c r="I1349" s="4">
        <v>1</v>
      </c>
      <c r="J1349" s="4" t="s">
        <v>1250</v>
      </c>
      <c r="K1349" s="4">
        <v>0</v>
      </c>
      <c r="L1349" s="4">
        <v>1366.65589</v>
      </c>
      <c r="M1349" s="4" t="s">
        <v>16</v>
      </c>
      <c r="N1349" s="4">
        <v>0</v>
      </c>
      <c r="O1349" s="4">
        <v>9.8219999999999991E-3</v>
      </c>
      <c r="P1349" s="4">
        <v>2.44</v>
      </c>
    </row>
    <row r="1350" spans="1:16" hidden="1" outlineLevel="1" collapsed="1" x14ac:dyDescent="0.2">
      <c r="A1350" t="s">
        <v>20</v>
      </c>
      <c r="B1350" s="4" t="s">
        <v>16</v>
      </c>
      <c r="C1350" s="4" t="s">
        <v>1254</v>
      </c>
      <c r="D1350" s="4" t="s">
        <v>20</v>
      </c>
      <c r="E1350" s="4">
        <v>2.5443200000000002E-4</v>
      </c>
      <c r="F1350" s="4">
        <v>0</v>
      </c>
      <c r="G1350" s="4">
        <v>1</v>
      </c>
      <c r="H1350" s="4">
        <v>1</v>
      </c>
      <c r="I1350" s="4">
        <v>1</v>
      </c>
      <c r="J1350" s="4" t="s">
        <v>1250</v>
      </c>
      <c r="K1350" s="4">
        <v>0</v>
      </c>
      <c r="L1350" s="4">
        <v>1186.69427</v>
      </c>
      <c r="M1350" s="4" t="s">
        <v>16</v>
      </c>
      <c r="N1350" s="4">
        <v>0</v>
      </c>
      <c r="O1350" s="4">
        <v>1.193E-4</v>
      </c>
      <c r="P1350" s="4">
        <v>2.48</v>
      </c>
    </row>
    <row r="1351" spans="1:16" hidden="1" outlineLevel="1" collapsed="1" x14ac:dyDescent="0.2">
      <c r="A1351" t="s">
        <v>20</v>
      </c>
      <c r="B1351" s="4" t="s">
        <v>16</v>
      </c>
      <c r="C1351" s="4" t="s">
        <v>1255</v>
      </c>
      <c r="D1351" s="4" t="s">
        <v>63</v>
      </c>
      <c r="E1351" s="4">
        <v>2.4503199999999999E-2</v>
      </c>
      <c r="F1351" s="4">
        <v>0</v>
      </c>
      <c r="G1351" s="4">
        <v>1</v>
      </c>
      <c r="H1351" s="4">
        <v>1</v>
      </c>
      <c r="I1351" s="4">
        <v>1</v>
      </c>
      <c r="J1351" s="4" t="s">
        <v>1250</v>
      </c>
      <c r="K1351" s="4">
        <v>0</v>
      </c>
      <c r="L1351" s="4">
        <v>1427.6835100000001</v>
      </c>
      <c r="M1351" s="4" t="s">
        <v>16</v>
      </c>
      <c r="N1351" s="4">
        <v>0</v>
      </c>
      <c r="O1351" s="4">
        <v>1.6129999999999999E-2</v>
      </c>
      <c r="P1351" s="4">
        <v>2.0299999999999998</v>
      </c>
    </row>
    <row r="1352" spans="1:16" hidden="1" outlineLevel="1" collapsed="1" x14ac:dyDescent="0.2">
      <c r="A1352" t="s">
        <v>20</v>
      </c>
      <c r="B1352" s="4" t="s">
        <v>16</v>
      </c>
      <c r="C1352" s="4" t="s">
        <v>1256</v>
      </c>
      <c r="D1352" s="4" t="s">
        <v>407</v>
      </c>
      <c r="E1352" s="4">
        <v>3.3332800000000003E-2</v>
      </c>
      <c r="F1352" s="4">
        <v>0</v>
      </c>
      <c r="G1352" s="4">
        <v>1</v>
      </c>
      <c r="H1352" s="4">
        <v>1</v>
      </c>
      <c r="I1352" s="4">
        <v>1</v>
      </c>
      <c r="J1352" s="4" t="s">
        <v>1250</v>
      </c>
      <c r="K1352" s="4">
        <v>0</v>
      </c>
      <c r="L1352" s="4">
        <v>1111.50884</v>
      </c>
      <c r="M1352" s="4" t="s">
        <v>16</v>
      </c>
      <c r="N1352" s="4">
        <v>0</v>
      </c>
      <c r="O1352" s="4">
        <v>2.2329999999999999E-2</v>
      </c>
      <c r="P1352" s="4">
        <v>1.96</v>
      </c>
    </row>
    <row r="1353" spans="1:16" hidden="1" outlineLevel="1" collapsed="1" x14ac:dyDescent="0.2">
      <c r="A1353" t="s">
        <v>20</v>
      </c>
      <c r="B1353" s="4" t="s">
        <v>16</v>
      </c>
      <c r="C1353" s="4" t="s">
        <v>1257</v>
      </c>
      <c r="D1353" s="4" t="s">
        <v>20</v>
      </c>
      <c r="E1353" s="4">
        <v>2.1789000000000001E-3</v>
      </c>
      <c r="F1353" s="4">
        <v>0</v>
      </c>
      <c r="G1353" s="4">
        <v>1</v>
      </c>
      <c r="H1353" s="4">
        <v>1</v>
      </c>
      <c r="I1353" s="4">
        <v>1</v>
      </c>
      <c r="J1353" s="4" t="s">
        <v>1250</v>
      </c>
      <c r="K1353" s="4">
        <v>0</v>
      </c>
      <c r="L1353" s="4">
        <v>1190.5899199999999</v>
      </c>
      <c r="M1353" s="4" t="s">
        <v>16</v>
      </c>
      <c r="N1353" s="4">
        <v>0</v>
      </c>
      <c r="O1353" s="4">
        <v>1.1999999999999999E-3</v>
      </c>
      <c r="P1353" s="4">
        <v>1.66</v>
      </c>
    </row>
    <row r="1354" spans="1:16" hidden="1" outlineLevel="1" collapsed="1" x14ac:dyDescent="0.2">
      <c r="A1354" t="s">
        <v>20</v>
      </c>
      <c r="B1354" s="4" t="s">
        <v>16</v>
      </c>
      <c r="C1354" s="4" t="s">
        <v>1258</v>
      </c>
      <c r="D1354" s="4" t="s">
        <v>20</v>
      </c>
      <c r="E1354" s="4">
        <v>4.7077099999999997E-2</v>
      </c>
      <c r="F1354" s="4">
        <v>0</v>
      </c>
      <c r="G1354" s="4">
        <v>1</v>
      </c>
      <c r="H1354" s="4">
        <v>1</v>
      </c>
      <c r="I1354" s="4">
        <v>1</v>
      </c>
      <c r="J1354" s="4" t="s">
        <v>1250</v>
      </c>
      <c r="K1354" s="4">
        <v>0</v>
      </c>
      <c r="L1354" s="4">
        <v>829.47779000000003</v>
      </c>
      <c r="M1354" s="4" t="s">
        <v>16</v>
      </c>
      <c r="N1354" s="4">
        <v>0</v>
      </c>
      <c r="O1354" s="4">
        <v>3.2570000000000002E-2</v>
      </c>
      <c r="P1354" s="4">
        <v>1.88</v>
      </c>
    </row>
    <row r="1355" spans="1:16" hidden="1" outlineLevel="1" collapsed="1" x14ac:dyDescent="0.2">
      <c r="A1355" t="s">
        <v>20</v>
      </c>
      <c r="B1355" s="4" t="s">
        <v>16</v>
      </c>
      <c r="C1355" s="4" t="s">
        <v>1259</v>
      </c>
      <c r="D1355" s="4" t="s">
        <v>1260</v>
      </c>
      <c r="E1355" s="4">
        <v>8.3975599999999997E-2</v>
      </c>
      <c r="F1355" s="4">
        <v>4.7623400000000003E-3</v>
      </c>
      <c r="G1355" s="4">
        <v>1</v>
      </c>
      <c r="H1355" s="4">
        <v>1</v>
      </c>
      <c r="I1355" s="4">
        <v>1</v>
      </c>
      <c r="J1355" s="4" t="s">
        <v>1250</v>
      </c>
      <c r="K1355" s="4">
        <v>0</v>
      </c>
      <c r="L1355" s="4">
        <v>2133.0222199999998</v>
      </c>
      <c r="M1355" s="4" t="s">
        <v>16</v>
      </c>
      <c r="N1355" s="4">
        <v>3.5460000000000001E-3</v>
      </c>
      <c r="O1355" s="4">
        <v>6.0580000000000002E-2</v>
      </c>
      <c r="P1355" s="4">
        <v>3.02</v>
      </c>
    </row>
    <row r="1356" spans="1:16" collapsed="1" x14ac:dyDescent="0.2">
      <c r="A1356" s="3" t="s">
        <v>16</v>
      </c>
      <c r="B1356" s="3" t="s">
        <v>17</v>
      </c>
      <c r="C1356" s="3" t="s">
        <v>1261</v>
      </c>
      <c r="D1356" s="3" t="s">
        <v>1262</v>
      </c>
      <c r="E1356" s="3">
        <v>0</v>
      </c>
      <c r="F1356" s="3">
        <v>17.073</v>
      </c>
      <c r="G1356" s="3">
        <v>25</v>
      </c>
      <c r="H1356" s="3">
        <v>8</v>
      </c>
      <c r="I1356" s="3">
        <v>9</v>
      </c>
      <c r="J1356" s="3">
        <v>8</v>
      </c>
      <c r="K1356" s="3">
        <v>1</v>
      </c>
      <c r="L1356" s="3">
        <v>405</v>
      </c>
      <c r="M1356" s="3">
        <v>45.2</v>
      </c>
      <c r="N1356" s="3">
        <v>5.0599999999999996</v>
      </c>
      <c r="O1356" s="3">
        <v>13.47</v>
      </c>
      <c r="P1356" s="3">
        <v>8</v>
      </c>
    </row>
    <row r="1357" spans="1:16" hidden="1" outlineLevel="1" collapsed="1" x14ac:dyDescent="0.2">
      <c r="A1357" t="s">
        <v>20</v>
      </c>
      <c r="B1357" s="2" t="s">
        <v>21</v>
      </c>
      <c r="C1357" s="2" t="s">
        <v>22</v>
      </c>
      <c r="D1357" s="2" t="s">
        <v>23</v>
      </c>
      <c r="E1357" s="2" t="s">
        <v>24</v>
      </c>
      <c r="F1357" s="2" t="s">
        <v>25</v>
      </c>
      <c r="G1357" s="2" t="s">
        <v>10</v>
      </c>
      <c r="H1357" s="2" t="s">
        <v>26</v>
      </c>
      <c r="I1357" s="2" t="s">
        <v>8</v>
      </c>
      <c r="J1357" s="2" t="s">
        <v>27</v>
      </c>
      <c r="K1357" s="2" t="s">
        <v>28</v>
      </c>
      <c r="L1357" s="2" t="s">
        <v>29</v>
      </c>
      <c r="M1357" s="2" t="s">
        <v>30</v>
      </c>
      <c r="N1357" s="2" t="s">
        <v>31</v>
      </c>
      <c r="O1357" s="2" t="s">
        <v>32</v>
      </c>
      <c r="P1357" s="2" t="s">
        <v>33</v>
      </c>
    </row>
    <row r="1358" spans="1:16" hidden="1" outlineLevel="1" collapsed="1" x14ac:dyDescent="0.2">
      <c r="A1358" t="s">
        <v>20</v>
      </c>
      <c r="B1358" s="4" t="s">
        <v>16</v>
      </c>
      <c r="C1358" s="4" t="s">
        <v>1263</v>
      </c>
      <c r="D1358" s="4" t="s">
        <v>20</v>
      </c>
      <c r="E1358" s="4">
        <v>2.2206099999999999E-2</v>
      </c>
      <c r="F1358" s="4">
        <v>0</v>
      </c>
      <c r="G1358" s="4">
        <v>1</v>
      </c>
      <c r="H1358" s="4">
        <v>1</v>
      </c>
      <c r="I1358" s="4">
        <v>2</v>
      </c>
      <c r="J1358" s="4" t="s">
        <v>1261</v>
      </c>
      <c r="K1358" s="4">
        <v>0</v>
      </c>
      <c r="L1358" s="4">
        <v>987.47415999999998</v>
      </c>
      <c r="M1358" s="4" t="s">
        <v>16</v>
      </c>
      <c r="N1358" s="4">
        <v>0</v>
      </c>
      <c r="O1358" s="4">
        <v>1.4449999999999999E-2</v>
      </c>
      <c r="P1358" s="4">
        <v>1.75</v>
      </c>
    </row>
    <row r="1359" spans="1:16" hidden="1" outlineLevel="1" collapsed="1" x14ac:dyDescent="0.2">
      <c r="A1359" t="s">
        <v>20</v>
      </c>
      <c r="B1359" s="4" t="s">
        <v>16</v>
      </c>
      <c r="C1359" s="4" t="s">
        <v>1264</v>
      </c>
      <c r="D1359" s="4" t="s">
        <v>167</v>
      </c>
      <c r="E1359" s="4">
        <v>4.5278199999999998E-2</v>
      </c>
      <c r="F1359" s="4">
        <v>0</v>
      </c>
      <c r="G1359" s="4">
        <v>1</v>
      </c>
      <c r="H1359" s="4">
        <v>1</v>
      </c>
      <c r="I1359" s="4">
        <v>1</v>
      </c>
      <c r="J1359" s="4" t="s">
        <v>1261</v>
      </c>
      <c r="K1359" s="4">
        <v>0</v>
      </c>
      <c r="L1359" s="4">
        <v>939.43528000000003</v>
      </c>
      <c r="M1359" s="4" t="s">
        <v>16</v>
      </c>
      <c r="N1359" s="4">
        <v>0</v>
      </c>
      <c r="O1359" s="4">
        <v>3.1230000000000001E-2</v>
      </c>
      <c r="P1359" s="4">
        <v>1.48</v>
      </c>
    </row>
    <row r="1360" spans="1:16" hidden="1" outlineLevel="1" collapsed="1" x14ac:dyDescent="0.2">
      <c r="A1360" t="s">
        <v>20</v>
      </c>
      <c r="B1360" s="4" t="s">
        <v>16</v>
      </c>
      <c r="C1360" s="4" t="s">
        <v>1265</v>
      </c>
      <c r="D1360" s="4" t="s">
        <v>20</v>
      </c>
      <c r="E1360" s="4">
        <v>3.9753999999999998E-2</v>
      </c>
      <c r="F1360" s="4">
        <v>0</v>
      </c>
      <c r="G1360" s="4">
        <v>1</v>
      </c>
      <c r="H1360" s="4">
        <v>1</v>
      </c>
      <c r="I1360" s="4">
        <v>1</v>
      </c>
      <c r="J1360" s="4" t="s">
        <v>1261</v>
      </c>
      <c r="K1360" s="4">
        <v>0</v>
      </c>
      <c r="L1360" s="4">
        <v>1091.5983000000001</v>
      </c>
      <c r="M1360" s="4" t="s">
        <v>16</v>
      </c>
      <c r="N1360" s="4">
        <v>0</v>
      </c>
      <c r="O1360" s="4">
        <v>2.6970000000000001E-2</v>
      </c>
      <c r="P1360" s="4">
        <v>1.9</v>
      </c>
    </row>
    <row r="1361" spans="1:16" hidden="1" outlineLevel="1" collapsed="1" x14ac:dyDescent="0.2">
      <c r="A1361" t="s">
        <v>20</v>
      </c>
      <c r="B1361" s="4" t="s">
        <v>16</v>
      </c>
      <c r="C1361" s="4" t="s">
        <v>1266</v>
      </c>
      <c r="D1361" s="4" t="s">
        <v>20</v>
      </c>
      <c r="E1361" s="4">
        <v>2.53645E-3</v>
      </c>
      <c r="F1361" s="4">
        <v>0</v>
      </c>
      <c r="G1361" s="4">
        <v>1</v>
      </c>
      <c r="H1361" s="4">
        <v>1</v>
      </c>
      <c r="I1361" s="4">
        <v>1</v>
      </c>
      <c r="J1361" s="4" t="s">
        <v>1261</v>
      </c>
      <c r="K1361" s="4">
        <v>0</v>
      </c>
      <c r="L1361" s="4">
        <v>1261.67868</v>
      </c>
      <c r="M1361" s="4" t="s">
        <v>16</v>
      </c>
      <c r="N1361" s="4">
        <v>0</v>
      </c>
      <c r="O1361" s="4">
        <v>1.4109999999999999E-3</v>
      </c>
      <c r="P1361" s="4">
        <v>2.58</v>
      </c>
    </row>
    <row r="1362" spans="1:16" hidden="1" outlineLevel="1" collapsed="1" x14ac:dyDescent="0.2">
      <c r="A1362" t="s">
        <v>20</v>
      </c>
      <c r="B1362" s="4" t="s">
        <v>16</v>
      </c>
      <c r="C1362" s="4" t="s">
        <v>1267</v>
      </c>
      <c r="D1362" s="4" t="s">
        <v>20</v>
      </c>
      <c r="E1362" s="4">
        <v>6.1272900000000001E-4</v>
      </c>
      <c r="F1362" s="4">
        <v>0</v>
      </c>
      <c r="G1362" s="4">
        <v>1</v>
      </c>
      <c r="H1362" s="4">
        <v>1</v>
      </c>
      <c r="I1362" s="4">
        <v>1</v>
      </c>
      <c r="J1362" s="4" t="s">
        <v>1261</v>
      </c>
      <c r="K1362" s="4">
        <v>0</v>
      </c>
      <c r="L1362" s="4">
        <v>2796.1575400000002</v>
      </c>
      <c r="M1362" s="4" t="s">
        <v>16</v>
      </c>
      <c r="N1362" s="4">
        <v>0</v>
      </c>
      <c r="O1362" s="4">
        <v>3.0709999999999998E-4</v>
      </c>
      <c r="P1362" s="4">
        <v>2.81</v>
      </c>
    </row>
    <row r="1363" spans="1:16" hidden="1" outlineLevel="1" collapsed="1" x14ac:dyDescent="0.2">
      <c r="A1363" t="s">
        <v>20</v>
      </c>
      <c r="B1363" s="4" t="s">
        <v>16</v>
      </c>
      <c r="C1363" s="4" t="s">
        <v>1268</v>
      </c>
      <c r="D1363" s="4" t="s">
        <v>20</v>
      </c>
      <c r="E1363" s="4">
        <v>2.1933399999999998E-3</v>
      </c>
      <c r="F1363" s="4">
        <v>0</v>
      </c>
      <c r="G1363" s="4">
        <v>1</v>
      </c>
      <c r="H1363" s="4">
        <v>1</v>
      </c>
      <c r="I1363" s="4">
        <v>1</v>
      </c>
      <c r="J1363" s="4" t="s">
        <v>1261</v>
      </c>
      <c r="K1363" s="4">
        <v>0</v>
      </c>
      <c r="L1363" s="4">
        <v>2362.3241400000002</v>
      </c>
      <c r="M1363" s="4" t="s">
        <v>16</v>
      </c>
      <c r="N1363" s="4">
        <v>0</v>
      </c>
      <c r="O1363" s="4">
        <v>1.2080000000000001E-3</v>
      </c>
      <c r="P1363" s="4">
        <v>2.7</v>
      </c>
    </row>
    <row r="1364" spans="1:16" hidden="1" outlineLevel="1" collapsed="1" x14ac:dyDescent="0.2">
      <c r="A1364" t="s">
        <v>20</v>
      </c>
      <c r="B1364" s="4" t="s">
        <v>16</v>
      </c>
      <c r="C1364" s="4" t="s">
        <v>1269</v>
      </c>
      <c r="D1364" s="4" t="s">
        <v>20</v>
      </c>
      <c r="E1364" s="4">
        <v>2.7935499999999999E-2</v>
      </c>
      <c r="F1364" s="4">
        <v>0</v>
      </c>
      <c r="G1364" s="4">
        <v>1</v>
      </c>
      <c r="H1364" s="4">
        <v>1</v>
      </c>
      <c r="I1364" s="4">
        <v>1</v>
      </c>
      <c r="J1364" s="4" t="s">
        <v>1261</v>
      </c>
      <c r="K1364" s="4">
        <v>0</v>
      </c>
      <c r="L1364" s="4">
        <v>908.58153000000004</v>
      </c>
      <c r="M1364" s="4" t="s">
        <v>16</v>
      </c>
      <c r="N1364" s="4">
        <v>0</v>
      </c>
      <c r="O1364" s="4">
        <v>1.8499999999999999E-2</v>
      </c>
      <c r="P1364" s="4">
        <v>1.59</v>
      </c>
    </row>
    <row r="1365" spans="1:16" hidden="1" outlineLevel="1" collapsed="1" x14ac:dyDescent="0.2">
      <c r="A1365" t="s">
        <v>20</v>
      </c>
      <c r="B1365" s="4" t="s">
        <v>16</v>
      </c>
      <c r="C1365" s="4" t="s">
        <v>1270</v>
      </c>
      <c r="D1365" s="4" t="s">
        <v>49</v>
      </c>
      <c r="E1365" s="4">
        <v>9.8362400000000003E-2</v>
      </c>
      <c r="F1365" s="4">
        <v>7.5778800000000004E-3</v>
      </c>
      <c r="G1365" s="4">
        <v>1</v>
      </c>
      <c r="H1365" s="4">
        <v>1</v>
      </c>
      <c r="I1365" s="4">
        <v>1</v>
      </c>
      <c r="J1365" s="4" t="s">
        <v>1261</v>
      </c>
      <c r="K1365" s="4">
        <v>0</v>
      </c>
      <c r="L1365" s="4">
        <v>800.43349000000001</v>
      </c>
      <c r="M1365" s="4" t="s">
        <v>16</v>
      </c>
      <c r="N1365" s="4">
        <v>5.4159999999999998E-3</v>
      </c>
      <c r="O1365" s="4">
        <v>7.1709999999999996E-2</v>
      </c>
      <c r="P1365" s="4">
        <v>1.1399999999999999</v>
      </c>
    </row>
    <row r="1366" spans="1:16" collapsed="1" x14ac:dyDescent="0.2">
      <c r="A1366" s="3" t="s">
        <v>16</v>
      </c>
      <c r="B1366" s="3" t="s">
        <v>17</v>
      </c>
      <c r="C1366" s="3" t="s">
        <v>1271</v>
      </c>
      <c r="D1366" s="3" t="s">
        <v>1272</v>
      </c>
      <c r="E1366" s="3">
        <v>0</v>
      </c>
      <c r="F1366" s="3">
        <v>17.062999999999999</v>
      </c>
      <c r="G1366" s="3">
        <v>24</v>
      </c>
      <c r="H1366" s="3">
        <v>9</v>
      </c>
      <c r="I1366" s="3">
        <v>11</v>
      </c>
      <c r="J1366" s="3">
        <v>9</v>
      </c>
      <c r="K1366" s="3">
        <v>1</v>
      </c>
      <c r="L1366" s="3">
        <v>376</v>
      </c>
      <c r="M1366" s="3">
        <v>42.5</v>
      </c>
      <c r="N1366" s="3">
        <v>8.7799999999999994</v>
      </c>
      <c r="O1366" s="3">
        <v>17.88</v>
      </c>
      <c r="P1366" s="3">
        <v>9</v>
      </c>
    </row>
    <row r="1367" spans="1:16" hidden="1" outlineLevel="1" collapsed="1" x14ac:dyDescent="0.2">
      <c r="A1367" t="s">
        <v>20</v>
      </c>
      <c r="B1367" s="2" t="s">
        <v>21</v>
      </c>
      <c r="C1367" s="2" t="s">
        <v>22</v>
      </c>
      <c r="D1367" s="2" t="s">
        <v>23</v>
      </c>
      <c r="E1367" s="2" t="s">
        <v>24</v>
      </c>
      <c r="F1367" s="2" t="s">
        <v>25</v>
      </c>
      <c r="G1367" s="2" t="s">
        <v>10</v>
      </c>
      <c r="H1367" s="2" t="s">
        <v>26</v>
      </c>
      <c r="I1367" s="2" t="s">
        <v>8</v>
      </c>
      <c r="J1367" s="2" t="s">
        <v>27</v>
      </c>
      <c r="K1367" s="2" t="s">
        <v>28</v>
      </c>
      <c r="L1367" s="2" t="s">
        <v>29</v>
      </c>
      <c r="M1367" s="2" t="s">
        <v>30</v>
      </c>
      <c r="N1367" s="2" t="s">
        <v>31</v>
      </c>
      <c r="O1367" s="2" t="s">
        <v>32</v>
      </c>
      <c r="P1367" s="2" t="s">
        <v>33</v>
      </c>
    </row>
    <row r="1368" spans="1:16" hidden="1" outlineLevel="1" collapsed="1" x14ac:dyDescent="0.2">
      <c r="A1368" t="s">
        <v>20</v>
      </c>
      <c r="B1368" s="4" t="s">
        <v>16</v>
      </c>
      <c r="C1368" s="4" t="s">
        <v>1273</v>
      </c>
      <c r="D1368" s="4" t="s">
        <v>20</v>
      </c>
      <c r="E1368" s="4">
        <v>5.2449799999999998E-3</v>
      </c>
      <c r="F1368" s="4">
        <v>0</v>
      </c>
      <c r="G1368" s="4">
        <v>1</v>
      </c>
      <c r="H1368" s="4">
        <v>1</v>
      </c>
      <c r="I1368" s="4">
        <v>1</v>
      </c>
      <c r="J1368" s="4" t="s">
        <v>1271</v>
      </c>
      <c r="K1368" s="4">
        <v>0</v>
      </c>
      <c r="L1368" s="4">
        <v>1015.5782400000001</v>
      </c>
      <c r="M1368" s="4" t="s">
        <v>16</v>
      </c>
      <c r="N1368" s="4">
        <v>0</v>
      </c>
      <c r="O1368" s="4">
        <v>3.0720000000000001E-3</v>
      </c>
      <c r="P1368" s="4">
        <v>2.36</v>
      </c>
    </row>
    <row r="1369" spans="1:16" hidden="1" outlineLevel="1" collapsed="1" x14ac:dyDescent="0.2">
      <c r="A1369" t="s">
        <v>20</v>
      </c>
      <c r="B1369" s="4" t="s">
        <v>16</v>
      </c>
      <c r="C1369" s="4" t="s">
        <v>1274</v>
      </c>
      <c r="D1369" s="4" t="s">
        <v>167</v>
      </c>
      <c r="E1369" s="4">
        <v>7.2002400000000001E-3</v>
      </c>
      <c r="F1369" s="4">
        <v>0</v>
      </c>
      <c r="G1369" s="4">
        <v>1</v>
      </c>
      <c r="H1369" s="4">
        <v>1</v>
      </c>
      <c r="I1369" s="4">
        <v>1</v>
      </c>
      <c r="J1369" s="4" t="s">
        <v>1271</v>
      </c>
      <c r="K1369" s="4">
        <v>0</v>
      </c>
      <c r="L1369" s="4">
        <v>1107.5866900000001</v>
      </c>
      <c r="M1369" s="4" t="s">
        <v>16</v>
      </c>
      <c r="N1369" s="4">
        <v>0</v>
      </c>
      <c r="O1369" s="4">
        <v>4.3319999999999999E-3</v>
      </c>
      <c r="P1369" s="4">
        <v>2.04</v>
      </c>
    </row>
    <row r="1370" spans="1:16" hidden="1" outlineLevel="1" collapsed="1" x14ac:dyDescent="0.2">
      <c r="A1370" t="s">
        <v>20</v>
      </c>
      <c r="B1370" s="4" t="s">
        <v>16</v>
      </c>
      <c r="C1370" s="4" t="s">
        <v>1275</v>
      </c>
      <c r="D1370" s="4" t="s">
        <v>20</v>
      </c>
      <c r="E1370" s="4">
        <v>1.5165700000000001E-2</v>
      </c>
      <c r="F1370" s="4">
        <v>0</v>
      </c>
      <c r="G1370" s="4">
        <v>1</v>
      </c>
      <c r="H1370" s="4">
        <v>1</v>
      </c>
      <c r="I1370" s="4">
        <v>1</v>
      </c>
      <c r="J1370" s="4" t="s">
        <v>1271</v>
      </c>
      <c r="K1370" s="4">
        <v>2</v>
      </c>
      <c r="L1370" s="4">
        <v>1853.8974599999999</v>
      </c>
      <c r="M1370" s="4" t="s">
        <v>16</v>
      </c>
      <c r="N1370" s="4">
        <v>0</v>
      </c>
      <c r="O1370" s="4">
        <v>9.5809999999999992E-3</v>
      </c>
      <c r="P1370" s="4">
        <v>1.81</v>
      </c>
    </row>
    <row r="1371" spans="1:16" hidden="1" outlineLevel="1" collapsed="1" x14ac:dyDescent="0.2">
      <c r="A1371" t="s">
        <v>20</v>
      </c>
      <c r="B1371" s="4" t="s">
        <v>16</v>
      </c>
      <c r="C1371" s="4" t="s">
        <v>1276</v>
      </c>
      <c r="D1371" s="4" t="s">
        <v>20</v>
      </c>
      <c r="E1371" s="4">
        <v>4.7692100000000001E-2</v>
      </c>
      <c r="F1371" s="4">
        <v>0</v>
      </c>
      <c r="G1371" s="4">
        <v>1</v>
      </c>
      <c r="H1371" s="4">
        <v>1</v>
      </c>
      <c r="I1371" s="4">
        <v>1</v>
      </c>
      <c r="J1371" s="4" t="s">
        <v>1271</v>
      </c>
      <c r="K1371" s="4">
        <v>0</v>
      </c>
      <c r="L1371" s="4">
        <v>731.40463</v>
      </c>
      <c r="M1371" s="4" t="s">
        <v>16</v>
      </c>
      <c r="N1371" s="4">
        <v>0</v>
      </c>
      <c r="O1371" s="4">
        <v>3.2829999999999998E-2</v>
      </c>
      <c r="P1371" s="4">
        <v>1.38</v>
      </c>
    </row>
    <row r="1372" spans="1:16" hidden="1" outlineLevel="1" collapsed="1" x14ac:dyDescent="0.2">
      <c r="A1372" t="s">
        <v>20</v>
      </c>
      <c r="B1372" s="4" t="s">
        <v>16</v>
      </c>
      <c r="C1372" s="4" t="s">
        <v>1277</v>
      </c>
      <c r="D1372" s="4" t="s">
        <v>20</v>
      </c>
      <c r="E1372" s="4">
        <v>3.6762599999999999E-2</v>
      </c>
      <c r="F1372" s="4">
        <v>0</v>
      </c>
      <c r="G1372" s="4">
        <v>1</v>
      </c>
      <c r="H1372" s="4">
        <v>1</v>
      </c>
      <c r="I1372" s="4">
        <v>1</v>
      </c>
      <c r="J1372" s="4" t="s">
        <v>1271</v>
      </c>
      <c r="K1372" s="4">
        <v>0</v>
      </c>
      <c r="L1372" s="4">
        <v>1380.7369200000001</v>
      </c>
      <c r="M1372" s="4" t="s">
        <v>16</v>
      </c>
      <c r="N1372" s="4">
        <v>0</v>
      </c>
      <c r="O1372" s="4">
        <v>2.494E-2</v>
      </c>
      <c r="P1372" s="4">
        <v>1.75</v>
      </c>
    </row>
    <row r="1373" spans="1:16" hidden="1" outlineLevel="1" collapsed="1" x14ac:dyDescent="0.2">
      <c r="A1373" t="s">
        <v>20</v>
      </c>
      <c r="B1373" s="4" t="s">
        <v>16</v>
      </c>
      <c r="C1373" s="4" t="s">
        <v>1278</v>
      </c>
      <c r="D1373" s="4" t="s">
        <v>20</v>
      </c>
      <c r="E1373" s="4">
        <v>1.0349199999999999E-2</v>
      </c>
      <c r="F1373" s="4">
        <v>0</v>
      </c>
      <c r="G1373" s="4">
        <v>1</v>
      </c>
      <c r="H1373" s="4">
        <v>1</v>
      </c>
      <c r="I1373" s="4">
        <v>1</v>
      </c>
      <c r="J1373" s="4" t="s">
        <v>1271</v>
      </c>
      <c r="K1373" s="4">
        <v>1</v>
      </c>
      <c r="L1373" s="4">
        <v>1491.81657</v>
      </c>
      <c r="M1373" s="4" t="s">
        <v>16</v>
      </c>
      <c r="N1373" s="4">
        <v>0</v>
      </c>
      <c r="O1373" s="4">
        <v>6.3860000000000002E-3</v>
      </c>
      <c r="P1373" s="4">
        <v>2.87</v>
      </c>
    </row>
    <row r="1374" spans="1:16" hidden="1" outlineLevel="1" collapsed="1" x14ac:dyDescent="0.2">
      <c r="A1374" t="s">
        <v>20</v>
      </c>
      <c r="B1374" s="4" t="s">
        <v>16</v>
      </c>
      <c r="C1374" s="4" t="s">
        <v>1279</v>
      </c>
      <c r="D1374" s="4" t="s">
        <v>167</v>
      </c>
      <c r="E1374" s="4">
        <v>5.2221700000000003E-2</v>
      </c>
      <c r="F1374" s="4">
        <v>1.20145E-3</v>
      </c>
      <c r="G1374" s="4">
        <v>1</v>
      </c>
      <c r="H1374" s="4">
        <v>1</v>
      </c>
      <c r="I1374" s="4">
        <v>2</v>
      </c>
      <c r="J1374" s="4" t="s">
        <v>1271</v>
      </c>
      <c r="K1374" s="4">
        <v>0</v>
      </c>
      <c r="L1374" s="4">
        <v>1808.9098799999999</v>
      </c>
      <c r="M1374" s="4" t="s">
        <v>16</v>
      </c>
      <c r="N1374" s="4">
        <v>7.9869999999999995E-4</v>
      </c>
      <c r="O1374" s="4">
        <v>3.6409999999999998E-2</v>
      </c>
      <c r="P1374" s="4">
        <v>1.82</v>
      </c>
    </row>
    <row r="1375" spans="1:16" hidden="1" outlineLevel="1" collapsed="1" x14ac:dyDescent="0.2">
      <c r="A1375" t="s">
        <v>20</v>
      </c>
      <c r="B1375" s="4" t="s">
        <v>16</v>
      </c>
      <c r="C1375" s="4" t="s">
        <v>1280</v>
      </c>
      <c r="D1375" s="4" t="s">
        <v>20</v>
      </c>
      <c r="E1375" s="4">
        <v>8.1347600000000006E-2</v>
      </c>
      <c r="F1375" s="4">
        <v>4.7623400000000003E-3</v>
      </c>
      <c r="G1375" s="4">
        <v>1</v>
      </c>
      <c r="H1375" s="4">
        <v>1</v>
      </c>
      <c r="I1375" s="4">
        <v>1</v>
      </c>
      <c r="J1375" s="4" t="s">
        <v>1271</v>
      </c>
      <c r="K1375" s="4">
        <v>0</v>
      </c>
      <c r="L1375" s="4">
        <v>1155.6732</v>
      </c>
      <c r="M1375" s="4" t="s">
        <v>16</v>
      </c>
      <c r="N1375" s="4">
        <v>3.5460000000000001E-3</v>
      </c>
      <c r="O1375" s="4">
        <v>5.8709999999999998E-2</v>
      </c>
      <c r="P1375" s="4">
        <v>1.97</v>
      </c>
    </row>
    <row r="1376" spans="1:16" hidden="1" outlineLevel="1" collapsed="1" x14ac:dyDescent="0.2">
      <c r="A1376" t="s">
        <v>20</v>
      </c>
      <c r="B1376" s="4" t="s">
        <v>16</v>
      </c>
      <c r="C1376" s="4" t="s">
        <v>1281</v>
      </c>
      <c r="D1376" s="4" t="s">
        <v>20</v>
      </c>
      <c r="E1376" s="4">
        <v>9.8362400000000003E-2</v>
      </c>
      <c r="F1376" s="4">
        <v>7.5778800000000004E-3</v>
      </c>
      <c r="G1376" s="4">
        <v>1</v>
      </c>
      <c r="H1376" s="4">
        <v>1</v>
      </c>
      <c r="I1376" s="4">
        <v>1</v>
      </c>
      <c r="J1376" s="4" t="s">
        <v>1271</v>
      </c>
      <c r="K1376" s="4">
        <v>0</v>
      </c>
      <c r="L1376" s="4">
        <v>786.47198000000003</v>
      </c>
      <c r="M1376" s="4" t="s">
        <v>16</v>
      </c>
      <c r="N1376" s="4">
        <v>5.4159999999999998E-3</v>
      </c>
      <c r="O1376" s="4">
        <v>7.1989999999999998E-2</v>
      </c>
      <c r="P1376" s="4">
        <v>1.71</v>
      </c>
    </row>
    <row r="1377" spans="1:16" hidden="1" outlineLevel="1" collapsed="1" x14ac:dyDescent="0.2">
      <c r="A1377" t="s">
        <v>20</v>
      </c>
      <c r="B1377" s="4" t="s">
        <v>16</v>
      </c>
      <c r="C1377" s="4" t="s">
        <v>1274</v>
      </c>
      <c r="D1377" s="4" t="s">
        <v>20</v>
      </c>
      <c r="E1377" s="4">
        <v>0.114317</v>
      </c>
      <c r="F1377" s="4">
        <v>9.1729700000000008E-3</v>
      </c>
      <c r="G1377" s="4">
        <v>1</v>
      </c>
      <c r="H1377" s="4">
        <v>1</v>
      </c>
      <c r="I1377" s="4">
        <v>1</v>
      </c>
      <c r="J1377" s="4" t="s">
        <v>1271</v>
      </c>
      <c r="K1377" s="4">
        <v>0</v>
      </c>
      <c r="L1377" s="4">
        <v>1091.59178</v>
      </c>
      <c r="M1377" s="4" t="s">
        <v>16</v>
      </c>
      <c r="N1377" s="4">
        <v>6.4660000000000004E-3</v>
      </c>
      <c r="O1377" s="4">
        <v>8.4330000000000002E-2</v>
      </c>
      <c r="P1377" s="4">
        <v>1.71</v>
      </c>
    </row>
    <row r="1378" spans="1:16" collapsed="1" x14ac:dyDescent="0.2">
      <c r="A1378" s="3" t="s">
        <v>16</v>
      </c>
      <c r="B1378" s="3" t="s">
        <v>17</v>
      </c>
      <c r="C1378" s="3" t="s">
        <v>202</v>
      </c>
      <c r="D1378" s="3" t="s">
        <v>1282</v>
      </c>
      <c r="E1378" s="3">
        <v>0</v>
      </c>
      <c r="F1378" s="3">
        <v>16.718</v>
      </c>
      <c r="G1378" s="3">
        <v>34</v>
      </c>
      <c r="H1378" s="3">
        <v>7</v>
      </c>
      <c r="I1378" s="3">
        <v>9</v>
      </c>
      <c r="J1378" s="3">
        <v>7</v>
      </c>
      <c r="K1378" s="3">
        <v>1</v>
      </c>
      <c r="L1378" s="3">
        <v>214</v>
      </c>
      <c r="M1378" s="3">
        <v>24.5</v>
      </c>
      <c r="N1378" s="3">
        <v>5.0199999999999996</v>
      </c>
      <c r="O1378" s="3">
        <v>25.71</v>
      </c>
      <c r="P1378" s="3">
        <v>7</v>
      </c>
    </row>
    <row r="1379" spans="1:16" hidden="1" outlineLevel="1" collapsed="1" x14ac:dyDescent="0.2">
      <c r="A1379" t="s">
        <v>20</v>
      </c>
      <c r="B1379" s="2" t="s">
        <v>21</v>
      </c>
      <c r="C1379" s="2" t="s">
        <v>22</v>
      </c>
      <c r="D1379" s="2" t="s">
        <v>23</v>
      </c>
      <c r="E1379" s="2" t="s">
        <v>24</v>
      </c>
      <c r="F1379" s="2" t="s">
        <v>25</v>
      </c>
      <c r="G1379" s="2" t="s">
        <v>10</v>
      </c>
      <c r="H1379" s="2" t="s">
        <v>26</v>
      </c>
      <c r="I1379" s="2" t="s">
        <v>8</v>
      </c>
      <c r="J1379" s="2" t="s">
        <v>27</v>
      </c>
      <c r="K1379" s="2" t="s">
        <v>28</v>
      </c>
      <c r="L1379" s="2" t="s">
        <v>29</v>
      </c>
      <c r="M1379" s="2" t="s">
        <v>30</v>
      </c>
      <c r="N1379" s="2" t="s">
        <v>31</v>
      </c>
      <c r="O1379" s="2" t="s">
        <v>32</v>
      </c>
      <c r="P1379" s="2" t="s">
        <v>33</v>
      </c>
    </row>
    <row r="1380" spans="1:16" hidden="1" outlineLevel="1" collapsed="1" x14ac:dyDescent="0.2">
      <c r="A1380" t="s">
        <v>20</v>
      </c>
      <c r="B1380" s="4" t="s">
        <v>16</v>
      </c>
      <c r="C1380" s="4" t="s">
        <v>1283</v>
      </c>
      <c r="D1380" s="4" t="s">
        <v>1284</v>
      </c>
      <c r="E1380" s="4">
        <v>8.6611799999999992E-3</v>
      </c>
      <c r="F1380" s="4">
        <v>0</v>
      </c>
      <c r="G1380" s="4">
        <v>1</v>
      </c>
      <c r="H1380" s="4">
        <v>1</v>
      </c>
      <c r="I1380" s="4">
        <v>1</v>
      </c>
      <c r="J1380" s="4" t="s">
        <v>202</v>
      </c>
      <c r="K1380" s="4">
        <v>1</v>
      </c>
      <c r="L1380" s="4">
        <v>1951.9524799999999</v>
      </c>
      <c r="M1380" s="4" t="s">
        <v>16</v>
      </c>
      <c r="N1380" s="4">
        <v>0</v>
      </c>
      <c r="O1380" s="4">
        <v>5.2769999999999996E-3</v>
      </c>
      <c r="P1380" s="4">
        <v>3.72</v>
      </c>
    </row>
    <row r="1381" spans="1:16" hidden="1" outlineLevel="1" collapsed="1" x14ac:dyDescent="0.2">
      <c r="A1381" t="s">
        <v>20</v>
      </c>
      <c r="B1381" s="4" t="s">
        <v>16</v>
      </c>
      <c r="C1381" s="4" t="s">
        <v>1285</v>
      </c>
      <c r="D1381" s="4" t="s">
        <v>20</v>
      </c>
      <c r="E1381" s="4">
        <v>2.3712500000000001E-2</v>
      </c>
      <c r="F1381" s="4">
        <v>0</v>
      </c>
      <c r="G1381" s="4">
        <v>1</v>
      </c>
      <c r="H1381" s="4">
        <v>1</v>
      </c>
      <c r="I1381" s="4">
        <v>3</v>
      </c>
      <c r="J1381" s="4" t="s">
        <v>202</v>
      </c>
      <c r="K1381" s="4">
        <v>0</v>
      </c>
      <c r="L1381" s="4">
        <v>1384.72999</v>
      </c>
      <c r="M1381" s="4" t="s">
        <v>16</v>
      </c>
      <c r="N1381" s="4">
        <v>0</v>
      </c>
      <c r="O1381" s="4">
        <v>1.55E-2</v>
      </c>
      <c r="P1381" s="4">
        <v>2.23</v>
      </c>
    </row>
    <row r="1382" spans="1:16" hidden="1" outlineLevel="1" collapsed="1" x14ac:dyDescent="0.2">
      <c r="A1382" t="s">
        <v>20</v>
      </c>
      <c r="B1382" s="4" t="s">
        <v>16</v>
      </c>
      <c r="C1382" s="4" t="s">
        <v>1286</v>
      </c>
      <c r="D1382" s="4" t="s">
        <v>20</v>
      </c>
      <c r="E1382" s="4">
        <v>3.5742799999999999E-5</v>
      </c>
      <c r="F1382" s="4">
        <v>0</v>
      </c>
      <c r="G1382" s="4">
        <v>1</v>
      </c>
      <c r="H1382" s="4">
        <v>1</v>
      </c>
      <c r="I1382" s="4">
        <v>1</v>
      </c>
      <c r="J1382" s="4" t="s">
        <v>202</v>
      </c>
      <c r="K1382" s="4">
        <v>0</v>
      </c>
      <c r="L1382" s="4">
        <v>1759.94496</v>
      </c>
      <c r="M1382" s="4" t="s">
        <v>16</v>
      </c>
      <c r="N1382" s="4">
        <v>0</v>
      </c>
      <c r="O1382" s="4">
        <v>1.4600000000000001E-5</v>
      </c>
      <c r="P1382" s="4">
        <v>3.9</v>
      </c>
    </row>
    <row r="1383" spans="1:16" hidden="1" outlineLevel="1" collapsed="1" x14ac:dyDescent="0.2">
      <c r="A1383" t="s">
        <v>20</v>
      </c>
      <c r="B1383" s="4" t="s">
        <v>16</v>
      </c>
      <c r="C1383" s="4" t="s">
        <v>1287</v>
      </c>
      <c r="D1383" s="4" t="s">
        <v>20</v>
      </c>
      <c r="E1383" s="4">
        <v>3.2490699999999998E-4</v>
      </c>
      <c r="F1383" s="4">
        <v>0</v>
      </c>
      <c r="G1383" s="4">
        <v>1</v>
      </c>
      <c r="H1383" s="4">
        <v>1</v>
      </c>
      <c r="I1383" s="4">
        <v>1</v>
      </c>
      <c r="J1383" s="4" t="s">
        <v>202</v>
      </c>
      <c r="K1383" s="4">
        <v>1</v>
      </c>
      <c r="L1383" s="4">
        <v>1337.6808000000001</v>
      </c>
      <c r="M1383" s="4" t="s">
        <v>16</v>
      </c>
      <c r="N1383" s="4">
        <v>0</v>
      </c>
      <c r="O1383" s="4">
        <v>1.5530000000000001E-4</v>
      </c>
      <c r="P1383" s="4">
        <v>4.1100000000000003</v>
      </c>
    </row>
    <row r="1384" spans="1:16" hidden="1" outlineLevel="1" collapsed="1" x14ac:dyDescent="0.2">
      <c r="A1384" t="s">
        <v>20</v>
      </c>
      <c r="B1384" s="4" t="s">
        <v>16</v>
      </c>
      <c r="C1384" s="4" t="s">
        <v>1288</v>
      </c>
      <c r="D1384" s="4" t="s">
        <v>20</v>
      </c>
      <c r="E1384" s="4">
        <v>5.2901999999999998E-2</v>
      </c>
      <c r="F1384" s="4">
        <v>1.20145E-3</v>
      </c>
      <c r="G1384" s="4">
        <v>1</v>
      </c>
      <c r="H1384" s="4">
        <v>1</v>
      </c>
      <c r="I1384" s="4">
        <v>1</v>
      </c>
      <c r="J1384" s="4" t="s">
        <v>202</v>
      </c>
      <c r="K1384" s="4">
        <v>0</v>
      </c>
      <c r="L1384" s="4">
        <v>831.38428999999996</v>
      </c>
      <c r="M1384" s="4" t="s">
        <v>16</v>
      </c>
      <c r="N1384" s="4">
        <v>7.9869999999999995E-4</v>
      </c>
      <c r="O1384" s="4">
        <v>3.6749999999999998E-2</v>
      </c>
      <c r="P1384" s="4">
        <v>2.02</v>
      </c>
    </row>
    <row r="1385" spans="1:16" hidden="1" outlineLevel="1" collapsed="1" x14ac:dyDescent="0.2">
      <c r="A1385" t="s">
        <v>20</v>
      </c>
      <c r="B1385" s="4" t="s">
        <v>16</v>
      </c>
      <c r="C1385" s="4" t="s">
        <v>1289</v>
      </c>
      <c r="D1385" s="4" t="s">
        <v>167</v>
      </c>
      <c r="E1385" s="4">
        <v>6.5029000000000003E-2</v>
      </c>
      <c r="F1385" s="4">
        <v>2.2288999999999998E-3</v>
      </c>
      <c r="G1385" s="4">
        <v>1</v>
      </c>
      <c r="H1385" s="4">
        <v>1</v>
      </c>
      <c r="I1385" s="4">
        <v>1</v>
      </c>
      <c r="J1385" s="4" t="s">
        <v>202</v>
      </c>
      <c r="K1385" s="4">
        <v>0</v>
      </c>
      <c r="L1385" s="4">
        <v>2332.1318299999998</v>
      </c>
      <c r="M1385" s="4" t="s">
        <v>16</v>
      </c>
      <c r="N1385" s="4">
        <v>1.487E-3</v>
      </c>
      <c r="O1385" s="4">
        <v>4.6030000000000001E-2</v>
      </c>
      <c r="P1385" s="4">
        <v>2.92</v>
      </c>
    </row>
    <row r="1386" spans="1:16" hidden="1" outlineLevel="1" collapsed="1" x14ac:dyDescent="0.2">
      <c r="A1386" t="s">
        <v>20</v>
      </c>
      <c r="B1386" s="4" t="s">
        <v>16</v>
      </c>
      <c r="C1386" s="4" t="s">
        <v>1290</v>
      </c>
      <c r="D1386" s="4" t="s">
        <v>1291</v>
      </c>
      <c r="E1386" s="4">
        <v>8.4510799999999997E-2</v>
      </c>
      <c r="F1386" s="4">
        <v>5.2294899999999998E-3</v>
      </c>
      <c r="G1386" s="4">
        <v>1</v>
      </c>
      <c r="H1386" s="4">
        <v>1</v>
      </c>
      <c r="I1386" s="4">
        <v>1</v>
      </c>
      <c r="J1386" s="4" t="s">
        <v>202</v>
      </c>
      <c r="K1386" s="4">
        <v>0</v>
      </c>
      <c r="L1386" s="4">
        <v>1660.7941900000001</v>
      </c>
      <c r="M1386" s="4" t="s">
        <v>16</v>
      </c>
      <c r="N1386" s="4">
        <v>3.8549999999999999E-3</v>
      </c>
      <c r="O1386" s="4">
        <v>6.0949999999999997E-2</v>
      </c>
      <c r="P1386" s="4">
        <v>2.94</v>
      </c>
    </row>
    <row r="1387" spans="1:16" collapsed="1" x14ac:dyDescent="0.2">
      <c r="A1387" s="3" t="s">
        <v>16</v>
      </c>
      <c r="B1387" s="3" t="s">
        <v>17</v>
      </c>
      <c r="C1387" s="3" t="s">
        <v>1292</v>
      </c>
      <c r="D1387" s="3" t="s">
        <v>1293</v>
      </c>
      <c r="E1387" s="3">
        <v>0</v>
      </c>
      <c r="F1387" s="3">
        <v>16.379000000000001</v>
      </c>
      <c r="G1387" s="3">
        <v>11</v>
      </c>
      <c r="H1387" s="3">
        <v>8</v>
      </c>
      <c r="I1387" s="3">
        <v>9</v>
      </c>
      <c r="J1387" s="3">
        <v>8</v>
      </c>
      <c r="K1387" s="3">
        <v>1</v>
      </c>
      <c r="L1387" s="3">
        <v>560</v>
      </c>
      <c r="M1387" s="3">
        <v>62.7</v>
      </c>
      <c r="N1387" s="3">
        <v>9.2799999999999994</v>
      </c>
      <c r="O1387" s="3">
        <v>15.97</v>
      </c>
      <c r="P1387" s="3">
        <v>8</v>
      </c>
    </row>
    <row r="1388" spans="1:16" hidden="1" outlineLevel="1" collapsed="1" x14ac:dyDescent="0.2">
      <c r="A1388" t="s">
        <v>20</v>
      </c>
      <c r="B1388" s="2" t="s">
        <v>21</v>
      </c>
      <c r="C1388" s="2" t="s">
        <v>22</v>
      </c>
      <c r="D1388" s="2" t="s">
        <v>23</v>
      </c>
      <c r="E1388" s="2" t="s">
        <v>24</v>
      </c>
      <c r="F1388" s="2" t="s">
        <v>25</v>
      </c>
      <c r="G1388" s="2" t="s">
        <v>10</v>
      </c>
      <c r="H1388" s="2" t="s">
        <v>26</v>
      </c>
      <c r="I1388" s="2" t="s">
        <v>8</v>
      </c>
      <c r="J1388" s="2" t="s">
        <v>27</v>
      </c>
      <c r="K1388" s="2" t="s">
        <v>28</v>
      </c>
      <c r="L1388" s="2" t="s">
        <v>29</v>
      </c>
      <c r="M1388" s="2" t="s">
        <v>30</v>
      </c>
      <c r="N1388" s="2" t="s">
        <v>31</v>
      </c>
      <c r="O1388" s="2" t="s">
        <v>32</v>
      </c>
      <c r="P1388" s="2" t="s">
        <v>33</v>
      </c>
    </row>
    <row r="1389" spans="1:16" hidden="1" outlineLevel="1" collapsed="1" x14ac:dyDescent="0.2">
      <c r="A1389" t="s">
        <v>20</v>
      </c>
      <c r="B1389" s="4" t="s">
        <v>16</v>
      </c>
      <c r="C1389" s="4" t="s">
        <v>1294</v>
      </c>
      <c r="D1389" s="4" t="s">
        <v>248</v>
      </c>
      <c r="E1389" s="4">
        <v>4.0013800000000002E-2</v>
      </c>
      <c r="F1389" s="4">
        <v>0</v>
      </c>
      <c r="G1389" s="4">
        <v>1</v>
      </c>
      <c r="H1389" s="4">
        <v>1</v>
      </c>
      <c r="I1389" s="4">
        <v>1</v>
      </c>
      <c r="J1389" s="4" t="s">
        <v>1292</v>
      </c>
      <c r="K1389" s="4">
        <v>0</v>
      </c>
      <c r="L1389" s="4">
        <v>823.42298000000005</v>
      </c>
      <c r="M1389" s="4" t="s">
        <v>16</v>
      </c>
      <c r="N1389" s="4">
        <v>0</v>
      </c>
      <c r="O1389" s="4">
        <v>2.7289999999999998E-2</v>
      </c>
      <c r="P1389" s="4">
        <v>1.98</v>
      </c>
    </row>
    <row r="1390" spans="1:16" hidden="1" outlineLevel="1" collapsed="1" x14ac:dyDescent="0.2">
      <c r="A1390" t="s">
        <v>20</v>
      </c>
      <c r="B1390" s="4" t="s">
        <v>16</v>
      </c>
      <c r="C1390" s="4" t="s">
        <v>1295</v>
      </c>
      <c r="D1390" s="4" t="s">
        <v>20</v>
      </c>
      <c r="E1390" s="4">
        <v>4.5278199999999998E-2</v>
      </c>
      <c r="F1390" s="4">
        <v>0</v>
      </c>
      <c r="G1390" s="4">
        <v>1</v>
      </c>
      <c r="H1390" s="4">
        <v>1</v>
      </c>
      <c r="I1390" s="4">
        <v>1</v>
      </c>
      <c r="J1390" s="4" t="s">
        <v>1292</v>
      </c>
      <c r="K1390" s="4">
        <v>1</v>
      </c>
      <c r="L1390" s="4">
        <v>1760.8741399999999</v>
      </c>
      <c r="M1390" s="4" t="s">
        <v>16</v>
      </c>
      <c r="N1390" s="4">
        <v>0</v>
      </c>
      <c r="O1390" s="4">
        <v>3.1040000000000002E-2</v>
      </c>
      <c r="P1390" s="4">
        <v>2.36</v>
      </c>
    </row>
    <row r="1391" spans="1:16" hidden="1" outlineLevel="1" collapsed="1" x14ac:dyDescent="0.2">
      <c r="A1391" t="s">
        <v>20</v>
      </c>
      <c r="B1391" s="4" t="s">
        <v>16</v>
      </c>
      <c r="C1391" s="4" t="s">
        <v>1296</v>
      </c>
      <c r="D1391" s="4" t="s">
        <v>20</v>
      </c>
      <c r="E1391" s="4">
        <v>1.4578300000000001E-2</v>
      </c>
      <c r="F1391" s="4">
        <v>0</v>
      </c>
      <c r="G1391" s="4">
        <v>1</v>
      </c>
      <c r="H1391" s="4">
        <v>1</v>
      </c>
      <c r="I1391" s="4">
        <v>1</v>
      </c>
      <c r="J1391" s="4" t="s">
        <v>1292</v>
      </c>
      <c r="K1391" s="4">
        <v>0</v>
      </c>
      <c r="L1391" s="4">
        <v>1374.69399</v>
      </c>
      <c r="M1391" s="4" t="s">
        <v>16</v>
      </c>
      <c r="N1391" s="4">
        <v>0</v>
      </c>
      <c r="O1391" s="4">
        <v>9.1760000000000001E-3</v>
      </c>
      <c r="P1391" s="4">
        <v>2.76</v>
      </c>
    </row>
    <row r="1392" spans="1:16" hidden="1" outlineLevel="1" collapsed="1" x14ac:dyDescent="0.2">
      <c r="A1392" t="s">
        <v>20</v>
      </c>
      <c r="B1392" s="4" t="s">
        <v>16</v>
      </c>
      <c r="C1392" s="4" t="s">
        <v>1297</v>
      </c>
      <c r="D1392" s="4" t="s">
        <v>20</v>
      </c>
      <c r="E1392" s="4">
        <v>6.5215899999999999E-3</v>
      </c>
      <c r="F1392" s="4">
        <v>0</v>
      </c>
      <c r="G1392" s="4">
        <v>1</v>
      </c>
      <c r="H1392" s="4">
        <v>1</v>
      </c>
      <c r="I1392" s="4">
        <v>1</v>
      </c>
      <c r="J1392" s="4" t="s">
        <v>1292</v>
      </c>
      <c r="K1392" s="4">
        <v>0</v>
      </c>
      <c r="L1392" s="4">
        <v>1095.5316800000001</v>
      </c>
      <c r="M1392" s="4" t="s">
        <v>16</v>
      </c>
      <c r="N1392" s="4">
        <v>0</v>
      </c>
      <c r="O1392" s="4">
        <v>3.8920000000000001E-3</v>
      </c>
      <c r="P1392" s="4">
        <v>2.06</v>
      </c>
    </row>
    <row r="1393" spans="1:16" hidden="1" outlineLevel="1" collapsed="1" x14ac:dyDescent="0.2">
      <c r="A1393" t="s">
        <v>20</v>
      </c>
      <c r="B1393" s="4" t="s">
        <v>16</v>
      </c>
      <c r="C1393" s="4" t="s">
        <v>1298</v>
      </c>
      <c r="D1393" s="4" t="s">
        <v>20</v>
      </c>
      <c r="E1393" s="4">
        <v>1.05559E-2</v>
      </c>
      <c r="F1393" s="4">
        <v>0</v>
      </c>
      <c r="G1393" s="4">
        <v>1</v>
      </c>
      <c r="H1393" s="4">
        <v>1</v>
      </c>
      <c r="I1393" s="4">
        <v>1</v>
      </c>
      <c r="J1393" s="4" t="s">
        <v>1292</v>
      </c>
      <c r="K1393" s="4">
        <v>0</v>
      </c>
      <c r="L1393" s="4">
        <v>1060.52693</v>
      </c>
      <c r="M1393" s="4" t="s">
        <v>16</v>
      </c>
      <c r="N1393" s="4">
        <v>0</v>
      </c>
      <c r="O1393" s="4">
        <v>6.5180000000000004E-3</v>
      </c>
      <c r="P1393" s="4">
        <v>1.92</v>
      </c>
    </row>
    <row r="1394" spans="1:16" hidden="1" outlineLevel="1" collapsed="1" x14ac:dyDescent="0.2">
      <c r="A1394" t="s">
        <v>20</v>
      </c>
      <c r="B1394" s="4" t="s">
        <v>16</v>
      </c>
      <c r="C1394" s="4" t="s">
        <v>1299</v>
      </c>
      <c r="D1394" s="4" t="s">
        <v>20</v>
      </c>
      <c r="E1394" s="4">
        <v>1.5880700000000001E-2</v>
      </c>
      <c r="F1394" s="4">
        <v>0</v>
      </c>
      <c r="G1394" s="4">
        <v>1</v>
      </c>
      <c r="H1394" s="4">
        <v>1</v>
      </c>
      <c r="I1394" s="4">
        <v>1</v>
      </c>
      <c r="J1394" s="4" t="s">
        <v>1292</v>
      </c>
      <c r="K1394" s="4">
        <v>0</v>
      </c>
      <c r="L1394" s="4">
        <v>1023.47416</v>
      </c>
      <c r="M1394" s="4" t="s">
        <v>16</v>
      </c>
      <c r="N1394" s="4">
        <v>0</v>
      </c>
      <c r="O1394" s="4">
        <v>1.0109999999999999E-2</v>
      </c>
      <c r="P1394" s="4">
        <v>2.57</v>
      </c>
    </row>
    <row r="1395" spans="1:16" hidden="1" outlineLevel="1" collapsed="1" x14ac:dyDescent="0.2">
      <c r="A1395" t="s">
        <v>20</v>
      </c>
      <c r="B1395" s="4" t="s">
        <v>16</v>
      </c>
      <c r="C1395" s="4" t="s">
        <v>1300</v>
      </c>
      <c r="D1395" s="4" t="s">
        <v>20</v>
      </c>
      <c r="E1395" s="4">
        <v>1.3995399999999999E-3</v>
      </c>
      <c r="F1395" s="4">
        <v>0</v>
      </c>
      <c r="G1395" s="4">
        <v>1</v>
      </c>
      <c r="H1395" s="4">
        <v>1</v>
      </c>
      <c r="I1395" s="4">
        <v>1</v>
      </c>
      <c r="J1395" s="4" t="s">
        <v>1292</v>
      </c>
      <c r="K1395" s="4">
        <v>0</v>
      </c>
      <c r="L1395" s="4">
        <v>994.52039000000002</v>
      </c>
      <c r="M1395" s="4" t="s">
        <v>16</v>
      </c>
      <c r="N1395" s="4">
        <v>0</v>
      </c>
      <c r="O1395" s="4">
        <v>7.4410000000000003E-4</v>
      </c>
      <c r="P1395" s="4">
        <v>2.3199999999999998</v>
      </c>
    </row>
    <row r="1396" spans="1:16" hidden="1" outlineLevel="1" collapsed="1" x14ac:dyDescent="0.2">
      <c r="A1396" t="s">
        <v>20</v>
      </c>
      <c r="B1396" s="4" t="s">
        <v>16</v>
      </c>
      <c r="C1396" s="4" t="s">
        <v>1301</v>
      </c>
      <c r="D1396" s="4" t="s">
        <v>20</v>
      </c>
      <c r="E1396" s="4">
        <v>4.1338E-2</v>
      </c>
      <c r="F1396" s="4">
        <v>0</v>
      </c>
      <c r="G1396" s="4">
        <v>1</v>
      </c>
      <c r="H1396" s="4">
        <v>1</v>
      </c>
      <c r="I1396" s="4">
        <v>2</v>
      </c>
      <c r="J1396" s="4" t="s">
        <v>1292</v>
      </c>
      <c r="K1396" s="4">
        <v>0</v>
      </c>
      <c r="L1396" s="4">
        <v>673.38792000000001</v>
      </c>
      <c r="M1396" s="4" t="s">
        <v>16</v>
      </c>
      <c r="N1396" s="4">
        <v>0</v>
      </c>
      <c r="O1396" s="4">
        <v>2.8139999999999998E-2</v>
      </c>
      <c r="P1396" s="4">
        <v>1.47</v>
      </c>
    </row>
    <row r="1397" spans="1:16" x14ac:dyDescent="0.2">
      <c r="A1397" s="3" t="s">
        <v>16</v>
      </c>
      <c r="B1397" s="3" t="s">
        <v>17</v>
      </c>
      <c r="C1397" s="3" t="s">
        <v>1302</v>
      </c>
      <c r="D1397" s="3" t="s">
        <v>1303</v>
      </c>
      <c r="E1397" s="3">
        <v>0</v>
      </c>
      <c r="F1397" s="3">
        <v>16.262</v>
      </c>
      <c r="G1397" s="3">
        <v>20</v>
      </c>
      <c r="H1397" s="3">
        <v>7</v>
      </c>
      <c r="I1397" s="3">
        <v>8</v>
      </c>
      <c r="J1397" s="3">
        <v>7</v>
      </c>
      <c r="K1397" s="3">
        <v>1</v>
      </c>
      <c r="L1397" s="3">
        <v>513</v>
      </c>
      <c r="M1397" s="3">
        <v>57.7</v>
      </c>
      <c r="N1397" s="3">
        <v>9.31</v>
      </c>
      <c r="O1397" s="3">
        <v>15.38</v>
      </c>
      <c r="P1397" s="3">
        <v>7</v>
      </c>
    </row>
    <row r="1398" spans="1:16" hidden="1" outlineLevel="1" collapsed="1" x14ac:dyDescent="0.2">
      <c r="A1398" t="s">
        <v>20</v>
      </c>
      <c r="B1398" s="2" t="s">
        <v>21</v>
      </c>
      <c r="C1398" s="2" t="s">
        <v>22</v>
      </c>
      <c r="D1398" s="2" t="s">
        <v>23</v>
      </c>
      <c r="E1398" s="2" t="s">
        <v>24</v>
      </c>
      <c r="F1398" s="2" t="s">
        <v>25</v>
      </c>
      <c r="G1398" s="2" t="s">
        <v>10</v>
      </c>
      <c r="H1398" s="2" t="s">
        <v>26</v>
      </c>
      <c r="I1398" s="2" t="s">
        <v>8</v>
      </c>
      <c r="J1398" s="2" t="s">
        <v>27</v>
      </c>
      <c r="K1398" s="2" t="s">
        <v>28</v>
      </c>
      <c r="L1398" s="2" t="s">
        <v>29</v>
      </c>
      <c r="M1398" s="2" t="s">
        <v>30</v>
      </c>
      <c r="N1398" s="2" t="s">
        <v>31</v>
      </c>
      <c r="O1398" s="2" t="s">
        <v>32</v>
      </c>
      <c r="P1398" s="2" t="s">
        <v>33</v>
      </c>
    </row>
    <row r="1399" spans="1:16" hidden="1" outlineLevel="1" collapsed="1" x14ac:dyDescent="0.2">
      <c r="A1399" t="s">
        <v>20</v>
      </c>
      <c r="B1399" s="4" t="s">
        <v>16</v>
      </c>
      <c r="C1399" s="4" t="s">
        <v>1304</v>
      </c>
      <c r="D1399" s="4" t="s">
        <v>20</v>
      </c>
      <c r="E1399" s="4">
        <v>4.5059699999999998E-3</v>
      </c>
      <c r="F1399" s="4">
        <v>0</v>
      </c>
      <c r="G1399" s="4">
        <v>1</v>
      </c>
      <c r="H1399" s="4">
        <v>1</v>
      </c>
      <c r="I1399" s="4">
        <v>1</v>
      </c>
      <c r="J1399" s="4" t="s">
        <v>1302</v>
      </c>
      <c r="K1399" s="4">
        <v>0</v>
      </c>
      <c r="L1399" s="4">
        <v>2299.24449</v>
      </c>
      <c r="M1399" s="4" t="s">
        <v>16</v>
      </c>
      <c r="N1399" s="4">
        <v>0</v>
      </c>
      <c r="O1399" s="4">
        <v>2.6069999999999999E-3</v>
      </c>
      <c r="P1399" s="4">
        <v>2.13</v>
      </c>
    </row>
    <row r="1400" spans="1:16" hidden="1" outlineLevel="1" collapsed="1" x14ac:dyDescent="0.2">
      <c r="A1400" t="s">
        <v>20</v>
      </c>
      <c r="B1400" s="4" t="s">
        <v>16</v>
      </c>
      <c r="C1400" s="4" t="s">
        <v>1305</v>
      </c>
      <c r="D1400" s="4" t="s">
        <v>20</v>
      </c>
      <c r="E1400" s="4">
        <v>1.09097E-2</v>
      </c>
      <c r="F1400" s="4">
        <v>0</v>
      </c>
      <c r="G1400" s="4">
        <v>1</v>
      </c>
      <c r="H1400" s="4">
        <v>1</v>
      </c>
      <c r="I1400" s="4">
        <v>1</v>
      </c>
      <c r="J1400" s="4" t="s">
        <v>1302</v>
      </c>
      <c r="K1400" s="4">
        <v>0</v>
      </c>
      <c r="L1400" s="4">
        <v>1314.7627399999999</v>
      </c>
      <c r="M1400" s="4" t="s">
        <v>16</v>
      </c>
      <c r="N1400" s="4">
        <v>0</v>
      </c>
      <c r="O1400" s="4">
        <v>6.7210000000000004E-3</v>
      </c>
      <c r="P1400" s="4">
        <v>2.5</v>
      </c>
    </row>
    <row r="1401" spans="1:16" hidden="1" outlineLevel="1" collapsed="1" x14ac:dyDescent="0.2">
      <c r="A1401" t="s">
        <v>20</v>
      </c>
      <c r="B1401" s="4" t="s">
        <v>16</v>
      </c>
      <c r="C1401" s="4" t="s">
        <v>1306</v>
      </c>
      <c r="D1401" s="4" t="s">
        <v>209</v>
      </c>
      <c r="E1401" s="4">
        <v>5.1070299999999998E-5</v>
      </c>
      <c r="F1401" s="4">
        <v>0</v>
      </c>
      <c r="G1401" s="4">
        <v>1</v>
      </c>
      <c r="H1401" s="4">
        <v>1</v>
      </c>
      <c r="I1401" s="4">
        <v>2</v>
      </c>
      <c r="J1401" s="4" t="s">
        <v>1302</v>
      </c>
      <c r="K1401" s="4">
        <v>0</v>
      </c>
      <c r="L1401" s="4">
        <v>1934.9388899999999</v>
      </c>
      <c r="M1401" s="4" t="s">
        <v>16</v>
      </c>
      <c r="N1401" s="4">
        <v>0</v>
      </c>
      <c r="O1401" s="4">
        <v>2.1310000000000001E-5</v>
      </c>
      <c r="P1401" s="4">
        <v>3.85</v>
      </c>
    </row>
    <row r="1402" spans="1:16" hidden="1" outlineLevel="1" collapsed="1" x14ac:dyDescent="0.2">
      <c r="A1402" t="s">
        <v>20</v>
      </c>
      <c r="B1402" s="4" t="s">
        <v>16</v>
      </c>
      <c r="C1402" s="4" t="s">
        <v>1307</v>
      </c>
      <c r="D1402" s="4" t="s">
        <v>20</v>
      </c>
      <c r="E1402" s="4">
        <v>8.4143499999999997E-4</v>
      </c>
      <c r="F1402" s="4">
        <v>0</v>
      </c>
      <c r="G1402" s="4">
        <v>1</v>
      </c>
      <c r="H1402" s="4">
        <v>1</v>
      </c>
      <c r="I1402" s="4">
        <v>1</v>
      </c>
      <c r="J1402" s="4" t="s">
        <v>1302</v>
      </c>
      <c r="K1402" s="4">
        <v>0</v>
      </c>
      <c r="L1402" s="4">
        <v>1869.83619</v>
      </c>
      <c r="M1402" s="4" t="s">
        <v>16</v>
      </c>
      <c r="N1402" s="4">
        <v>0</v>
      </c>
      <c r="O1402" s="4">
        <v>4.325E-4</v>
      </c>
      <c r="P1402" s="4">
        <v>2.68</v>
      </c>
    </row>
    <row r="1403" spans="1:16" hidden="1" outlineLevel="1" collapsed="1" x14ac:dyDescent="0.2">
      <c r="A1403" t="s">
        <v>20</v>
      </c>
      <c r="B1403" s="4" t="s">
        <v>16</v>
      </c>
      <c r="C1403" s="4" t="s">
        <v>1308</v>
      </c>
      <c r="D1403" s="4" t="s">
        <v>20</v>
      </c>
      <c r="E1403" s="4">
        <v>8.3975599999999997E-2</v>
      </c>
      <c r="F1403" s="4">
        <v>4.7623400000000003E-3</v>
      </c>
      <c r="G1403" s="4">
        <v>1</v>
      </c>
      <c r="H1403" s="4">
        <v>1</v>
      </c>
      <c r="I1403" s="4">
        <v>1</v>
      </c>
      <c r="J1403" s="4" t="s">
        <v>1302</v>
      </c>
      <c r="K1403" s="4">
        <v>0</v>
      </c>
      <c r="L1403" s="4">
        <v>961.49490000000003</v>
      </c>
      <c r="M1403" s="4" t="s">
        <v>16</v>
      </c>
      <c r="N1403" s="4">
        <v>3.5460000000000001E-3</v>
      </c>
      <c r="O1403" s="4">
        <v>6.046E-2</v>
      </c>
      <c r="P1403" s="4">
        <v>1.45</v>
      </c>
    </row>
    <row r="1404" spans="1:16" hidden="1" outlineLevel="1" collapsed="1" x14ac:dyDescent="0.2">
      <c r="A1404" t="s">
        <v>20</v>
      </c>
      <c r="B1404" s="4" t="s">
        <v>16</v>
      </c>
      <c r="C1404" s="4" t="s">
        <v>1309</v>
      </c>
      <c r="D1404" s="4" t="s">
        <v>20</v>
      </c>
      <c r="E1404" s="4">
        <v>9.8983399999999999E-2</v>
      </c>
      <c r="F1404" s="4">
        <v>7.5778800000000004E-3</v>
      </c>
      <c r="G1404" s="4">
        <v>1</v>
      </c>
      <c r="H1404" s="4">
        <v>1</v>
      </c>
      <c r="I1404" s="4">
        <v>1</v>
      </c>
      <c r="J1404" s="4" t="s">
        <v>1302</v>
      </c>
      <c r="K1404" s="4">
        <v>1</v>
      </c>
      <c r="L1404" s="4">
        <v>1394.6546499999999</v>
      </c>
      <c r="M1404" s="4" t="s">
        <v>16</v>
      </c>
      <c r="N1404" s="4">
        <v>5.4159999999999998E-3</v>
      </c>
      <c r="O1404" s="4">
        <v>7.2160000000000002E-2</v>
      </c>
      <c r="P1404" s="4">
        <v>1.49</v>
      </c>
    </row>
    <row r="1405" spans="1:16" hidden="1" outlineLevel="1" collapsed="1" x14ac:dyDescent="0.2">
      <c r="A1405" t="s">
        <v>20</v>
      </c>
      <c r="B1405" s="4" t="s">
        <v>16</v>
      </c>
      <c r="C1405" s="4" t="s">
        <v>1310</v>
      </c>
      <c r="D1405" s="4" t="s">
        <v>20</v>
      </c>
      <c r="E1405" s="4">
        <v>0.10539800000000001</v>
      </c>
      <c r="F1405" s="4">
        <v>8.3565400000000008E-3</v>
      </c>
      <c r="G1405" s="4">
        <v>1</v>
      </c>
      <c r="H1405" s="4">
        <v>1</v>
      </c>
      <c r="I1405" s="4">
        <v>1</v>
      </c>
      <c r="J1405" s="4" t="s">
        <v>1302</v>
      </c>
      <c r="K1405" s="4">
        <v>0</v>
      </c>
      <c r="L1405" s="4">
        <v>1406.84781</v>
      </c>
      <c r="M1405" s="4" t="s">
        <v>16</v>
      </c>
      <c r="N1405" s="4">
        <v>5.9170000000000004E-3</v>
      </c>
      <c r="O1405" s="4">
        <v>7.7560000000000004E-2</v>
      </c>
      <c r="P1405" s="4">
        <v>1.67</v>
      </c>
    </row>
    <row r="1406" spans="1:16" x14ac:dyDescent="0.2">
      <c r="A1406" s="3" t="s">
        <v>16</v>
      </c>
      <c r="B1406" s="3" t="s">
        <v>17</v>
      </c>
      <c r="C1406" s="3" t="s">
        <v>1311</v>
      </c>
      <c r="D1406" s="3" t="s">
        <v>1312</v>
      </c>
      <c r="E1406" s="3">
        <v>0</v>
      </c>
      <c r="F1406" s="3">
        <v>15.352</v>
      </c>
      <c r="G1406" s="3">
        <v>15</v>
      </c>
      <c r="H1406" s="3">
        <v>7</v>
      </c>
      <c r="I1406" s="3">
        <v>8</v>
      </c>
      <c r="J1406" s="3">
        <v>7</v>
      </c>
      <c r="K1406" s="3">
        <v>1</v>
      </c>
      <c r="L1406" s="3">
        <v>554</v>
      </c>
      <c r="M1406" s="3">
        <v>61.3</v>
      </c>
      <c r="N1406" s="3">
        <v>6.46</v>
      </c>
      <c r="O1406" s="3">
        <v>11.19</v>
      </c>
      <c r="P1406" s="3">
        <v>7</v>
      </c>
    </row>
    <row r="1407" spans="1:16" hidden="1" outlineLevel="1" collapsed="1" x14ac:dyDescent="0.2">
      <c r="A1407" t="s">
        <v>20</v>
      </c>
      <c r="B1407" s="2" t="s">
        <v>21</v>
      </c>
      <c r="C1407" s="2" t="s">
        <v>22</v>
      </c>
      <c r="D1407" s="2" t="s">
        <v>23</v>
      </c>
      <c r="E1407" s="2" t="s">
        <v>24</v>
      </c>
      <c r="F1407" s="2" t="s">
        <v>25</v>
      </c>
      <c r="G1407" s="2" t="s">
        <v>10</v>
      </c>
      <c r="H1407" s="2" t="s">
        <v>26</v>
      </c>
      <c r="I1407" s="2" t="s">
        <v>8</v>
      </c>
      <c r="J1407" s="2" t="s">
        <v>27</v>
      </c>
      <c r="K1407" s="2" t="s">
        <v>28</v>
      </c>
      <c r="L1407" s="2" t="s">
        <v>29</v>
      </c>
      <c r="M1407" s="2" t="s">
        <v>30</v>
      </c>
      <c r="N1407" s="2" t="s">
        <v>31</v>
      </c>
      <c r="O1407" s="2" t="s">
        <v>32</v>
      </c>
      <c r="P1407" s="2" t="s">
        <v>33</v>
      </c>
    </row>
    <row r="1408" spans="1:16" hidden="1" outlineLevel="1" collapsed="1" x14ac:dyDescent="0.2">
      <c r="A1408" t="s">
        <v>20</v>
      </c>
      <c r="B1408" s="4" t="s">
        <v>16</v>
      </c>
      <c r="C1408" s="4" t="s">
        <v>1313</v>
      </c>
      <c r="D1408" s="4" t="s">
        <v>20</v>
      </c>
      <c r="E1408" s="4">
        <v>4.1879600000000003E-2</v>
      </c>
      <c r="F1408" s="4">
        <v>0</v>
      </c>
      <c r="G1408" s="4">
        <v>1</v>
      </c>
      <c r="H1408" s="4">
        <v>1</v>
      </c>
      <c r="I1408" s="4">
        <v>1</v>
      </c>
      <c r="J1408" s="4" t="s">
        <v>1311</v>
      </c>
      <c r="K1408" s="4">
        <v>0</v>
      </c>
      <c r="L1408" s="4">
        <v>1618.89113</v>
      </c>
      <c r="M1408" s="4" t="s">
        <v>16</v>
      </c>
      <c r="N1408" s="4">
        <v>0</v>
      </c>
      <c r="O1408" s="4">
        <v>2.8649999999999998E-2</v>
      </c>
      <c r="P1408" s="4">
        <v>1.66</v>
      </c>
    </row>
    <row r="1409" spans="1:16" hidden="1" outlineLevel="1" collapsed="1" x14ac:dyDescent="0.2">
      <c r="A1409" t="s">
        <v>20</v>
      </c>
      <c r="B1409" s="4" t="s">
        <v>16</v>
      </c>
      <c r="C1409" s="4" t="s">
        <v>1314</v>
      </c>
      <c r="D1409" s="4" t="s">
        <v>20</v>
      </c>
      <c r="E1409" s="4">
        <v>1.0191600000000001E-3</v>
      </c>
      <c r="F1409" s="4">
        <v>0</v>
      </c>
      <c r="G1409" s="4">
        <v>1</v>
      </c>
      <c r="H1409" s="4">
        <v>1</v>
      </c>
      <c r="I1409" s="4">
        <v>1</v>
      </c>
      <c r="J1409" s="4" t="s">
        <v>1311</v>
      </c>
      <c r="K1409" s="4">
        <v>0</v>
      </c>
      <c r="L1409" s="4">
        <v>1532.8570400000001</v>
      </c>
      <c r="M1409" s="4" t="s">
        <v>16</v>
      </c>
      <c r="N1409" s="4">
        <v>0</v>
      </c>
      <c r="O1409" s="4">
        <v>5.2950000000000002E-4</v>
      </c>
      <c r="P1409" s="4">
        <v>3.3</v>
      </c>
    </row>
    <row r="1410" spans="1:16" hidden="1" outlineLevel="1" collapsed="1" x14ac:dyDescent="0.2">
      <c r="A1410" t="s">
        <v>20</v>
      </c>
      <c r="B1410" s="4" t="s">
        <v>16</v>
      </c>
      <c r="C1410" s="4" t="s">
        <v>1315</v>
      </c>
      <c r="D1410" s="4" t="s">
        <v>20</v>
      </c>
      <c r="E1410" s="4">
        <v>4.1765299999999998E-4</v>
      </c>
      <c r="F1410" s="4">
        <v>0</v>
      </c>
      <c r="G1410" s="4">
        <v>1</v>
      </c>
      <c r="H1410" s="4">
        <v>1</v>
      </c>
      <c r="I1410" s="4">
        <v>1</v>
      </c>
      <c r="J1410" s="4" t="s">
        <v>1311</v>
      </c>
      <c r="K1410" s="4">
        <v>0</v>
      </c>
      <c r="L1410" s="4">
        <v>1583.79114</v>
      </c>
      <c r="M1410" s="4" t="s">
        <v>16</v>
      </c>
      <c r="N1410" s="4">
        <v>0</v>
      </c>
      <c r="O1410" s="4">
        <v>2.029E-4</v>
      </c>
      <c r="P1410" s="4">
        <v>2.35</v>
      </c>
    </row>
    <row r="1411" spans="1:16" hidden="1" outlineLevel="1" collapsed="1" x14ac:dyDescent="0.2">
      <c r="A1411" t="s">
        <v>20</v>
      </c>
      <c r="B1411" s="4" t="s">
        <v>16</v>
      </c>
      <c r="C1411" s="4" t="s">
        <v>1316</v>
      </c>
      <c r="D1411" s="4" t="s">
        <v>20</v>
      </c>
      <c r="E1411" s="4">
        <v>1.09097E-2</v>
      </c>
      <c r="F1411" s="4">
        <v>0</v>
      </c>
      <c r="G1411" s="4">
        <v>1</v>
      </c>
      <c r="H1411" s="4">
        <v>1</v>
      </c>
      <c r="I1411" s="4">
        <v>2</v>
      </c>
      <c r="J1411" s="4" t="s">
        <v>1311</v>
      </c>
      <c r="K1411" s="4">
        <v>0</v>
      </c>
      <c r="L1411" s="4">
        <v>1136.6058499999999</v>
      </c>
      <c r="M1411" s="4" t="s">
        <v>16</v>
      </c>
      <c r="N1411" s="4">
        <v>0</v>
      </c>
      <c r="O1411" s="4">
        <v>6.7349999999999997E-3</v>
      </c>
      <c r="P1411" s="4">
        <v>1.97</v>
      </c>
    </row>
    <row r="1412" spans="1:16" hidden="1" outlineLevel="1" collapsed="1" x14ac:dyDescent="0.2">
      <c r="A1412" t="s">
        <v>20</v>
      </c>
      <c r="B1412" s="4" t="s">
        <v>16</v>
      </c>
      <c r="C1412" s="4" t="s">
        <v>1317</v>
      </c>
      <c r="D1412" s="4" t="s">
        <v>20</v>
      </c>
      <c r="E1412" s="4">
        <v>9.6521099999999999E-2</v>
      </c>
      <c r="F1412" s="4">
        <v>7.5778800000000004E-3</v>
      </c>
      <c r="G1412" s="4">
        <v>1</v>
      </c>
      <c r="H1412" s="4">
        <v>1</v>
      </c>
      <c r="I1412" s="4">
        <v>1</v>
      </c>
      <c r="J1412" s="4" t="s">
        <v>1311</v>
      </c>
      <c r="K1412" s="4">
        <v>0</v>
      </c>
      <c r="L1412" s="4">
        <v>894.43156999999997</v>
      </c>
      <c r="M1412" s="4" t="s">
        <v>16</v>
      </c>
      <c r="N1412" s="4">
        <v>5.4159999999999998E-3</v>
      </c>
      <c r="O1412" s="4">
        <v>7.041E-2</v>
      </c>
      <c r="P1412" s="4">
        <v>1.94</v>
      </c>
    </row>
    <row r="1413" spans="1:16" hidden="1" outlineLevel="1" collapsed="1" x14ac:dyDescent="0.2">
      <c r="A1413" t="s">
        <v>20</v>
      </c>
      <c r="B1413" s="4" t="s">
        <v>16</v>
      </c>
      <c r="C1413" s="4" t="s">
        <v>1318</v>
      </c>
      <c r="D1413" s="4" t="s">
        <v>20</v>
      </c>
      <c r="E1413" s="4">
        <v>0.108071</v>
      </c>
      <c r="F1413" s="4">
        <v>8.3565400000000008E-3</v>
      </c>
      <c r="G1413" s="4">
        <v>1</v>
      </c>
      <c r="H1413" s="4">
        <v>1</v>
      </c>
      <c r="I1413" s="4">
        <v>1</v>
      </c>
      <c r="J1413" s="4" t="s">
        <v>1311</v>
      </c>
      <c r="K1413" s="4">
        <v>0</v>
      </c>
      <c r="L1413" s="4">
        <v>1039.5166999999999</v>
      </c>
      <c r="M1413" s="4" t="s">
        <v>16</v>
      </c>
      <c r="N1413" s="4">
        <v>5.9170000000000004E-3</v>
      </c>
      <c r="O1413" s="4">
        <v>7.9799999999999996E-2</v>
      </c>
      <c r="P1413" s="4">
        <v>1.84</v>
      </c>
    </row>
    <row r="1414" spans="1:16" hidden="1" outlineLevel="1" collapsed="1" x14ac:dyDescent="0.2">
      <c r="A1414" t="s">
        <v>20</v>
      </c>
      <c r="B1414" s="4" t="s">
        <v>16</v>
      </c>
      <c r="C1414" s="4" t="s">
        <v>1319</v>
      </c>
      <c r="D1414" s="4" t="s">
        <v>20</v>
      </c>
      <c r="E1414" s="4">
        <v>0.102787</v>
      </c>
      <c r="F1414" s="4">
        <v>8.3565400000000008E-3</v>
      </c>
      <c r="G1414" s="4">
        <v>1</v>
      </c>
      <c r="H1414" s="4">
        <v>1</v>
      </c>
      <c r="I1414" s="4">
        <v>1</v>
      </c>
      <c r="J1414" s="4" t="s">
        <v>1311</v>
      </c>
      <c r="K1414" s="4">
        <v>0</v>
      </c>
      <c r="L1414" s="4">
        <v>859.46321</v>
      </c>
      <c r="M1414" s="4" t="s">
        <v>16</v>
      </c>
      <c r="N1414" s="4">
        <v>5.9170000000000004E-3</v>
      </c>
      <c r="O1414" s="4">
        <v>7.5340000000000004E-2</v>
      </c>
      <c r="P1414" s="4">
        <v>1.93</v>
      </c>
    </row>
    <row r="1415" spans="1:16" x14ac:dyDescent="0.2">
      <c r="A1415" s="3" t="s">
        <v>16</v>
      </c>
      <c r="B1415" s="3" t="s">
        <v>17</v>
      </c>
      <c r="C1415" s="3" t="s">
        <v>202</v>
      </c>
      <c r="D1415" s="3" t="s">
        <v>1320</v>
      </c>
      <c r="E1415" s="3">
        <v>0</v>
      </c>
      <c r="F1415" s="3">
        <v>15.183999999999999</v>
      </c>
      <c r="G1415" s="3">
        <v>34</v>
      </c>
      <c r="H1415" s="3">
        <v>9</v>
      </c>
      <c r="I1415" s="3">
        <v>10</v>
      </c>
      <c r="J1415" s="3">
        <v>9</v>
      </c>
      <c r="K1415" s="3">
        <v>1</v>
      </c>
      <c r="L1415" s="3">
        <v>222</v>
      </c>
      <c r="M1415" s="3">
        <v>26</v>
      </c>
      <c r="N1415" s="3">
        <v>8.43</v>
      </c>
      <c r="O1415" s="3">
        <v>19.350000000000001</v>
      </c>
      <c r="P1415" s="3">
        <v>9</v>
      </c>
    </row>
    <row r="1416" spans="1:16" hidden="1" outlineLevel="1" collapsed="1" x14ac:dyDescent="0.2">
      <c r="A1416" t="s">
        <v>20</v>
      </c>
      <c r="B1416" s="2" t="s">
        <v>21</v>
      </c>
      <c r="C1416" s="2" t="s">
        <v>22</v>
      </c>
      <c r="D1416" s="2" t="s">
        <v>23</v>
      </c>
      <c r="E1416" s="2" t="s">
        <v>24</v>
      </c>
      <c r="F1416" s="2" t="s">
        <v>25</v>
      </c>
      <c r="G1416" s="2" t="s">
        <v>10</v>
      </c>
      <c r="H1416" s="2" t="s">
        <v>26</v>
      </c>
      <c r="I1416" s="2" t="s">
        <v>8</v>
      </c>
      <c r="J1416" s="2" t="s">
        <v>27</v>
      </c>
      <c r="K1416" s="2" t="s">
        <v>28</v>
      </c>
      <c r="L1416" s="2" t="s">
        <v>29</v>
      </c>
      <c r="M1416" s="2" t="s">
        <v>30</v>
      </c>
      <c r="N1416" s="2" t="s">
        <v>31</v>
      </c>
      <c r="O1416" s="2" t="s">
        <v>32</v>
      </c>
      <c r="P1416" s="2" t="s">
        <v>33</v>
      </c>
    </row>
    <row r="1417" spans="1:16" hidden="1" outlineLevel="1" collapsed="1" x14ac:dyDescent="0.2">
      <c r="A1417" t="s">
        <v>20</v>
      </c>
      <c r="B1417" s="4" t="s">
        <v>16</v>
      </c>
      <c r="C1417" s="4" t="s">
        <v>1321</v>
      </c>
      <c r="D1417" s="4" t="s">
        <v>248</v>
      </c>
      <c r="E1417" s="4">
        <v>1.33822E-2</v>
      </c>
      <c r="F1417" s="4">
        <v>0</v>
      </c>
      <c r="G1417" s="4">
        <v>1</v>
      </c>
      <c r="H1417" s="4">
        <v>1</v>
      </c>
      <c r="I1417" s="4">
        <v>1</v>
      </c>
      <c r="J1417" s="4" t="s">
        <v>202</v>
      </c>
      <c r="K1417" s="4">
        <v>0</v>
      </c>
      <c r="L1417" s="4">
        <v>890.44002999999998</v>
      </c>
      <c r="M1417" s="4" t="s">
        <v>16</v>
      </c>
      <c r="N1417" s="4">
        <v>0</v>
      </c>
      <c r="O1417" s="4">
        <v>8.4209999999999997E-3</v>
      </c>
      <c r="P1417" s="4">
        <v>2.27</v>
      </c>
    </row>
    <row r="1418" spans="1:16" hidden="1" outlineLevel="1" collapsed="1" x14ac:dyDescent="0.2">
      <c r="A1418" t="s">
        <v>20</v>
      </c>
      <c r="B1418" s="4" t="s">
        <v>16</v>
      </c>
      <c r="C1418" s="4" t="s">
        <v>1322</v>
      </c>
      <c r="D1418" s="4" t="s">
        <v>692</v>
      </c>
      <c r="E1418" s="4">
        <v>5.6029499999999998E-3</v>
      </c>
      <c r="F1418" s="4">
        <v>0</v>
      </c>
      <c r="G1418" s="4">
        <v>1</v>
      </c>
      <c r="H1418" s="4">
        <v>1</v>
      </c>
      <c r="I1418" s="4">
        <v>1</v>
      </c>
      <c r="J1418" s="4" t="s">
        <v>202</v>
      </c>
      <c r="K1418" s="4">
        <v>0</v>
      </c>
      <c r="L1418" s="4">
        <v>1158.49181</v>
      </c>
      <c r="M1418" s="4" t="s">
        <v>16</v>
      </c>
      <c r="N1418" s="4">
        <v>0</v>
      </c>
      <c r="O1418" s="4">
        <v>3.3050000000000002E-3</v>
      </c>
      <c r="P1418" s="4">
        <v>2.42</v>
      </c>
    </row>
    <row r="1419" spans="1:16" hidden="1" outlineLevel="1" collapsed="1" x14ac:dyDescent="0.2">
      <c r="A1419" t="s">
        <v>20</v>
      </c>
      <c r="B1419" s="4" t="s">
        <v>16</v>
      </c>
      <c r="C1419" s="4" t="s">
        <v>1323</v>
      </c>
      <c r="D1419" s="4" t="s">
        <v>20</v>
      </c>
      <c r="E1419" s="4">
        <v>1.44655E-3</v>
      </c>
      <c r="F1419" s="4">
        <v>0</v>
      </c>
      <c r="G1419" s="4">
        <v>1</v>
      </c>
      <c r="H1419" s="4">
        <v>1</v>
      </c>
      <c r="I1419" s="4">
        <v>1</v>
      </c>
      <c r="J1419" s="4" t="s">
        <v>202</v>
      </c>
      <c r="K1419" s="4">
        <v>0</v>
      </c>
      <c r="L1419" s="4">
        <v>1367.6953900000001</v>
      </c>
      <c r="M1419" s="4" t="s">
        <v>16</v>
      </c>
      <c r="N1419" s="4">
        <v>0</v>
      </c>
      <c r="O1419" s="4">
        <v>7.7010000000000002E-4</v>
      </c>
      <c r="P1419" s="4">
        <v>2.4500000000000002</v>
      </c>
    </row>
    <row r="1420" spans="1:16" hidden="1" outlineLevel="1" collapsed="1" x14ac:dyDescent="0.2">
      <c r="A1420" t="s">
        <v>20</v>
      </c>
      <c r="B1420" s="4" t="s">
        <v>16</v>
      </c>
      <c r="C1420" s="4" t="s">
        <v>1324</v>
      </c>
      <c r="D1420" s="4" t="s">
        <v>1325</v>
      </c>
      <c r="E1420" s="4">
        <v>5.2560799999999998E-2</v>
      </c>
      <c r="F1420" s="4">
        <v>1.20145E-3</v>
      </c>
      <c r="G1420" s="4">
        <v>1</v>
      </c>
      <c r="H1420" s="4">
        <v>1</v>
      </c>
      <c r="I1420" s="4">
        <v>1</v>
      </c>
      <c r="J1420" s="4" t="s">
        <v>202</v>
      </c>
      <c r="K1420" s="4">
        <v>1</v>
      </c>
      <c r="L1420" s="4">
        <v>2109.8803200000002</v>
      </c>
      <c r="M1420" s="4" t="s">
        <v>16</v>
      </c>
      <c r="N1420" s="4">
        <v>7.9869999999999995E-4</v>
      </c>
      <c r="O1420" s="4">
        <v>3.662E-2</v>
      </c>
      <c r="P1420" s="4">
        <v>2.63</v>
      </c>
    </row>
    <row r="1421" spans="1:16" hidden="1" outlineLevel="1" collapsed="1" x14ac:dyDescent="0.2">
      <c r="A1421" t="s">
        <v>20</v>
      </c>
      <c r="B1421" s="4" t="s">
        <v>16</v>
      </c>
      <c r="C1421" s="4" t="s">
        <v>1326</v>
      </c>
      <c r="D1421" s="4" t="s">
        <v>1327</v>
      </c>
      <c r="E1421" s="4">
        <v>6.6721600000000006E-2</v>
      </c>
      <c r="F1421" s="4">
        <v>2.2288999999999998E-3</v>
      </c>
      <c r="G1421" s="4">
        <v>1</v>
      </c>
      <c r="H1421" s="4">
        <v>1</v>
      </c>
      <c r="I1421" s="4">
        <v>1</v>
      </c>
      <c r="J1421" s="4" t="s">
        <v>202</v>
      </c>
      <c r="K1421" s="4">
        <v>0</v>
      </c>
      <c r="L1421" s="4">
        <v>1331.5362500000001</v>
      </c>
      <c r="M1421" s="4" t="s">
        <v>16</v>
      </c>
      <c r="N1421" s="4">
        <v>1.487E-3</v>
      </c>
      <c r="O1421" s="4">
        <v>4.7370000000000002E-2</v>
      </c>
      <c r="P1421" s="4">
        <v>2.48</v>
      </c>
    </row>
    <row r="1422" spans="1:16" hidden="1" outlineLevel="1" collapsed="1" x14ac:dyDescent="0.2">
      <c r="A1422" t="s">
        <v>20</v>
      </c>
      <c r="B1422" s="4" t="s">
        <v>16</v>
      </c>
      <c r="C1422" s="4" t="s">
        <v>1328</v>
      </c>
      <c r="D1422" s="4" t="s">
        <v>20</v>
      </c>
      <c r="E1422" s="4">
        <v>7.2519799999999995E-2</v>
      </c>
      <c r="F1422" s="4">
        <v>2.2288999999999998E-3</v>
      </c>
      <c r="G1422" s="4">
        <v>1</v>
      </c>
      <c r="H1422" s="4">
        <v>1</v>
      </c>
      <c r="I1422" s="4">
        <v>1</v>
      </c>
      <c r="J1422" s="4" t="s">
        <v>202</v>
      </c>
      <c r="K1422" s="4">
        <v>2</v>
      </c>
      <c r="L1422" s="4">
        <v>1247.6590100000001</v>
      </c>
      <c r="M1422" s="4" t="s">
        <v>16</v>
      </c>
      <c r="N1422" s="4">
        <v>1.487E-3</v>
      </c>
      <c r="O1422" s="4">
        <v>5.1540000000000002E-2</v>
      </c>
      <c r="P1422" s="4">
        <v>2.79</v>
      </c>
    </row>
    <row r="1423" spans="1:16" hidden="1" outlineLevel="1" collapsed="1" x14ac:dyDescent="0.2">
      <c r="A1423" t="s">
        <v>20</v>
      </c>
      <c r="B1423" s="4" t="s">
        <v>16</v>
      </c>
      <c r="C1423" s="4" t="s">
        <v>1329</v>
      </c>
      <c r="D1423" s="4" t="s">
        <v>20</v>
      </c>
      <c r="E1423" s="4">
        <v>7.8797900000000004E-2</v>
      </c>
      <c r="F1423" s="4">
        <v>4.3359999999999996E-3</v>
      </c>
      <c r="G1423" s="4">
        <v>1</v>
      </c>
      <c r="H1423" s="4">
        <v>1</v>
      </c>
      <c r="I1423" s="4">
        <v>2</v>
      </c>
      <c r="J1423" s="4" t="s">
        <v>202</v>
      </c>
      <c r="K1423" s="4">
        <v>0</v>
      </c>
      <c r="L1423" s="4">
        <v>690.36685</v>
      </c>
      <c r="M1423" s="4" t="s">
        <v>16</v>
      </c>
      <c r="N1423" s="4">
        <v>3.5460000000000001E-3</v>
      </c>
      <c r="O1423" s="4">
        <v>5.6439999999999997E-2</v>
      </c>
      <c r="P1423" s="4">
        <v>1.81</v>
      </c>
    </row>
    <row r="1424" spans="1:16" hidden="1" outlineLevel="1" collapsed="1" x14ac:dyDescent="0.2">
      <c r="A1424" t="s">
        <v>20</v>
      </c>
      <c r="B1424" s="4" t="s">
        <v>16</v>
      </c>
      <c r="C1424" s="4" t="s">
        <v>1330</v>
      </c>
      <c r="D1424" s="4" t="s">
        <v>20</v>
      </c>
      <c r="E1424" s="4">
        <v>0.103434</v>
      </c>
      <c r="F1424" s="4">
        <v>8.3565400000000008E-3</v>
      </c>
      <c r="G1424" s="4">
        <v>1</v>
      </c>
      <c r="H1424" s="4">
        <v>1</v>
      </c>
      <c r="I1424" s="4">
        <v>1</v>
      </c>
      <c r="J1424" s="4" t="s">
        <v>202</v>
      </c>
      <c r="K1424" s="4">
        <v>0</v>
      </c>
      <c r="L1424" s="4">
        <v>979.56113000000005</v>
      </c>
      <c r="M1424" s="4" t="s">
        <v>16</v>
      </c>
      <c r="N1424" s="4">
        <v>5.9170000000000004E-3</v>
      </c>
      <c r="O1424" s="4">
        <v>7.603E-2</v>
      </c>
      <c r="P1424" s="4">
        <v>1.51</v>
      </c>
    </row>
    <row r="1425" spans="1:16" hidden="1" outlineLevel="1" collapsed="1" x14ac:dyDescent="0.2">
      <c r="A1425" t="s">
        <v>20</v>
      </c>
      <c r="B1425" s="4" t="s">
        <v>16</v>
      </c>
      <c r="C1425" s="4" t="s">
        <v>1331</v>
      </c>
      <c r="D1425" s="4" t="s">
        <v>1332</v>
      </c>
      <c r="E1425" s="4">
        <v>0.108071</v>
      </c>
      <c r="F1425" s="4">
        <v>8.3565400000000008E-3</v>
      </c>
      <c r="G1425" s="4">
        <v>1</v>
      </c>
      <c r="H1425" s="4">
        <v>1</v>
      </c>
      <c r="I1425" s="4">
        <v>1</v>
      </c>
      <c r="J1425" s="4" t="s">
        <v>202</v>
      </c>
      <c r="K1425" s="4">
        <v>0</v>
      </c>
      <c r="L1425" s="4">
        <v>1466.61205</v>
      </c>
      <c r="M1425" s="4" t="s">
        <v>16</v>
      </c>
      <c r="N1425" s="4">
        <v>5.9170000000000004E-3</v>
      </c>
      <c r="O1425" s="4">
        <v>7.9689999999999997E-2</v>
      </c>
      <c r="P1425" s="4">
        <v>2.4900000000000002</v>
      </c>
    </row>
    <row r="1426" spans="1:16" x14ac:dyDescent="0.2">
      <c r="A1426" s="3" t="s">
        <v>16</v>
      </c>
      <c r="B1426" s="3" t="s">
        <v>17</v>
      </c>
      <c r="C1426" s="3" t="s">
        <v>1333</v>
      </c>
      <c r="D1426" s="3" t="s">
        <v>1334</v>
      </c>
      <c r="E1426" s="3">
        <v>0</v>
      </c>
      <c r="F1426" s="3">
        <v>14.861000000000001</v>
      </c>
      <c r="G1426" s="3">
        <v>21</v>
      </c>
      <c r="H1426" s="3">
        <v>9</v>
      </c>
      <c r="I1426" s="3">
        <v>9</v>
      </c>
      <c r="J1426" s="3">
        <v>9</v>
      </c>
      <c r="K1426" s="3">
        <v>1</v>
      </c>
      <c r="L1426" s="3">
        <v>437</v>
      </c>
      <c r="M1426" s="3">
        <v>49</v>
      </c>
      <c r="N1426" s="3">
        <v>5.05</v>
      </c>
      <c r="O1426" s="3">
        <v>18.28</v>
      </c>
      <c r="P1426" s="3">
        <v>9</v>
      </c>
    </row>
    <row r="1427" spans="1:16" hidden="1" outlineLevel="1" collapsed="1" x14ac:dyDescent="0.2">
      <c r="A1427" t="s">
        <v>20</v>
      </c>
      <c r="B1427" s="2" t="s">
        <v>21</v>
      </c>
      <c r="C1427" s="2" t="s">
        <v>22</v>
      </c>
      <c r="D1427" s="2" t="s">
        <v>23</v>
      </c>
      <c r="E1427" s="2" t="s">
        <v>24</v>
      </c>
      <c r="F1427" s="2" t="s">
        <v>25</v>
      </c>
      <c r="G1427" s="2" t="s">
        <v>10</v>
      </c>
      <c r="H1427" s="2" t="s">
        <v>26</v>
      </c>
      <c r="I1427" s="2" t="s">
        <v>8</v>
      </c>
      <c r="J1427" s="2" t="s">
        <v>27</v>
      </c>
      <c r="K1427" s="2" t="s">
        <v>28</v>
      </c>
      <c r="L1427" s="2" t="s">
        <v>29</v>
      </c>
      <c r="M1427" s="2" t="s">
        <v>30</v>
      </c>
      <c r="N1427" s="2" t="s">
        <v>31</v>
      </c>
      <c r="O1427" s="2" t="s">
        <v>32</v>
      </c>
      <c r="P1427" s="2" t="s">
        <v>33</v>
      </c>
    </row>
    <row r="1428" spans="1:16" hidden="1" outlineLevel="1" collapsed="1" x14ac:dyDescent="0.2">
      <c r="A1428" t="s">
        <v>20</v>
      </c>
      <c r="B1428" s="4" t="s">
        <v>16</v>
      </c>
      <c r="C1428" s="4" t="s">
        <v>1335</v>
      </c>
      <c r="D1428" s="4" t="s">
        <v>20</v>
      </c>
      <c r="E1428" s="4">
        <v>1.44655E-3</v>
      </c>
      <c r="F1428" s="4">
        <v>0</v>
      </c>
      <c r="G1428" s="4">
        <v>1</v>
      </c>
      <c r="H1428" s="4">
        <v>1</v>
      </c>
      <c r="I1428" s="4">
        <v>1</v>
      </c>
      <c r="J1428" s="4" t="s">
        <v>1333</v>
      </c>
      <c r="K1428" s="4">
        <v>0</v>
      </c>
      <c r="L1428" s="4">
        <v>1346.76783</v>
      </c>
      <c r="M1428" s="4" t="s">
        <v>16</v>
      </c>
      <c r="N1428" s="4">
        <v>0</v>
      </c>
      <c r="O1428" s="4">
        <v>7.7320000000000004E-4</v>
      </c>
      <c r="P1428" s="4">
        <v>2.74</v>
      </c>
    </row>
    <row r="1429" spans="1:16" hidden="1" outlineLevel="1" collapsed="1" x14ac:dyDescent="0.2">
      <c r="A1429" t="s">
        <v>20</v>
      </c>
      <c r="B1429" s="4" t="s">
        <v>16</v>
      </c>
      <c r="C1429" s="4" t="s">
        <v>1336</v>
      </c>
      <c r="D1429" s="4" t="s">
        <v>20</v>
      </c>
      <c r="E1429" s="4">
        <v>4.6169099999999998E-2</v>
      </c>
      <c r="F1429" s="4">
        <v>0</v>
      </c>
      <c r="G1429" s="4">
        <v>1</v>
      </c>
      <c r="H1429" s="4">
        <v>1</v>
      </c>
      <c r="I1429" s="4">
        <v>1</v>
      </c>
      <c r="J1429" s="4" t="s">
        <v>1333</v>
      </c>
      <c r="K1429" s="4">
        <v>0</v>
      </c>
      <c r="L1429" s="4">
        <v>1547.8063999999999</v>
      </c>
      <c r="M1429" s="4" t="s">
        <v>16</v>
      </c>
      <c r="N1429" s="4">
        <v>0</v>
      </c>
      <c r="O1429" s="4">
        <v>3.177E-2</v>
      </c>
      <c r="P1429" s="4">
        <v>1.86</v>
      </c>
    </row>
    <row r="1430" spans="1:16" hidden="1" outlineLevel="1" collapsed="1" x14ac:dyDescent="0.2">
      <c r="A1430" t="s">
        <v>20</v>
      </c>
      <c r="B1430" s="4" t="s">
        <v>16</v>
      </c>
      <c r="C1430" s="4" t="s">
        <v>1337</v>
      </c>
      <c r="D1430" s="4" t="s">
        <v>20</v>
      </c>
      <c r="E1430" s="4">
        <v>1.43876E-2</v>
      </c>
      <c r="F1430" s="4">
        <v>0</v>
      </c>
      <c r="G1430" s="4">
        <v>1</v>
      </c>
      <c r="H1430" s="4">
        <v>1</v>
      </c>
      <c r="I1430" s="4">
        <v>1</v>
      </c>
      <c r="J1430" s="4" t="s">
        <v>1333</v>
      </c>
      <c r="K1430" s="4">
        <v>0</v>
      </c>
      <c r="L1430" s="4">
        <v>1032.4844000000001</v>
      </c>
      <c r="M1430" s="4" t="s">
        <v>16</v>
      </c>
      <c r="N1430" s="4">
        <v>0</v>
      </c>
      <c r="O1430" s="4">
        <v>9.1070000000000005E-3</v>
      </c>
      <c r="P1430" s="4">
        <v>2.12</v>
      </c>
    </row>
    <row r="1431" spans="1:16" hidden="1" outlineLevel="1" collapsed="1" x14ac:dyDescent="0.2">
      <c r="A1431" t="s">
        <v>20</v>
      </c>
      <c r="B1431" s="4" t="s">
        <v>16</v>
      </c>
      <c r="C1431" s="4" t="s">
        <v>1338</v>
      </c>
      <c r="D1431" s="4" t="s">
        <v>20</v>
      </c>
      <c r="E1431" s="4">
        <v>3.3551299999999999E-2</v>
      </c>
      <c r="F1431" s="4">
        <v>0</v>
      </c>
      <c r="G1431" s="4">
        <v>1</v>
      </c>
      <c r="H1431" s="4">
        <v>1</v>
      </c>
      <c r="I1431" s="4">
        <v>1</v>
      </c>
      <c r="J1431" s="4" t="s">
        <v>1333</v>
      </c>
      <c r="K1431" s="4">
        <v>0</v>
      </c>
      <c r="L1431" s="4">
        <v>1091.6095399999999</v>
      </c>
      <c r="M1431" s="4" t="s">
        <v>16</v>
      </c>
      <c r="N1431" s="4">
        <v>0</v>
      </c>
      <c r="O1431" s="4">
        <v>2.2610000000000002E-2</v>
      </c>
      <c r="P1431" s="4">
        <v>2.38</v>
      </c>
    </row>
    <row r="1432" spans="1:16" hidden="1" outlineLevel="1" collapsed="1" x14ac:dyDescent="0.2">
      <c r="A1432" t="s">
        <v>20</v>
      </c>
      <c r="B1432" s="4" t="s">
        <v>16</v>
      </c>
      <c r="C1432" s="4" t="s">
        <v>1339</v>
      </c>
      <c r="D1432" s="4" t="s">
        <v>20</v>
      </c>
      <c r="E1432" s="4">
        <v>4.7383599999999998E-2</v>
      </c>
      <c r="F1432" s="4">
        <v>0</v>
      </c>
      <c r="G1432" s="4">
        <v>1</v>
      </c>
      <c r="H1432" s="4">
        <v>1</v>
      </c>
      <c r="I1432" s="4">
        <v>1</v>
      </c>
      <c r="J1432" s="4" t="s">
        <v>1333</v>
      </c>
      <c r="K1432" s="4">
        <v>0</v>
      </c>
      <c r="L1432" s="4">
        <v>946.53563999999994</v>
      </c>
      <c r="M1432" s="4" t="s">
        <v>16</v>
      </c>
      <c r="N1432" s="4">
        <v>0</v>
      </c>
      <c r="O1432" s="4">
        <v>3.2660000000000002E-2</v>
      </c>
      <c r="P1432" s="4">
        <v>1.87</v>
      </c>
    </row>
    <row r="1433" spans="1:16" hidden="1" outlineLevel="1" collapsed="1" x14ac:dyDescent="0.2">
      <c r="A1433" t="s">
        <v>20</v>
      </c>
      <c r="B1433" s="4" t="s">
        <v>16</v>
      </c>
      <c r="C1433" s="4" t="s">
        <v>1340</v>
      </c>
      <c r="D1433" s="4" t="s">
        <v>20</v>
      </c>
      <c r="E1433" s="4">
        <v>5.5351600000000001E-2</v>
      </c>
      <c r="F1433" s="4">
        <v>1.20145E-3</v>
      </c>
      <c r="G1433" s="4">
        <v>1</v>
      </c>
      <c r="H1433" s="4">
        <v>1</v>
      </c>
      <c r="I1433" s="4">
        <v>1</v>
      </c>
      <c r="J1433" s="4" t="s">
        <v>1333</v>
      </c>
      <c r="K1433" s="4">
        <v>0</v>
      </c>
      <c r="L1433" s="4">
        <v>1375.7791199999999</v>
      </c>
      <c r="M1433" s="4" t="s">
        <v>16</v>
      </c>
      <c r="N1433" s="4">
        <v>7.9869999999999995E-4</v>
      </c>
      <c r="O1433" s="4">
        <v>3.875E-2</v>
      </c>
      <c r="P1433" s="4">
        <v>1.74</v>
      </c>
    </row>
    <row r="1434" spans="1:16" hidden="1" outlineLevel="1" collapsed="1" x14ac:dyDescent="0.2">
      <c r="A1434" t="s">
        <v>20</v>
      </c>
      <c r="B1434" s="4" t="s">
        <v>16</v>
      </c>
      <c r="C1434" s="4" t="s">
        <v>1341</v>
      </c>
      <c r="D1434" s="4" t="s">
        <v>20</v>
      </c>
      <c r="E1434" s="4">
        <v>5.1217100000000002E-2</v>
      </c>
      <c r="F1434" s="4">
        <v>1.20145E-3</v>
      </c>
      <c r="G1434" s="4">
        <v>1</v>
      </c>
      <c r="H1434" s="4">
        <v>1</v>
      </c>
      <c r="I1434" s="4">
        <v>1</v>
      </c>
      <c r="J1434" s="4" t="s">
        <v>1333</v>
      </c>
      <c r="K1434" s="4">
        <v>0</v>
      </c>
      <c r="L1434" s="4">
        <v>819.46108000000004</v>
      </c>
      <c r="M1434" s="4" t="s">
        <v>16</v>
      </c>
      <c r="N1434" s="4">
        <v>7.9869999999999995E-4</v>
      </c>
      <c r="O1434" s="4">
        <v>3.5650000000000001E-2</v>
      </c>
      <c r="P1434" s="4">
        <v>1.62</v>
      </c>
    </row>
    <row r="1435" spans="1:16" hidden="1" outlineLevel="1" collapsed="1" x14ac:dyDescent="0.2">
      <c r="A1435" t="s">
        <v>20</v>
      </c>
      <c r="B1435" s="4" t="s">
        <v>16</v>
      </c>
      <c r="C1435" s="4" t="s">
        <v>1342</v>
      </c>
      <c r="D1435" s="4" t="s">
        <v>20</v>
      </c>
      <c r="E1435" s="4">
        <v>0.101504</v>
      </c>
      <c r="F1435" s="4">
        <v>8.3565400000000008E-3</v>
      </c>
      <c r="G1435" s="4">
        <v>1</v>
      </c>
      <c r="H1435" s="4">
        <v>1</v>
      </c>
      <c r="I1435" s="4">
        <v>1</v>
      </c>
      <c r="J1435" s="4" t="s">
        <v>1333</v>
      </c>
      <c r="K1435" s="4">
        <v>0</v>
      </c>
      <c r="L1435" s="4">
        <v>816.48253999999997</v>
      </c>
      <c r="M1435" s="4" t="s">
        <v>16</v>
      </c>
      <c r="N1435" s="4">
        <v>5.9170000000000004E-3</v>
      </c>
      <c r="O1435" s="4">
        <v>7.4370000000000006E-2</v>
      </c>
      <c r="P1435" s="4">
        <v>1.8</v>
      </c>
    </row>
    <row r="1436" spans="1:16" hidden="1" outlineLevel="1" collapsed="1" x14ac:dyDescent="0.2">
      <c r="A1436" t="s">
        <v>20</v>
      </c>
      <c r="B1436" s="4" t="s">
        <v>16</v>
      </c>
      <c r="C1436" s="4" t="s">
        <v>1343</v>
      </c>
      <c r="D1436" s="4" t="s">
        <v>49</v>
      </c>
      <c r="E1436" s="4">
        <v>0.11011700000000001</v>
      </c>
      <c r="F1436" s="4">
        <v>8.7042999999999999E-3</v>
      </c>
      <c r="G1436" s="4">
        <v>1</v>
      </c>
      <c r="H1436" s="4">
        <v>1</v>
      </c>
      <c r="I1436" s="4">
        <v>1</v>
      </c>
      <c r="J1436" s="4" t="s">
        <v>1333</v>
      </c>
      <c r="K1436" s="4">
        <v>0</v>
      </c>
      <c r="L1436" s="4">
        <v>1458.6780900000001</v>
      </c>
      <c r="M1436" s="4" t="s">
        <v>16</v>
      </c>
      <c r="N1436" s="4">
        <v>6.1580000000000003E-3</v>
      </c>
      <c r="O1436" s="4">
        <v>8.1079999999999999E-2</v>
      </c>
      <c r="P1436" s="4">
        <v>2.15</v>
      </c>
    </row>
    <row r="1437" spans="1:16" x14ac:dyDescent="0.2">
      <c r="A1437" s="3" t="s">
        <v>16</v>
      </c>
      <c r="B1437" s="3" t="s">
        <v>17</v>
      </c>
      <c r="C1437" s="3" t="s">
        <v>1344</v>
      </c>
      <c r="D1437" s="3" t="s">
        <v>1345</v>
      </c>
      <c r="E1437" s="3">
        <v>0</v>
      </c>
      <c r="F1437" s="3">
        <v>14.438000000000001</v>
      </c>
      <c r="G1437" s="3">
        <v>19</v>
      </c>
      <c r="H1437" s="3">
        <v>9</v>
      </c>
      <c r="I1437" s="3">
        <v>9</v>
      </c>
      <c r="J1437" s="3">
        <v>9</v>
      </c>
      <c r="K1437" s="3">
        <v>1</v>
      </c>
      <c r="L1437" s="3">
        <v>420</v>
      </c>
      <c r="M1437" s="3">
        <v>46.9</v>
      </c>
      <c r="N1437" s="3">
        <v>5.62</v>
      </c>
      <c r="O1437" s="3">
        <v>16.14</v>
      </c>
      <c r="P1437" s="3">
        <v>9</v>
      </c>
    </row>
    <row r="1438" spans="1:16" hidden="1" outlineLevel="1" collapsed="1" x14ac:dyDescent="0.2">
      <c r="A1438" t="s">
        <v>20</v>
      </c>
      <c r="B1438" s="2" t="s">
        <v>21</v>
      </c>
      <c r="C1438" s="2" t="s">
        <v>22</v>
      </c>
      <c r="D1438" s="2" t="s">
        <v>23</v>
      </c>
      <c r="E1438" s="2" t="s">
        <v>24</v>
      </c>
      <c r="F1438" s="2" t="s">
        <v>25</v>
      </c>
      <c r="G1438" s="2" t="s">
        <v>10</v>
      </c>
      <c r="H1438" s="2" t="s">
        <v>26</v>
      </c>
      <c r="I1438" s="2" t="s">
        <v>8</v>
      </c>
      <c r="J1438" s="2" t="s">
        <v>27</v>
      </c>
      <c r="K1438" s="2" t="s">
        <v>28</v>
      </c>
      <c r="L1438" s="2" t="s">
        <v>29</v>
      </c>
      <c r="M1438" s="2" t="s">
        <v>30</v>
      </c>
      <c r="N1438" s="2" t="s">
        <v>31</v>
      </c>
      <c r="O1438" s="2" t="s">
        <v>32</v>
      </c>
      <c r="P1438" s="2" t="s">
        <v>33</v>
      </c>
    </row>
    <row r="1439" spans="1:16" hidden="1" outlineLevel="1" collapsed="1" x14ac:dyDescent="0.2">
      <c r="A1439" t="s">
        <v>20</v>
      </c>
      <c r="B1439" s="4" t="s">
        <v>16</v>
      </c>
      <c r="C1439" s="4" t="s">
        <v>1346</v>
      </c>
      <c r="D1439" s="4" t="s">
        <v>1347</v>
      </c>
      <c r="E1439" s="4">
        <v>1.05559E-2</v>
      </c>
      <c r="F1439" s="4">
        <v>0</v>
      </c>
      <c r="G1439" s="4">
        <v>1</v>
      </c>
      <c r="H1439" s="4">
        <v>1</v>
      </c>
      <c r="I1439" s="4">
        <v>1</v>
      </c>
      <c r="J1439" s="4" t="s">
        <v>1344</v>
      </c>
      <c r="K1439" s="4">
        <v>0</v>
      </c>
      <c r="L1439" s="4">
        <v>1537.6522199999999</v>
      </c>
      <c r="M1439" s="4" t="s">
        <v>16</v>
      </c>
      <c r="N1439" s="4">
        <v>0</v>
      </c>
      <c r="O1439" s="4">
        <v>6.5009999999999998E-3</v>
      </c>
      <c r="P1439" s="4">
        <v>2.5099999999999998</v>
      </c>
    </row>
    <row r="1440" spans="1:16" hidden="1" outlineLevel="1" collapsed="1" x14ac:dyDescent="0.2">
      <c r="A1440" t="s">
        <v>20</v>
      </c>
      <c r="B1440" s="4" t="s">
        <v>16</v>
      </c>
      <c r="C1440" s="4" t="s">
        <v>1348</v>
      </c>
      <c r="D1440" s="4" t="s">
        <v>449</v>
      </c>
      <c r="E1440" s="4">
        <v>2.6509000000000001E-2</v>
      </c>
      <c r="F1440" s="4">
        <v>0</v>
      </c>
      <c r="G1440" s="4">
        <v>1</v>
      </c>
      <c r="H1440" s="4">
        <v>1</v>
      </c>
      <c r="I1440" s="4">
        <v>1</v>
      </c>
      <c r="J1440" s="4" t="s">
        <v>1344</v>
      </c>
      <c r="K1440" s="4">
        <v>0</v>
      </c>
      <c r="L1440" s="4">
        <v>1406.70966</v>
      </c>
      <c r="M1440" s="4" t="s">
        <v>16</v>
      </c>
      <c r="N1440" s="4">
        <v>0</v>
      </c>
      <c r="O1440" s="4">
        <v>1.754E-2</v>
      </c>
      <c r="P1440" s="4">
        <v>2.3199999999999998</v>
      </c>
    </row>
    <row r="1441" spans="1:16" hidden="1" outlineLevel="1" collapsed="1" x14ac:dyDescent="0.2">
      <c r="A1441" t="s">
        <v>20</v>
      </c>
      <c r="B1441" s="4" t="s">
        <v>16</v>
      </c>
      <c r="C1441" s="4" t="s">
        <v>1349</v>
      </c>
      <c r="D1441" s="4" t="s">
        <v>20</v>
      </c>
      <c r="E1441" s="4">
        <v>2.06585E-2</v>
      </c>
      <c r="F1441" s="4">
        <v>0</v>
      </c>
      <c r="G1441" s="4">
        <v>1</v>
      </c>
      <c r="H1441" s="4">
        <v>1</v>
      </c>
      <c r="I1441" s="4">
        <v>1</v>
      </c>
      <c r="J1441" s="4" t="s">
        <v>1344</v>
      </c>
      <c r="K1441" s="4">
        <v>0</v>
      </c>
      <c r="L1441" s="4">
        <v>859.45196999999996</v>
      </c>
      <c r="M1441" s="4" t="s">
        <v>16</v>
      </c>
      <c r="N1441" s="4">
        <v>0</v>
      </c>
      <c r="O1441" s="4">
        <v>1.336E-2</v>
      </c>
      <c r="P1441" s="4">
        <v>2.1800000000000002</v>
      </c>
    </row>
    <row r="1442" spans="1:16" hidden="1" outlineLevel="1" collapsed="1" x14ac:dyDescent="0.2">
      <c r="A1442" t="s">
        <v>20</v>
      </c>
      <c r="B1442" s="4" t="s">
        <v>16</v>
      </c>
      <c r="C1442" s="4" t="s">
        <v>1350</v>
      </c>
      <c r="D1442" s="4" t="s">
        <v>20</v>
      </c>
      <c r="E1442" s="4">
        <v>4.7191400000000001E-3</v>
      </c>
      <c r="F1442" s="4">
        <v>0</v>
      </c>
      <c r="G1442" s="4">
        <v>1</v>
      </c>
      <c r="H1442" s="4">
        <v>1</v>
      </c>
      <c r="I1442" s="4">
        <v>1</v>
      </c>
      <c r="J1442" s="4" t="s">
        <v>1344</v>
      </c>
      <c r="K1442" s="4">
        <v>1</v>
      </c>
      <c r="L1442" s="4">
        <v>1438.7900199999999</v>
      </c>
      <c r="M1442" s="4" t="s">
        <v>16</v>
      </c>
      <c r="N1442" s="4">
        <v>0</v>
      </c>
      <c r="O1442" s="4">
        <v>2.7469999999999999E-3</v>
      </c>
      <c r="P1442" s="4">
        <v>3.28</v>
      </c>
    </row>
    <row r="1443" spans="1:16" hidden="1" outlineLevel="1" collapsed="1" x14ac:dyDescent="0.2">
      <c r="A1443" t="s">
        <v>20</v>
      </c>
      <c r="B1443" s="4" t="s">
        <v>16</v>
      </c>
      <c r="C1443" s="4" t="s">
        <v>1351</v>
      </c>
      <c r="D1443" s="4" t="s">
        <v>20</v>
      </c>
      <c r="E1443" s="4">
        <v>7.4875700000000003E-2</v>
      </c>
      <c r="F1443" s="4">
        <v>3.8406400000000002E-3</v>
      </c>
      <c r="G1443" s="4">
        <v>1</v>
      </c>
      <c r="H1443" s="4">
        <v>1</v>
      </c>
      <c r="I1443" s="4">
        <v>1</v>
      </c>
      <c r="J1443" s="4" t="s">
        <v>1344</v>
      </c>
      <c r="K1443" s="4">
        <v>0</v>
      </c>
      <c r="L1443" s="4">
        <v>854.42542000000003</v>
      </c>
      <c r="M1443" s="4" t="s">
        <v>16</v>
      </c>
      <c r="N1443" s="4">
        <v>2.9329999999999998E-3</v>
      </c>
      <c r="O1443" s="4">
        <v>5.355E-2</v>
      </c>
      <c r="P1443" s="4">
        <v>1.36</v>
      </c>
    </row>
    <row r="1444" spans="1:16" hidden="1" outlineLevel="1" collapsed="1" x14ac:dyDescent="0.2">
      <c r="A1444" t="s">
        <v>20</v>
      </c>
      <c r="B1444" s="4" t="s">
        <v>16</v>
      </c>
      <c r="C1444" s="4" t="s">
        <v>1352</v>
      </c>
      <c r="D1444" s="4" t="s">
        <v>20</v>
      </c>
      <c r="E1444" s="4">
        <v>8.2389299999999999E-2</v>
      </c>
      <c r="F1444" s="4">
        <v>4.7623400000000003E-3</v>
      </c>
      <c r="G1444" s="4">
        <v>1</v>
      </c>
      <c r="H1444" s="4">
        <v>1</v>
      </c>
      <c r="I1444" s="4">
        <v>1</v>
      </c>
      <c r="J1444" s="4" t="s">
        <v>1344</v>
      </c>
      <c r="K1444" s="4">
        <v>0</v>
      </c>
      <c r="L1444" s="4">
        <v>1310.69506</v>
      </c>
      <c r="M1444" s="4" t="s">
        <v>16</v>
      </c>
      <c r="N1444" s="4">
        <v>3.5460000000000001E-3</v>
      </c>
      <c r="O1444" s="4">
        <v>5.9369999999999999E-2</v>
      </c>
      <c r="P1444" s="4">
        <v>2.29</v>
      </c>
    </row>
    <row r="1445" spans="1:16" hidden="1" outlineLevel="1" collapsed="1" x14ac:dyDescent="0.2">
      <c r="A1445" t="s">
        <v>20</v>
      </c>
      <c r="B1445" s="4" t="s">
        <v>16</v>
      </c>
      <c r="C1445" s="4" t="s">
        <v>1353</v>
      </c>
      <c r="D1445" s="4" t="s">
        <v>20</v>
      </c>
      <c r="E1445" s="4">
        <v>8.0831500000000001E-2</v>
      </c>
      <c r="F1445" s="4">
        <v>4.7623400000000003E-3</v>
      </c>
      <c r="G1445" s="4">
        <v>1</v>
      </c>
      <c r="H1445" s="4">
        <v>1</v>
      </c>
      <c r="I1445" s="4">
        <v>1</v>
      </c>
      <c r="J1445" s="4" t="s">
        <v>1344</v>
      </c>
      <c r="K1445" s="4">
        <v>0</v>
      </c>
      <c r="L1445" s="4">
        <v>813.48288000000002</v>
      </c>
      <c r="M1445" s="4" t="s">
        <v>16</v>
      </c>
      <c r="N1445" s="4">
        <v>3.5460000000000001E-3</v>
      </c>
      <c r="O1445" s="4">
        <v>5.8069999999999997E-2</v>
      </c>
      <c r="P1445" s="4">
        <v>1.22</v>
      </c>
    </row>
    <row r="1446" spans="1:16" hidden="1" outlineLevel="1" collapsed="1" x14ac:dyDescent="0.2">
      <c r="A1446" t="s">
        <v>20</v>
      </c>
      <c r="B1446" s="4" t="s">
        <v>16</v>
      </c>
      <c r="C1446" s="4" t="s">
        <v>1354</v>
      </c>
      <c r="D1446" s="4" t="s">
        <v>20</v>
      </c>
      <c r="E1446" s="4">
        <v>8.6683899999999994E-2</v>
      </c>
      <c r="F1446" s="4">
        <v>5.2294899999999998E-3</v>
      </c>
      <c r="G1446" s="4">
        <v>1</v>
      </c>
      <c r="H1446" s="4">
        <v>1</v>
      </c>
      <c r="I1446" s="4">
        <v>1</v>
      </c>
      <c r="J1446" s="4" t="s">
        <v>1344</v>
      </c>
      <c r="K1446" s="4">
        <v>0</v>
      </c>
      <c r="L1446" s="4">
        <v>1185.55348</v>
      </c>
      <c r="M1446" s="4" t="s">
        <v>16</v>
      </c>
      <c r="N1446" s="4">
        <v>3.8549999999999999E-3</v>
      </c>
      <c r="O1446" s="4">
        <v>6.275E-2</v>
      </c>
      <c r="P1446" s="4">
        <v>1.75</v>
      </c>
    </row>
    <row r="1447" spans="1:16" hidden="1" outlineLevel="1" collapsed="1" x14ac:dyDescent="0.2">
      <c r="A1447" t="s">
        <v>20</v>
      </c>
      <c r="B1447" s="4" t="s">
        <v>16</v>
      </c>
      <c r="C1447" s="4" t="s">
        <v>1355</v>
      </c>
      <c r="D1447" s="4" t="s">
        <v>20</v>
      </c>
      <c r="E1447" s="4">
        <v>0.102787</v>
      </c>
      <c r="F1447" s="4">
        <v>8.3565400000000008E-3</v>
      </c>
      <c r="G1447" s="4">
        <v>1</v>
      </c>
      <c r="H1447" s="4">
        <v>1</v>
      </c>
      <c r="I1447" s="4">
        <v>1</v>
      </c>
      <c r="J1447" s="4" t="s">
        <v>1344</v>
      </c>
      <c r="K1447" s="4">
        <v>0</v>
      </c>
      <c r="L1447" s="4">
        <v>841.52540999999997</v>
      </c>
      <c r="M1447" s="4" t="s">
        <v>16</v>
      </c>
      <c r="N1447" s="4">
        <v>5.9170000000000004E-3</v>
      </c>
      <c r="O1447" s="4">
        <v>7.5219999999999995E-2</v>
      </c>
      <c r="P1447" s="4">
        <v>1.81</v>
      </c>
    </row>
    <row r="1448" spans="1:16" x14ac:dyDescent="0.2">
      <c r="A1448" s="3" t="s">
        <v>16</v>
      </c>
      <c r="B1448" s="3" t="s">
        <v>17</v>
      </c>
      <c r="C1448" s="3" t="s">
        <v>1356</v>
      </c>
      <c r="D1448" s="3" t="s">
        <v>1357</v>
      </c>
      <c r="E1448" s="3">
        <v>0</v>
      </c>
      <c r="F1448" s="3">
        <v>14.305999999999999</v>
      </c>
      <c r="G1448" s="3">
        <v>21</v>
      </c>
      <c r="H1448" s="3">
        <v>8</v>
      </c>
      <c r="I1448" s="3">
        <v>8</v>
      </c>
      <c r="J1448" s="3">
        <v>8</v>
      </c>
      <c r="K1448" s="3">
        <v>1</v>
      </c>
      <c r="L1448" s="3">
        <v>427</v>
      </c>
      <c r="M1448" s="3">
        <v>48.7</v>
      </c>
      <c r="N1448" s="3">
        <v>6.28</v>
      </c>
      <c r="O1448" s="3">
        <v>11.91</v>
      </c>
      <c r="P1448" s="3">
        <v>8</v>
      </c>
    </row>
    <row r="1449" spans="1:16" hidden="1" outlineLevel="1" collapsed="1" x14ac:dyDescent="0.2">
      <c r="A1449" t="s">
        <v>20</v>
      </c>
      <c r="B1449" s="2" t="s">
        <v>21</v>
      </c>
      <c r="C1449" s="2" t="s">
        <v>22</v>
      </c>
      <c r="D1449" s="2" t="s">
        <v>23</v>
      </c>
      <c r="E1449" s="2" t="s">
        <v>24</v>
      </c>
      <c r="F1449" s="2" t="s">
        <v>25</v>
      </c>
      <c r="G1449" s="2" t="s">
        <v>10</v>
      </c>
      <c r="H1449" s="2" t="s">
        <v>26</v>
      </c>
      <c r="I1449" s="2" t="s">
        <v>8</v>
      </c>
      <c r="J1449" s="2" t="s">
        <v>27</v>
      </c>
      <c r="K1449" s="2" t="s">
        <v>28</v>
      </c>
      <c r="L1449" s="2" t="s">
        <v>29</v>
      </c>
      <c r="M1449" s="2" t="s">
        <v>30</v>
      </c>
      <c r="N1449" s="2" t="s">
        <v>31</v>
      </c>
      <c r="O1449" s="2" t="s">
        <v>32</v>
      </c>
      <c r="P1449" s="2" t="s">
        <v>33</v>
      </c>
    </row>
    <row r="1450" spans="1:16" hidden="1" outlineLevel="1" collapsed="1" x14ac:dyDescent="0.2">
      <c r="A1450" t="s">
        <v>20</v>
      </c>
      <c r="B1450" s="4" t="s">
        <v>16</v>
      </c>
      <c r="C1450" s="4" t="s">
        <v>1358</v>
      </c>
      <c r="D1450" s="4" t="s">
        <v>20</v>
      </c>
      <c r="E1450" s="4">
        <v>1.2123E-2</v>
      </c>
      <c r="F1450" s="4">
        <v>0</v>
      </c>
      <c r="G1450" s="4">
        <v>1</v>
      </c>
      <c r="H1450" s="4">
        <v>1</v>
      </c>
      <c r="I1450" s="4">
        <v>1</v>
      </c>
      <c r="J1450" s="4" t="s">
        <v>1356</v>
      </c>
      <c r="K1450" s="4">
        <v>0</v>
      </c>
      <c r="L1450" s="4">
        <v>1090.5374899999999</v>
      </c>
      <c r="M1450" s="4" t="s">
        <v>16</v>
      </c>
      <c r="N1450" s="4">
        <v>0</v>
      </c>
      <c r="O1450" s="4">
        <v>7.5399999999999998E-3</v>
      </c>
      <c r="P1450" s="4">
        <v>1.69</v>
      </c>
    </row>
    <row r="1451" spans="1:16" hidden="1" outlineLevel="1" collapsed="1" x14ac:dyDescent="0.2">
      <c r="A1451" t="s">
        <v>20</v>
      </c>
      <c r="B1451" s="4" t="s">
        <v>16</v>
      </c>
      <c r="C1451" s="4" t="s">
        <v>1359</v>
      </c>
      <c r="D1451" s="4" t="s">
        <v>20</v>
      </c>
      <c r="E1451" s="4">
        <v>1.7995000000000001E-2</v>
      </c>
      <c r="F1451" s="4">
        <v>0</v>
      </c>
      <c r="G1451" s="4">
        <v>1</v>
      </c>
      <c r="H1451" s="4">
        <v>1</v>
      </c>
      <c r="I1451" s="4">
        <v>1</v>
      </c>
      <c r="J1451" s="4" t="s">
        <v>1356</v>
      </c>
      <c r="K1451" s="4">
        <v>0</v>
      </c>
      <c r="L1451" s="4">
        <v>1308.68343</v>
      </c>
      <c r="M1451" s="4" t="s">
        <v>16</v>
      </c>
      <c r="N1451" s="4">
        <v>0</v>
      </c>
      <c r="O1451" s="4">
        <v>1.154E-2</v>
      </c>
      <c r="P1451" s="4">
        <v>2.2200000000000002</v>
      </c>
    </row>
    <row r="1452" spans="1:16" hidden="1" outlineLevel="1" collapsed="1" x14ac:dyDescent="0.2">
      <c r="A1452" t="s">
        <v>20</v>
      </c>
      <c r="B1452" s="4" t="s">
        <v>16</v>
      </c>
      <c r="C1452" s="4" t="s">
        <v>1360</v>
      </c>
      <c r="D1452" s="4" t="s">
        <v>20</v>
      </c>
      <c r="E1452" s="4">
        <v>1.1943100000000001E-3</v>
      </c>
      <c r="F1452" s="4">
        <v>0</v>
      </c>
      <c r="G1452" s="4">
        <v>1</v>
      </c>
      <c r="H1452" s="4">
        <v>1</v>
      </c>
      <c r="I1452" s="4">
        <v>1</v>
      </c>
      <c r="J1452" s="4" t="s">
        <v>1356</v>
      </c>
      <c r="K1452" s="4">
        <v>0</v>
      </c>
      <c r="L1452" s="4">
        <v>1148.5330799999999</v>
      </c>
      <c r="M1452" s="4" t="s">
        <v>16</v>
      </c>
      <c r="N1452" s="4">
        <v>0</v>
      </c>
      <c r="O1452" s="4">
        <v>6.29E-4</v>
      </c>
      <c r="P1452" s="4">
        <v>2.57</v>
      </c>
    </row>
    <row r="1453" spans="1:16" hidden="1" outlineLevel="1" collapsed="1" x14ac:dyDescent="0.2">
      <c r="A1453" t="s">
        <v>20</v>
      </c>
      <c r="B1453" s="4" t="s">
        <v>16</v>
      </c>
      <c r="C1453" s="4" t="s">
        <v>1361</v>
      </c>
      <c r="D1453" s="4" t="s">
        <v>248</v>
      </c>
      <c r="E1453" s="4">
        <v>2.2352400000000001E-2</v>
      </c>
      <c r="F1453" s="4">
        <v>0</v>
      </c>
      <c r="G1453" s="4">
        <v>1</v>
      </c>
      <c r="H1453" s="4">
        <v>1</v>
      </c>
      <c r="I1453" s="4">
        <v>1</v>
      </c>
      <c r="J1453" s="4" t="s">
        <v>1356</v>
      </c>
      <c r="K1453" s="4">
        <v>0</v>
      </c>
      <c r="L1453" s="4">
        <v>985.46591000000001</v>
      </c>
      <c r="M1453" s="4" t="s">
        <v>16</v>
      </c>
      <c r="N1453" s="4">
        <v>0</v>
      </c>
      <c r="O1453" s="4">
        <v>1.4590000000000001E-2</v>
      </c>
      <c r="P1453" s="4">
        <v>1.74</v>
      </c>
    </row>
    <row r="1454" spans="1:16" hidden="1" outlineLevel="1" collapsed="1" x14ac:dyDescent="0.2">
      <c r="A1454" t="s">
        <v>20</v>
      </c>
      <c r="B1454" s="4" t="s">
        <v>16</v>
      </c>
      <c r="C1454" s="4" t="s">
        <v>1362</v>
      </c>
      <c r="D1454" s="4" t="s">
        <v>120</v>
      </c>
      <c r="E1454" s="4">
        <v>5.3591E-2</v>
      </c>
      <c r="F1454" s="4">
        <v>1.20145E-3</v>
      </c>
      <c r="G1454" s="4">
        <v>1</v>
      </c>
      <c r="H1454" s="4">
        <v>1</v>
      </c>
      <c r="I1454" s="4">
        <v>1</v>
      </c>
      <c r="J1454" s="4" t="s">
        <v>1356</v>
      </c>
      <c r="K1454" s="4">
        <v>0</v>
      </c>
      <c r="L1454" s="4">
        <v>1087.4877100000001</v>
      </c>
      <c r="M1454" s="4" t="s">
        <v>16</v>
      </c>
      <c r="N1454" s="4">
        <v>7.9869999999999995E-4</v>
      </c>
      <c r="O1454" s="4">
        <v>3.7240000000000002E-2</v>
      </c>
      <c r="P1454" s="4">
        <v>2.04</v>
      </c>
    </row>
    <row r="1455" spans="1:16" hidden="1" outlineLevel="1" collapsed="1" x14ac:dyDescent="0.2">
      <c r="A1455" t="s">
        <v>20</v>
      </c>
      <c r="B1455" s="4" t="s">
        <v>16</v>
      </c>
      <c r="C1455" s="4" t="s">
        <v>1363</v>
      </c>
      <c r="D1455" s="4" t="s">
        <v>20</v>
      </c>
      <c r="E1455" s="4">
        <v>5.3938699999999999E-2</v>
      </c>
      <c r="F1455" s="4">
        <v>1.20145E-3</v>
      </c>
      <c r="G1455" s="4">
        <v>1</v>
      </c>
      <c r="H1455" s="4">
        <v>1</v>
      </c>
      <c r="I1455" s="4">
        <v>1</v>
      </c>
      <c r="J1455" s="4" t="s">
        <v>1356</v>
      </c>
      <c r="K1455" s="4">
        <v>0</v>
      </c>
      <c r="L1455" s="4">
        <v>1032.4381100000001</v>
      </c>
      <c r="M1455" s="4" t="s">
        <v>16</v>
      </c>
      <c r="N1455" s="4">
        <v>7.9869999999999995E-4</v>
      </c>
      <c r="O1455" s="4">
        <v>3.7699999999999997E-2</v>
      </c>
      <c r="P1455" s="4">
        <v>1.65</v>
      </c>
    </row>
    <row r="1456" spans="1:16" hidden="1" outlineLevel="1" collapsed="1" x14ac:dyDescent="0.2">
      <c r="A1456" t="s">
        <v>20</v>
      </c>
      <c r="B1456" s="4" t="s">
        <v>16</v>
      </c>
      <c r="C1456" s="4" t="s">
        <v>1364</v>
      </c>
      <c r="D1456" s="4" t="s">
        <v>20</v>
      </c>
      <c r="E1456" s="4">
        <v>7.4875700000000003E-2</v>
      </c>
      <c r="F1456" s="4">
        <v>3.8406400000000002E-3</v>
      </c>
      <c r="G1456" s="4">
        <v>1</v>
      </c>
      <c r="H1456" s="4">
        <v>1</v>
      </c>
      <c r="I1456" s="4">
        <v>1</v>
      </c>
      <c r="J1456" s="4" t="s">
        <v>1356</v>
      </c>
      <c r="K1456" s="4">
        <v>0</v>
      </c>
      <c r="L1456" s="4">
        <v>1066.5163600000001</v>
      </c>
      <c r="M1456" s="4" t="s">
        <v>16</v>
      </c>
      <c r="N1456" s="4">
        <v>2.9329999999999998E-3</v>
      </c>
      <c r="O1456" s="4">
        <v>5.3469999999999997E-2</v>
      </c>
      <c r="P1456" s="4">
        <v>1.4</v>
      </c>
    </row>
    <row r="1457" spans="1:16" hidden="1" outlineLevel="1" collapsed="1" x14ac:dyDescent="0.2">
      <c r="A1457" t="s">
        <v>20</v>
      </c>
      <c r="B1457" s="4" t="s">
        <v>16</v>
      </c>
      <c r="C1457" s="4" t="s">
        <v>1365</v>
      </c>
      <c r="D1457" s="4" t="s">
        <v>20</v>
      </c>
      <c r="E1457" s="4">
        <v>0.111501</v>
      </c>
      <c r="F1457" s="4">
        <v>8.7042999999999999E-3</v>
      </c>
      <c r="G1457" s="4">
        <v>1</v>
      </c>
      <c r="H1457" s="4">
        <v>1</v>
      </c>
      <c r="I1457" s="4">
        <v>1</v>
      </c>
      <c r="J1457" s="4" t="s">
        <v>1356</v>
      </c>
      <c r="K1457" s="4">
        <v>0</v>
      </c>
      <c r="L1457" s="4">
        <v>1993.98252</v>
      </c>
      <c r="M1457" s="4" t="s">
        <v>16</v>
      </c>
      <c r="N1457" s="4">
        <v>6.1580000000000003E-3</v>
      </c>
      <c r="O1457" s="4">
        <v>8.2439999999999999E-2</v>
      </c>
      <c r="P1457" s="4">
        <v>1.59</v>
      </c>
    </row>
    <row r="1458" spans="1:16" x14ac:dyDescent="0.2">
      <c r="A1458" s="3" t="s">
        <v>16</v>
      </c>
      <c r="B1458" s="3" t="s">
        <v>17</v>
      </c>
      <c r="C1458" s="3" t="s">
        <v>1366</v>
      </c>
      <c r="D1458" s="3" t="s">
        <v>1367</v>
      </c>
      <c r="E1458" s="3">
        <v>0</v>
      </c>
      <c r="F1458" s="3">
        <v>14.007999999999999</v>
      </c>
      <c r="G1458" s="3">
        <v>22</v>
      </c>
      <c r="H1458" s="3">
        <v>7</v>
      </c>
      <c r="I1458" s="3">
        <v>7</v>
      </c>
      <c r="J1458" s="3">
        <v>7</v>
      </c>
      <c r="K1458" s="3">
        <v>1</v>
      </c>
      <c r="L1458" s="3">
        <v>436</v>
      </c>
      <c r="M1458" s="3">
        <v>48.5</v>
      </c>
      <c r="N1458" s="3">
        <v>5.29</v>
      </c>
      <c r="O1458" s="3">
        <v>11.69</v>
      </c>
      <c r="P1458" s="3">
        <v>7</v>
      </c>
    </row>
    <row r="1459" spans="1:16" hidden="1" outlineLevel="1" collapsed="1" x14ac:dyDescent="0.2">
      <c r="A1459" t="s">
        <v>20</v>
      </c>
      <c r="B1459" s="2" t="s">
        <v>21</v>
      </c>
      <c r="C1459" s="2" t="s">
        <v>22</v>
      </c>
      <c r="D1459" s="2" t="s">
        <v>23</v>
      </c>
      <c r="E1459" s="2" t="s">
        <v>24</v>
      </c>
      <c r="F1459" s="2" t="s">
        <v>25</v>
      </c>
      <c r="G1459" s="2" t="s">
        <v>10</v>
      </c>
      <c r="H1459" s="2" t="s">
        <v>26</v>
      </c>
      <c r="I1459" s="2" t="s">
        <v>8</v>
      </c>
      <c r="J1459" s="2" t="s">
        <v>27</v>
      </c>
      <c r="K1459" s="2" t="s">
        <v>28</v>
      </c>
      <c r="L1459" s="2" t="s">
        <v>29</v>
      </c>
      <c r="M1459" s="2" t="s">
        <v>30</v>
      </c>
      <c r="N1459" s="2" t="s">
        <v>31</v>
      </c>
      <c r="O1459" s="2" t="s">
        <v>32</v>
      </c>
      <c r="P1459" s="2" t="s">
        <v>33</v>
      </c>
    </row>
    <row r="1460" spans="1:16" hidden="1" outlineLevel="1" collapsed="1" x14ac:dyDescent="0.2">
      <c r="A1460" t="s">
        <v>20</v>
      </c>
      <c r="B1460" s="4" t="s">
        <v>16</v>
      </c>
      <c r="C1460" s="4" t="s">
        <v>1368</v>
      </c>
      <c r="D1460" s="4" t="s">
        <v>20</v>
      </c>
      <c r="E1460" s="4">
        <v>1.0146499999999999E-2</v>
      </c>
      <c r="F1460" s="4">
        <v>0</v>
      </c>
      <c r="G1460" s="4">
        <v>1</v>
      </c>
      <c r="H1460" s="4">
        <v>1</v>
      </c>
      <c r="I1460" s="4">
        <v>1</v>
      </c>
      <c r="J1460" s="4" t="s">
        <v>1366</v>
      </c>
      <c r="K1460" s="4">
        <v>0</v>
      </c>
      <c r="L1460" s="4">
        <v>1062.59422</v>
      </c>
      <c r="M1460" s="4" t="s">
        <v>16</v>
      </c>
      <c r="N1460" s="4">
        <v>0</v>
      </c>
      <c r="O1460" s="4">
        <v>6.2170000000000003E-3</v>
      </c>
      <c r="P1460" s="4">
        <v>2.2200000000000002</v>
      </c>
    </row>
    <row r="1461" spans="1:16" hidden="1" outlineLevel="1" collapsed="1" x14ac:dyDescent="0.2">
      <c r="A1461" t="s">
        <v>20</v>
      </c>
      <c r="B1461" s="4" t="s">
        <v>16</v>
      </c>
      <c r="C1461" s="4" t="s">
        <v>1369</v>
      </c>
      <c r="D1461" s="4" t="s">
        <v>20</v>
      </c>
      <c r="E1461" s="4">
        <v>8.7761999999999996E-3</v>
      </c>
      <c r="F1461" s="4">
        <v>0</v>
      </c>
      <c r="G1461" s="4">
        <v>1</v>
      </c>
      <c r="H1461" s="4">
        <v>1</v>
      </c>
      <c r="I1461" s="4">
        <v>1</v>
      </c>
      <c r="J1461" s="4" t="s">
        <v>1366</v>
      </c>
      <c r="K1461" s="4">
        <v>0</v>
      </c>
      <c r="L1461" s="4">
        <v>828.51892999999995</v>
      </c>
      <c r="M1461" s="4" t="s">
        <v>16</v>
      </c>
      <c r="N1461" s="4">
        <v>0</v>
      </c>
      <c r="O1461" s="4">
        <v>5.3249999999999999E-3</v>
      </c>
      <c r="P1461" s="4">
        <v>2.1</v>
      </c>
    </row>
    <row r="1462" spans="1:16" hidden="1" outlineLevel="1" collapsed="1" x14ac:dyDescent="0.2">
      <c r="A1462" t="s">
        <v>20</v>
      </c>
      <c r="B1462" s="4" t="s">
        <v>16</v>
      </c>
      <c r="C1462" s="4" t="s">
        <v>1370</v>
      </c>
      <c r="D1462" s="4" t="s">
        <v>20</v>
      </c>
      <c r="E1462" s="4">
        <v>1.6091100000000001E-2</v>
      </c>
      <c r="F1462" s="4">
        <v>0</v>
      </c>
      <c r="G1462" s="4">
        <v>1</v>
      </c>
      <c r="H1462" s="4">
        <v>1</v>
      </c>
      <c r="I1462" s="4">
        <v>1</v>
      </c>
      <c r="J1462" s="4" t="s">
        <v>1366</v>
      </c>
      <c r="K1462" s="4">
        <v>0</v>
      </c>
      <c r="L1462" s="4">
        <v>1289.6345200000001</v>
      </c>
      <c r="M1462" s="4" t="s">
        <v>16</v>
      </c>
      <c r="N1462" s="4">
        <v>0</v>
      </c>
      <c r="O1462" s="4">
        <v>1.023E-2</v>
      </c>
      <c r="P1462" s="4">
        <v>2.04</v>
      </c>
    </row>
    <row r="1463" spans="1:16" hidden="1" outlineLevel="1" collapsed="1" x14ac:dyDescent="0.2">
      <c r="A1463" t="s">
        <v>20</v>
      </c>
      <c r="B1463" s="4" t="s">
        <v>16</v>
      </c>
      <c r="C1463" s="4" t="s">
        <v>1371</v>
      </c>
      <c r="D1463" s="4" t="s">
        <v>20</v>
      </c>
      <c r="E1463" s="4">
        <v>7.0860699999999999E-4</v>
      </c>
      <c r="F1463" s="4">
        <v>0</v>
      </c>
      <c r="G1463" s="4">
        <v>1</v>
      </c>
      <c r="H1463" s="4">
        <v>1</v>
      </c>
      <c r="I1463" s="4">
        <v>1</v>
      </c>
      <c r="J1463" s="4" t="s">
        <v>1366</v>
      </c>
      <c r="K1463" s="4">
        <v>0</v>
      </c>
      <c r="L1463" s="4">
        <v>1144.5592899999999</v>
      </c>
      <c r="M1463" s="4" t="s">
        <v>16</v>
      </c>
      <c r="N1463" s="4">
        <v>0</v>
      </c>
      <c r="O1463" s="4">
        <v>3.5960000000000001E-4</v>
      </c>
      <c r="P1463" s="4">
        <v>2.76</v>
      </c>
    </row>
    <row r="1464" spans="1:16" hidden="1" outlineLevel="1" collapsed="1" x14ac:dyDescent="0.2">
      <c r="A1464" t="s">
        <v>20</v>
      </c>
      <c r="B1464" s="4" t="s">
        <v>16</v>
      </c>
      <c r="C1464" s="4" t="s">
        <v>1372</v>
      </c>
      <c r="D1464" s="4" t="s">
        <v>20</v>
      </c>
      <c r="E1464" s="4">
        <v>4.8945700000000002E-2</v>
      </c>
      <c r="F1464" s="4">
        <v>1.20145E-3</v>
      </c>
      <c r="G1464" s="4">
        <v>1</v>
      </c>
      <c r="H1464" s="4">
        <v>1</v>
      </c>
      <c r="I1464" s="4">
        <v>1</v>
      </c>
      <c r="J1464" s="4" t="s">
        <v>1366</v>
      </c>
      <c r="K1464" s="4">
        <v>0</v>
      </c>
      <c r="L1464" s="4">
        <v>731.39340000000004</v>
      </c>
      <c r="M1464" s="4" t="s">
        <v>16</v>
      </c>
      <c r="N1464" s="4">
        <v>7.9869999999999995E-4</v>
      </c>
      <c r="O1464" s="4">
        <v>3.3930000000000002E-2</v>
      </c>
      <c r="P1464" s="4">
        <v>1.51</v>
      </c>
    </row>
    <row r="1465" spans="1:16" hidden="1" outlineLevel="1" collapsed="1" x14ac:dyDescent="0.2">
      <c r="A1465" t="s">
        <v>20</v>
      </c>
      <c r="B1465" s="4" t="s">
        <v>16</v>
      </c>
      <c r="C1465" s="4" t="s">
        <v>1373</v>
      </c>
      <c r="D1465" s="4" t="s">
        <v>20</v>
      </c>
      <c r="E1465" s="4">
        <v>5.64348E-2</v>
      </c>
      <c r="F1465" s="4">
        <v>1.20145E-3</v>
      </c>
      <c r="G1465" s="4">
        <v>1</v>
      </c>
      <c r="H1465" s="4">
        <v>1</v>
      </c>
      <c r="I1465" s="4">
        <v>1</v>
      </c>
      <c r="J1465" s="4" t="s">
        <v>1366</v>
      </c>
      <c r="K1465" s="4">
        <v>0</v>
      </c>
      <c r="L1465" s="4">
        <v>985.44862000000001</v>
      </c>
      <c r="M1465" s="4" t="s">
        <v>16</v>
      </c>
      <c r="N1465" s="4">
        <v>7.9869999999999995E-4</v>
      </c>
      <c r="O1465" s="4">
        <v>3.9449999999999999E-2</v>
      </c>
      <c r="P1465" s="4">
        <v>1.45</v>
      </c>
    </row>
    <row r="1466" spans="1:16" hidden="1" outlineLevel="1" collapsed="1" x14ac:dyDescent="0.2">
      <c r="A1466" t="s">
        <v>20</v>
      </c>
      <c r="B1466" s="4" t="s">
        <v>16</v>
      </c>
      <c r="C1466" s="4" t="s">
        <v>1374</v>
      </c>
      <c r="D1466" s="4" t="s">
        <v>20</v>
      </c>
      <c r="E1466" s="4">
        <v>8.3443699999999996E-2</v>
      </c>
      <c r="F1466" s="4">
        <v>4.7623400000000003E-3</v>
      </c>
      <c r="G1466" s="4">
        <v>1</v>
      </c>
      <c r="H1466" s="4">
        <v>1</v>
      </c>
      <c r="I1466" s="4">
        <v>1</v>
      </c>
      <c r="J1466" s="4" t="s">
        <v>1366</v>
      </c>
      <c r="K1466" s="4">
        <v>1</v>
      </c>
      <c r="L1466" s="4">
        <v>1573.7241200000001</v>
      </c>
      <c r="M1466" s="4" t="s">
        <v>16</v>
      </c>
      <c r="N1466" s="4">
        <v>3.5460000000000001E-3</v>
      </c>
      <c r="O1466" s="4">
        <v>6.019E-2</v>
      </c>
      <c r="P1466" s="4">
        <v>2.57</v>
      </c>
    </row>
    <row r="1467" spans="1:16" x14ac:dyDescent="0.2">
      <c r="A1467" s="3" t="s">
        <v>16</v>
      </c>
      <c r="B1467" s="3" t="s">
        <v>17</v>
      </c>
      <c r="C1467" s="3" t="s">
        <v>1375</v>
      </c>
      <c r="D1467" s="3" t="s">
        <v>1376</v>
      </c>
      <c r="E1467" s="3">
        <v>0</v>
      </c>
      <c r="F1467" s="3">
        <v>13.778</v>
      </c>
      <c r="G1467" s="3">
        <v>14</v>
      </c>
      <c r="H1467" s="3">
        <v>5</v>
      </c>
      <c r="I1467" s="3">
        <v>5</v>
      </c>
      <c r="J1467" s="3">
        <v>1</v>
      </c>
      <c r="K1467" s="3">
        <v>1</v>
      </c>
      <c r="L1467" s="3">
        <v>395</v>
      </c>
      <c r="M1467" s="3">
        <v>44.9</v>
      </c>
      <c r="N1467" s="3">
        <v>5.9</v>
      </c>
      <c r="O1467" s="3">
        <v>9.5399999999999991</v>
      </c>
      <c r="P1467" s="3">
        <v>5</v>
      </c>
    </row>
    <row r="1468" spans="1:16" hidden="1" outlineLevel="1" collapsed="1" x14ac:dyDescent="0.2">
      <c r="A1468" t="s">
        <v>20</v>
      </c>
      <c r="B1468" s="2" t="s">
        <v>21</v>
      </c>
      <c r="C1468" s="2" t="s">
        <v>22</v>
      </c>
      <c r="D1468" s="2" t="s">
        <v>23</v>
      </c>
      <c r="E1468" s="2" t="s">
        <v>24</v>
      </c>
      <c r="F1468" s="2" t="s">
        <v>25</v>
      </c>
      <c r="G1468" s="2" t="s">
        <v>10</v>
      </c>
      <c r="H1468" s="2" t="s">
        <v>26</v>
      </c>
      <c r="I1468" s="2" t="s">
        <v>8</v>
      </c>
      <c r="J1468" s="2" t="s">
        <v>27</v>
      </c>
      <c r="K1468" s="2" t="s">
        <v>28</v>
      </c>
      <c r="L1468" s="2" t="s">
        <v>29</v>
      </c>
      <c r="M1468" s="2" t="s">
        <v>30</v>
      </c>
      <c r="N1468" s="2" t="s">
        <v>31</v>
      </c>
      <c r="O1468" s="2" t="s">
        <v>32</v>
      </c>
      <c r="P1468" s="2" t="s">
        <v>33</v>
      </c>
    </row>
    <row r="1469" spans="1:16" hidden="1" outlineLevel="1" collapsed="1" x14ac:dyDescent="0.2">
      <c r="A1469" t="s">
        <v>20</v>
      </c>
      <c r="B1469" s="4" t="s">
        <v>16</v>
      </c>
      <c r="C1469" s="4" t="s">
        <v>821</v>
      </c>
      <c r="D1469" s="4" t="s">
        <v>260</v>
      </c>
      <c r="E1469" s="4">
        <v>2.9054900000000002E-2</v>
      </c>
      <c r="F1469" s="4">
        <v>0</v>
      </c>
      <c r="G1469" s="4">
        <v>2</v>
      </c>
      <c r="H1469" s="4">
        <v>2</v>
      </c>
      <c r="I1469" s="4">
        <v>1</v>
      </c>
      <c r="J1469" s="4" t="s">
        <v>822</v>
      </c>
      <c r="K1469" s="4">
        <v>0</v>
      </c>
      <c r="L1469" s="4">
        <v>1663.7897</v>
      </c>
      <c r="M1469" s="4" t="s">
        <v>16</v>
      </c>
      <c r="N1469" s="4">
        <v>0</v>
      </c>
      <c r="O1469" s="4">
        <v>1.932E-2</v>
      </c>
      <c r="P1469" s="4">
        <v>2.02</v>
      </c>
    </row>
    <row r="1470" spans="1:16" hidden="1" outlineLevel="1" collapsed="1" x14ac:dyDescent="0.2">
      <c r="A1470" t="s">
        <v>20</v>
      </c>
      <c r="B1470" s="4" t="s">
        <v>16</v>
      </c>
      <c r="C1470" s="4" t="s">
        <v>823</v>
      </c>
      <c r="D1470" s="4" t="s">
        <v>20</v>
      </c>
      <c r="E1470" s="4">
        <v>1.20578E-4</v>
      </c>
      <c r="F1470" s="4">
        <v>0</v>
      </c>
      <c r="G1470" s="4">
        <v>2</v>
      </c>
      <c r="H1470" s="4">
        <v>2</v>
      </c>
      <c r="I1470" s="4">
        <v>1</v>
      </c>
      <c r="J1470" s="4" t="s">
        <v>822</v>
      </c>
      <c r="K1470" s="4">
        <v>0</v>
      </c>
      <c r="L1470" s="4">
        <v>1281.66851</v>
      </c>
      <c r="M1470" s="4" t="s">
        <v>16</v>
      </c>
      <c r="N1470" s="4">
        <v>0</v>
      </c>
      <c r="O1470" s="4">
        <v>5.3529999999999997E-5</v>
      </c>
      <c r="P1470" s="4">
        <v>2.8</v>
      </c>
    </row>
    <row r="1471" spans="1:16" hidden="1" outlineLevel="1" collapsed="1" x14ac:dyDescent="0.2">
      <c r="A1471" t="s">
        <v>20</v>
      </c>
      <c r="B1471" s="4" t="s">
        <v>16</v>
      </c>
      <c r="C1471" s="4" t="s">
        <v>826</v>
      </c>
      <c r="D1471" s="4" t="s">
        <v>827</v>
      </c>
      <c r="E1471" s="4">
        <v>2.98257E-2</v>
      </c>
      <c r="F1471" s="4">
        <v>0</v>
      </c>
      <c r="G1471" s="4">
        <v>2</v>
      </c>
      <c r="H1471" s="4">
        <v>2</v>
      </c>
      <c r="I1471" s="4">
        <v>1</v>
      </c>
      <c r="J1471" s="4" t="s">
        <v>822</v>
      </c>
      <c r="K1471" s="4">
        <v>0</v>
      </c>
      <c r="L1471" s="4">
        <v>1068.4271000000001</v>
      </c>
      <c r="M1471" s="4" t="s">
        <v>16</v>
      </c>
      <c r="N1471" s="4">
        <v>0</v>
      </c>
      <c r="O1471" s="4">
        <v>1.985E-2</v>
      </c>
      <c r="P1471" s="4">
        <v>1.1100000000000001</v>
      </c>
    </row>
    <row r="1472" spans="1:16" hidden="1" outlineLevel="1" collapsed="1" x14ac:dyDescent="0.2">
      <c r="A1472" t="s">
        <v>20</v>
      </c>
      <c r="B1472" s="4" t="s">
        <v>16</v>
      </c>
      <c r="C1472" s="4" t="s">
        <v>829</v>
      </c>
      <c r="D1472" s="4" t="s">
        <v>20</v>
      </c>
      <c r="E1472" s="4">
        <v>3.0817600000000001E-4</v>
      </c>
      <c r="F1472" s="4">
        <v>0</v>
      </c>
      <c r="G1472" s="4">
        <v>2</v>
      </c>
      <c r="H1472" s="4">
        <v>2</v>
      </c>
      <c r="I1472" s="4">
        <v>1</v>
      </c>
      <c r="J1472" s="4" t="s">
        <v>822</v>
      </c>
      <c r="K1472" s="4">
        <v>0</v>
      </c>
      <c r="L1472" s="4">
        <v>1478.77504</v>
      </c>
      <c r="M1472" s="4" t="s">
        <v>16</v>
      </c>
      <c r="N1472" s="4">
        <v>0</v>
      </c>
      <c r="O1472" s="4">
        <v>1.4689999999999999E-4</v>
      </c>
      <c r="P1472" s="4">
        <v>2.58</v>
      </c>
    </row>
    <row r="1473" spans="1:16" hidden="1" outlineLevel="1" collapsed="1" x14ac:dyDescent="0.2">
      <c r="A1473" t="s">
        <v>20</v>
      </c>
      <c r="B1473" s="4" t="s">
        <v>16</v>
      </c>
      <c r="C1473" s="4" t="s">
        <v>1377</v>
      </c>
      <c r="D1473" s="4" t="s">
        <v>20</v>
      </c>
      <c r="E1473" s="4">
        <v>9.0704500000000007E-3</v>
      </c>
      <c r="F1473" s="4">
        <v>0</v>
      </c>
      <c r="G1473" s="4">
        <v>1</v>
      </c>
      <c r="H1473" s="4">
        <v>1</v>
      </c>
      <c r="I1473" s="4">
        <v>1</v>
      </c>
      <c r="J1473" s="4" t="s">
        <v>1375</v>
      </c>
      <c r="K1473" s="4">
        <v>0</v>
      </c>
      <c r="L1473" s="4">
        <v>1405.6746599999999</v>
      </c>
      <c r="M1473" s="4" t="s">
        <v>16</v>
      </c>
      <c r="N1473" s="4">
        <v>0</v>
      </c>
      <c r="O1473" s="4">
        <v>5.5310000000000003E-3</v>
      </c>
      <c r="P1473" s="4">
        <v>2.13</v>
      </c>
    </row>
    <row r="1474" spans="1:16" x14ac:dyDescent="0.2">
      <c r="A1474" s="3" t="s">
        <v>16</v>
      </c>
      <c r="B1474" s="3" t="s">
        <v>17</v>
      </c>
      <c r="C1474" s="3" t="s">
        <v>1378</v>
      </c>
      <c r="D1474" s="3" t="s">
        <v>1379</v>
      </c>
      <c r="E1474" s="3">
        <v>0</v>
      </c>
      <c r="F1474" s="3">
        <v>13.654999999999999</v>
      </c>
      <c r="G1474" s="3">
        <v>10</v>
      </c>
      <c r="H1474" s="3">
        <v>4</v>
      </c>
      <c r="I1474" s="3">
        <v>5</v>
      </c>
      <c r="J1474" s="3">
        <v>4</v>
      </c>
      <c r="K1474" s="3">
        <v>1</v>
      </c>
      <c r="L1474" s="3">
        <v>523</v>
      </c>
      <c r="M1474" s="3">
        <v>60</v>
      </c>
      <c r="N1474" s="3">
        <v>5.17</v>
      </c>
      <c r="O1474" s="3">
        <v>12.29</v>
      </c>
      <c r="P1474" s="3">
        <v>4</v>
      </c>
    </row>
    <row r="1475" spans="1:16" hidden="1" outlineLevel="1" collapsed="1" x14ac:dyDescent="0.2">
      <c r="A1475" t="s">
        <v>20</v>
      </c>
      <c r="B1475" s="2" t="s">
        <v>21</v>
      </c>
      <c r="C1475" s="2" t="s">
        <v>22</v>
      </c>
      <c r="D1475" s="2" t="s">
        <v>23</v>
      </c>
      <c r="E1475" s="2" t="s">
        <v>24</v>
      </c>
      <c r="F1475" s="2" t="s">
        <v>25</v>
      </c>
      <c r="G1475" s="2" t="s">
        <v>10</v>
      </c>
      <c r="H1475" s="2" t="s">
        <v>26</v>
      </c>
      <c r="I1475" s="2" t="s">
        <v>8</v>
      </c>
      <c r="J1475" s="2" t="s">
        <v>27</v>
      </c>
      <c r="K1475" s="2" t="s">
        <v>28</v>
      </c>
      <c r="L1475" s="2" t="s">
        <v>29</v>
      </c>
      <c r="M1475" s="2" t="s">
        <v>30</v>
      </c>
      <c r="N1475" s="2" t="s">
        <v>31</v>
      </c>
      <c r="O1475" s="2" t="s">
        <v>32</v>
      </c>
      <c r="P1475" s="2" t="s">
        <v>33</v>
      </c>
    </row>
    <row r="1476" spans="1:16" hidden="1" outlineLevel="1" collapsed="1" x14ac:dyDescent="0.2">
      <c r="A1476" t="s">
        <v>20</v>
      </c>
      <c r="B1476" s="4" t="s">
        <v>16</v>
      </c>
      <c r="C1476" s="4" t="s">
        <v>1380</v>
      </c>
      <c r="D1476" s="4" t="s">
        <v>20</v>
      </c>
      <c r="E1476" s="4">
        <v>5.1082699999999998E-3</v>
      </c>
      <c r="F1476" s="4">
        <v>0</v>
      </c>
      <c r="G1476" s="4">
        <v>1</v>
      </c>
      <c r="H1476" s="4">
        <v>1</v>
      </c>
      <c r="I1476" s="4">
        <v>1</v>
      </c>
      <c r="J1476" s="4" t="s">
        <v>1378</v>
      </c>
      <c r="K1476" s="4">
        <v>0</v>
      </c>
      <c r="L1476" s="4">
        <v>1378.6961200000001</v>
      </c>
      <c r="M1476" s="4" t="s">
        <v>16</v>
      </c>
      <c r="N1476" s="4">
        <v>0</v>
      </c>
      <c r="O1476" s="4">
        <v>2.98E-3</v>
      </c>
      <c r="P1476" s="4">
        <v>2.13</v>
      </c>
    </row>
    <row r="1477" spans="1:16" hidden="1" outlineLevel="1" collapsed="1" x14ac:dyDescent="0.2">
      <c r="A1477" t="s">
        <v>20</v>
      </c>
      <c r="B1477" s="4" t="s">
        <v>16</v>
      </c>
      <c r="C1477" s="4" t="s">
        <v>1381</v>
      </c>
      <c r="D1477" s="4" t="s">
        <v>120</v>
      </c>
      <c r="E1477" s="4">
        <v>1.76079E-7</v>
      </c>
      <c r="F1477" s="4">
        <v>0</v>
      </c>
      <c r="G1477" s="4">
        <v>1</v>
      </c>
      <c r="H1477" s="4">
        <v>1</v>
      </c>
      <c r="I1477" s="4">
        <v>2</v>
      </c>
      <c r="J1477" s="4" t="s">
        <v>1378</v>
      </c>
      <c r="K1477" s="4">
        <v>0</v>
      </c>
      <c r="L1477" s="4">
        <v>2246.0870100000002</v>
      </c>
      <c r="M1477" s="4" t="s">
        <v>16</v>
      </c>
      <c r="N1477" s="4">
        <v>0</v>
      </c>
      <c r="O1477" s="4">
        <v>4.7930000000000001E-7</v>
      </c>
      <c r="P1477" s="4">
        <v>4.32</v>
      </c>
    </row>
    <row r="1478" spans="1:16" hidden="1" outlineLevel="1" collapsed="1" x14ac:dyDescent="0.2">
      <c r="A1478" t="s">
        <v>20</v>
      </c>
      <c r="B1478" s="4" t="s">
        <v>16</v>
      </c>
      <c r="C1478" s="4" t="s">
        <v>1382</v>
      </c>
      <c r="D1478" s="4" t="s">
        <v>20</v>
      </c>
      <c r="E1478" s="4">
        <v>1.0281200000000001E-2</v>
      </c>
      <c r="F1478" s="4">
        <v>0</v>
      </c>
      <c r="G1478" s="4">
        <v>1</v>
      </c>
      <c r="H1478" s="4">
        <v>1</v>
      </c>
      <c r="I1478" s="4">
        <v>1</v>
      </c>
      <c r="J1478" s="4" t="s">
        <v>1378</v>
      </c>
      <c r="K1478" s="4">
        <v>0</v>
      </c>
      <c r="L1478" s="4">
        <v>966.51558</v>
      </c>
      <c r="M1478" s="4" t="s">
        <v>16</v>
      </c>
      <c r="N1478" s="4">
        <v>0</v>
      </c>
      <c r="O1478" s="4">
        <v>6.3160000000000004E-3</v>
      </c>
      <c r="P1478" s="4">
        <v>2.35</v>
      </c>
    </row>
    <row r="1479" spans="1:16" hidden="1" outlineLevel="1" collapsed="1" x14ac:dyDescent="0.2">
      <c r="A1479" t="s">
        <v>20</v>
      </c>
      <c r="B1479" s="4" t="s">
        <v>16</v>
      </c>
      <c r="C1479" s="4" t="s">
        <v>1383</v>
      </c>
      <c r="D1479" s="4" t="s">
        <v>1031</v>
      </c>
      <c r="E1479" s="4">
        <v>3.55824E-2</v>
      </c>
      <c r="F1479" s="4">
        <v>0</v>
      </c>
      <c r="G1479" s="4">
        <v>1</v>
      </c>
      <c r="H1479" s="4">
        <v>1</v>
      </c>
      <c r="I1479" s="4">
        <v>1</v>
      </c>
      <c r="J1479" s="4" t="s">
        <v>1378</v>
      </c>
      <c r="K1479" s="4">
        <v>0</v>
      </c>
      <c r="L1479" s="4">
        <v>1350.6147000000001</v>
      </c>
      <c r="M1479" s="4" t="s">
        <v>16</v>
      </c>
      <c r="N1479" s="4">
        <v>0</v>
      </c>
      <c r="O1479" s="4">
        <v>2.4039999999999999E-2</v>
      </c>
      <c r="P1479" s="4">
        <v>1.44</v>
      </c>
    </row>
    <row r="1480" spans="1:16" x14ac:dyDescent="0.2">
      <c r="A1480" s="3" t="s">
        <v>16</v>
      </c>
      <c r="B1480" s="3" t="s">
        <v>17</v>
      </c>
      <c r="C1480" s="3" t="s">
        <v>1384</v>
      </c>
      <c r="D1480" s="3" t="s">
        <v>1385</v>
      </c>
      <c r="E1480" s="3">
        <v>0</v>
      </c>
      <c r="F1480" s="3">
        <v>13.265000000000001</v>
      </c>
      <c r="G1480" s="3">
        <v>13</v>
      </c>
      <c r="H1480" s="3">
        <v>4</v>
      </c>
      <c r="I1480" s="3">
        <v>6</v>
      </c>
      <c r="J1480" s="3">
        <v>4</v>
      </c>
      <c r="K1480" s="3">
        <v>1</v>
      </c>
      <c r="L1480" s="3">
        <v>486</v>
      </c>
      <c r="M1480" s="3">
        <v>53.9</v>
      </c>
      <c r="N1480" s="3">
        <v>5.3</v>
      </c>
      <c r="O1480" s="3">
        <v>13.98</v>
      </c>
      <c r="P1480" s="3">
        <v>4</v>
      </c>
    </row>
    <row r="1481" spans="1:16" hidden="1" outlineLevel="1" collapsed="1" x14ac:dyDescent="0.2">
      <c r="A1481" t="s">
        <v>20</v>
      </c>
      <c r="B1481" s="2" t="s">
        <v>21</v>
      </c>
      <c r="C1481" s="2" t="s">
        <v>22</v>
      </c>
      <c r="D1481" s="2" t="s">
        <v>23</v>
      </c>
      <c r="E1481" s="2" t="s">
        <v>24</v>
      </c>
      <c r="F1481" s="2" t="s">
        <v>25</v>
      </c>
      <c r="G1481" s="2" t="s">
        <v>10</v>
      </c>
      <c r="H1481" s="2" t="s">
        <v>26</v>
      </c>
      <c r="I1481" s="2" t="s">
        <v>8</v>
      </c>
      <c r="J1481" s="2" t="s">
        <v>27</v>
      </c>
      <c r="K1481" s="2" t="s">
        <v>28</v>
      </c>
      <c r="L1481" s="2" t="s">
        <v>29</v>
      </c>
      <c r="M1481" s="2" t="s">
        <v>30</v>
      </c>
      <c r="N1481" s="2" t="s">
        <v>31</v>
      </c>
      <c r="O1481" s="2" t="s">
        <v>32</v>
      </c>
      <c r="P1481" s="2" t="s">
        <v>33</v>
      </c>
    </row>
    <row r="1482" spans="1:16" hidden="1" outlineLevel="1" collapsed="1" x14ac:dyDescent="0.2">
      <c r="A1482" t="s">
        <v>20</v>
      </c>
      <c r="B1482" s="4" t="s">
        <v>16</v>
      </c>
      <c r="C1482" s="4" t="s">
        <v>1386</v>
      </c>
      <c r="D1482" s="4" t="s">
        <v>20</v>
      </c>
      <c r="E1482" s="4">
        <v>7.7955700000000003E-5</v>
      </c>
      <c r="F1482" s="4">
        <v>0</v>
      </c>
      <c r="G1482" s="4">
        <v>1</v>
      </c>
      <c r="H1482" s="4">
        <v>1</v>
      </c>
      <c r="I1482" s="4">
        <v>1</v>
      </c>
      <c r="J1482" s="4" t="s">
        <v>1384</v>
      </c>
      <c r="K1482" s="4">
        <v>0</v>
      </c>
      <c r="L1482" s="4">
        <v>1909.03892</v>
      </c>
      <c r="M1482" s="4" t="s">
        <v>16</v>
      </c>
      <c r="N1482" s="4">
        <v>0</v>
      </c>
      <c r="O1482" s="4">
        <v>3.3670000000000001E-5</v>
      </c>
      <c r="P1482" s="4">
        <v>2.5</v>
      </c>
    </row>
    <row r="1483" spans="1:16" hidden="1" outlineLevel="1" collapsed="1" x14ac:dyDescent="0.2">
      <c r="A1483" t="s">
        <v>20</v>
      </c>
      <c r="B1483" s="4" t="s">
        <v>16</v>
      </c>
      <c r="C1483" s="4" t="s">
        <v>1387</v>
      </c>
      <c r="D1483" s="4" t="s">
        <v>167</v>
      </c>
      <c r="E1483" s="4">
        <v>3.3360900000000001E-4</v>
      </c>
      <c r="F1483" s="4">
        <v>0</v>
      </c>
      <c r="G1483" s="4">
        <v>1</v>
      </c>
      <c r="H1483" s="4">
        <v>1</v>
      </c>
      <c r="I1483" s="4">
        <v>2</v>
      </c>
      <c r="J1483" s="4" t="s">
        <v>1384</v>
      </c>
      <c r="K1483" s="4">
        <v>0</v>
      </c>
      <c r="L1483" s="4">
        <v>1424.6726100000001</v>
      </c>
      <c r="M1483" s="4" t="s">
        <v>16</v>
      </c>
      <c r="N1483" s="4">
        <v>0</v>
      </c>
      <c r="O1483" s="4">
        <v>1.596E-4</v>
      </c>
      <c r="P1483" s="4">
        <v>2.99</v>
      </c>
    </row>
    <row r="1484" spans="1:16" hidden="1" outlineLevel="1" collapsed="1" x14ac:dyDescent="0.2">
      <c r="A1484" t="s">
        <v>20</v>
      </c>
      <c r="B1484" s="4" t="s">
        <v>16</v>
      </c>
      <c r="C1484" s="4" t="s">
        <v>1388</v>
      </c>
      <c r="D1484" s="4" t="s">
        <v>163</v>
      </c>
      <c r="E1484" s="4">
        <v>1.24467E-2</v>
      </c>
      <c r="F1484" s="4">
        <v>0</v>
      </c>
      <c r="G1484" s="4">
        <v>1</v>
      </c>
      <c r="H1484" s="4">
        <v>1</v>
      </c>
      <c r="I1484" s="4">
        <v>1</v>
      </c>
      <c r="J1484" s="4" t="s">
        <v>1384</v>
      </c>
      <c r="K1484" s="4">
        <v>0</v>
      </c>
      <c r="L1484" s="4">
        <v>2082.0324500000002</v>
      </c>
      <c r="M1484" s="4" t="s">
        <v>16</v>
      </c>
      <c r="N1484" s="4">
        <v>0</v>
      </c>
      <c r="O1484" s="4">
        <v>7.7710000000000001E-3</v>
      </c>
      <c r="P1484" s="4">
        <v>2.64</v>
      </c>
    </row>
    <row r="1485" spans="1:16" hidden="1" outlineLevel="1" collapsed="1" x14ac:dyDescent="0.2">
      <c r="A1485" t="s">
        <v>20</v>
      </c>
      <c r="B1485" s="4" t="s">
        <v>16</v>
      </c>
      <c r="C1485" s="4" t="s">
        <v>1389</v>
      </c>
      <c r="D1485" s="4" t="s">
        <v>1390</v>
      </c>
      <c r="E1485" s="4">
        <v>4.9906899999999997E-2</v>
      </c>
      <c r="F1485" s="4">
        <v>1.20145E-3</v>
      </c>
      <c r="G1485" s="4">
        <v>1</v>
      </c>
      <c r="H1485" s="4">
        <v>1</v>
      </c>
      <c r="I1485" s="4">
        <v>1</v>
      </c>
      <c r="J1485" s="4" t="s">
        <v>1384</v>
      </c>
      <c r="K1485" s="4">
        <v>0</v>
      </c>
      <c r="L1485" s="4">
        <v>1319.681</v>
      </c>
      <c r="M1485" s="4" t="s">
        <v>16</v>
      </c>
      <c r="N1485" s="4">
        <v>7.9869999999999995E-4</v>
      </c>
      <c r="O1485" s="4">
        <v>3.4500000000000003E-2</v>
      </c>
      <c r="P1485" s="4">
        <v>2.0299999999999998</v>
      </c>
    </row>
    <row r="1486" spans="1:16" hidden="1" outlineLevel="1" collapsed="1" x14ac:dyDescent="0.2">
      <c r="A1486" t="s">
        <v>20</v>
      </c>
      <c r="B1486" s="4" t="s">
        <v>16</v>
      </c>
      <c r="C1486" s="4" t="s">
        <v>1387</v>
      </c>
      <c r="D1486" s="4" t="s">
        <v>20</v>
      </c>
      <c r="E1486" s="4">
        <v>5.3938699999999999E-2</v>
      </c>
      <c r="F1486" s="4">
        <v>1.20145E-3</v>
      </c>
      <c r="G1486" s="4">
        <v>1</v>
      </c>
      <c r="H1486" s="4">
        <v>1</v>
      </c>
      <c r="I1486" s="4">
        <v>1</v>
      </c>
      <c r="J1486" s="4" t="s">
        <v>1384</v>
      </c>
      <c r="K1486" s="4">
        <v>0</v>
      </c>
      <c r="L1486" s="4">
        <v>1408.67769</v>
      </c>
      <c r="M1486" s="4" t="s">
        <v>16</v>
      </c>
      <c r="N1486" s="4">
        <v>7.9869999999999995E-4</v>
      </c>
      <c r="O1486" s="4">
        <v>3.7690000000000001E-2</v>
      </c>
      <c r="P1486" s="4">
        <v>1.96</v>
      </c>
    </row>
    <row r="1487" spans="1:16" x14ac:dyDescent="0.2">
      <c r="A1487" s="3" t="s">
        <v>16</v>
      </c>
      <c r="B1487" s="3" t="s">
        <v>17</v>
      </c>
      <c r="C1487" s="3" t="s">
        <v>1391</v>
      </c>
      <c r="D1487" s="3" t="s">
        <v>1392</v>
      </c>
      <c r="E1487" s="3">
        <v>0</v>
      </c>
      <c r="F1487" s="3">
        <v>13.241</v>
      </c>
      <c r="G1487" s="3">
        <v>15</v>
      </c>
      <c r="H1487" s="3">
        <v>6</v>
      </c>
      <c r="I1487" s="3">
        <v>6</v>
      </c>
      <c r="J1487" s="3">
        <v>6</v>
      </c>
      <c r="K1487" s="3">
        <v>1</v>
      </c>
      <c r="L1487" s="3">
        <v>457</v>
      </c>
      <c r="M1487" s="3">
        <v>50.2</v>
      </c>
      <c r="N1487" s="3">
        <v>7.3</v>
      </c>
      <c r="O1487" s="3">
        <v>11.23</v>
      </c>
      <c r="P1487" s="3">
        <v>6</v>
      </c>
    </row>
    <row r="1488" spans="1:16" hidden="1" outlineLevel="1" collapsed="1" x14ac:dyDescent="0.2">
      <c r="A1488" t="s">
        <v>20</v>
      </c>
      <c r="B1488" s="2" t="s">
        <v>21</v>
      </c>
      <c r="C1488" s="2" t="s">
        <v>22</v>
      </c>
      <c r="D1488" s="2" t="s">
        <v>23</v>
      </c>
      <c r="E1488" s="2" t="s">
        <v>24</v>
      </c>
      <c r="F1488" s="2" t="s">
        <v>25</v>
      </c>
      <c r="G1488" s="2" t="s">
        <v>10</v>
      </c>
      <c r="H1488" s="2" t="s">
        <v>26</v>
      </c>
      <c r="I1488" s="2" t="s">
        <v>8</v>
      </c>
      <c r="J1488" s="2" t="s">
        <v>27</v>
      </c>
      <c r="K1488" s="2" t="s">
        <v>28</v>
      </c>
      <c r="L1488" s="2" t="s">
        <v>29</v>
      </c>
      <c r="M1488" s="2" t="s">
        <v>30</v>
      </c>
      <c r="N1488" s="2" t="s">
        <v>31</v>
      </c>
      <c r="O1488" s="2" t="s">
        <v>32</v>
      </c>
      <c r="P1488" s="2" t="s">
        <v>33</v>
      </c>
    </row>
    <row r="1489" spans="1:16" hidden="1" outlineLevel="1" collapsed="1" x14ac:dyDescent="0.2">
      <c r="A1489" t="s">
        <v>20</v>
      </c>
      <c r="B1489" s="4" t="s">
        <v>16</v>
      </c>
      <c r="C1489" s="4" t="s">
        <v>1393</v>
      </c>
      <c r="D1489" s="4" t="s">
        <v>20</v>
      </c>
      <c r="E1489" s="4">
        <v>5.1421100000000001E-3</v>
      </c>
      <c r="F1489" s="4">
        <v>0</v>
      </c>
      <c r="G1489" s="4">
        <v>1</v>
      </c>
      <c r="H1489" s="4">
        <v>1</v>
      </c>
      <c r="I1489" s="4">
        <v>1</v>
      </c>
      <c r="J1489" s="4" t="s">
        <v>1391</v>
      </c>
      <c r="K1489" s="4">
        <v>0</v>
      </c>
      <c r="L1489" s="4">
        <v>1362.7111</v>
      </c>
      <c r="M1489" s="4" t="s">
        <v>16</v>
      </c>
      <c r="N1489" s="4">
        <v>0</v>
      </c>
      <c r="O1489" s="4">
        <v>3.0119999999999999E-3</v>
      </c>
      <c r="P1489" s="4">
        <v>3.04</v>
      </c>
    </row>
    <row r="1490" spans="1:16" hidden="1" outlineLevel="1" collapsed="1" x14ac:dyDescent="0.2">
      <c r="A1490" t="s">
        <v>20</v>
      </c>
      <c r="B1490" s="4" t="s">
        <v>16</v>
      </c>
      <c r="C1490" s="4" t="s">
        <v>1394</v>
      </c>
      <c r="D1490" s="4" t="s">
        <v>20</v>
      </c>
      <c r="E1490" s="4">
        <v>2.83038E-2</v>
      </c>
      <c r="F1490" s="4">
        <v>0</v>
      </c>
      <c r="G1490" s="4">
        <v>1</v>
      </c>
      <c r="H1490" s="4">
        <v>1</v>
      </c>
      <c r="I1490" s="4">
        <v>1</v>
      </c>
      <c r="J1490" s="4" t="s">
        <v>1391</v>
      </c>
      <c r="K1490" s="4">
        <v>0</v>
      </c>
      <c r="L1490" s="4">
        <v>864.48253999999997</v>
      </c>
      <c r="M1490" s="4" t="s">
        <v>16</v>
      </c>
      <c r="N1490" s="4">
        <v>0</v>
      </c>
      <c r="O1490" s="4">
        <v>1.8749999999999999E-2</v>
      </c>
      <c r="P1490" s="4">
        <v>1.76</v>
      </c>
    </row>
    <row r="1491" spans="1:16" hidden="1" outlineLevel="1" collapsed="1" x14ac:dyDescent="0.2">
      <c r="A1491" t="s">
        <v>20</v>
      </c>
      <c r="B1491" s="4" t="s">
        <v>16</v>
      </c>
      <c r="C1491" s="4" t="s">
        <v>1395</v>
      </c>
      <c r="D1491" s="4" t="s">
        <v>20</v>
      </c>
      <c r="E1491" s="4">
        <v>1.9218499999999999E-3</v>
      </c>
      <c r="F1491" s="4">
        <v>0</v>
      </c>
      <c r="G1491" s="4">
        <v>1</v>
      </c>
      <c r="H1491" s="4">
        <v>1</v>
      </c>
      <c r="I1491" s="4">
        <v>1</v>
      </c>
      <c r="J1491" s="4" t="s">
        <v>1391</v>
      </c>
      <c r="K1491" s="4">
        <v>0</v>
      </c>
      <c r="L1491" s="4">
        <v>1146.61133</v>
      </c>
      <c r="M1491" s="4" t="s">
        <v>16</v>
      </c>
      <c r="N1491" s="4">
        <v>0</v>
      </c>
      <c r="O1491" s="4">
        <v>1.047E-3</v>
      </c>
      <c r="P1491" s="4">
        <v>2.36</v>
      </c>
    </row>
    <row r="1492" spans="1:16" hidden="1" outlineLevel="1" collapsed="1" x14ac:dyDescent="0.2">
      <c r="A1492" t="s">
        <v>20</v>
      </c>
      <c r="B1492" s="4" t="s">
        <v>16</v>
      </c>
      <c r="C1492" s="4" t="s">
        <v>1396</v>
      </c>
      <c r="D1492" s="4" t="s">
        <v>20</v>
      </c>
      <c r="E1492" s="4">
        <v>1.36492E-2</v>
      </c>
      <c r="F1492" s="4">
        <v>0</v>
      </c>
      <c r="G1492" s="4">
        <v>1</v>
      </c>
      <c r="H1492" s="4">
        <v>1</v>
      </c>
      <c r="I1492" s="4">
        <v>1</v>
      </c>
      <c r="J1492" s="4" t="s">
        <v>1391</v>
      </c>
      <c r="K1492" s="4">
        <v>0</v>
      </c>
      <c r="L1492" s="4">
        <v>759.46108000000004</v>
      </c>
      <c r="M1492" s="4" t="s">
        <v>16</v>
      </c>
      <c r="N1492" s="4">
        <v>0</v>
      </c>
      <c r="O1492" s="4">
        <v>8.5889999999999994E-3</v>
      </c>
      <c r="P1492" s="4">
        <v>2.09</v>
      </c>
    </row>
    <row r="1493" spans="1:16" hidden="1" outlineLevel="1" collapsed="1" x14ac:dyDescent="0.2">
      <c r="A1493" t="s">
        <v>20</v>
      </c>
      <c r="B1493" s="4" t="s">
        <v>16</v>
      </c>
      <c r="C1493" s="4" t="s">
        <v>1397</v>
      </c>
      <c r="D1493" s="4" t="s">
        <v>20</v>
      </c>
      <c r="E1493" s="4">
        <v>5.2449799999999998E-3</v>
      </c>
      <c r="F1493" s="4">
        <v>0</v>
      </c>
      <c r="G1493" s="4">
        <v>1</v>
      </c>
      <c r="H1493" s="4">
        <v>1</v>
      </c>
      <c r="I1493" s="4">
        <v>1</v>
      </c>
      <c r="J1493" s="4" t="s">
        <v>1391</v>
      </c>
      <c r="K1493" s="4">
        <v>0</v>
      </c>
      <c r="L1493" s="4">
        <v>1841.9180699999999</v>
      </c>
      <c r="M1493" s="4" t="s">
        <v>16</v>
      </c>
      <c r="N1493" s="4">
        <v>0</v>
      </c>
      <c r="O1493" s="4">
        <v>3.0769999999999999E-3</v>
      </c>
      <c r="P1493" s="4">
        <v>1.98</v>
      </c>
    </row>
    <row r="1494" spans="1:16" hidden="1" outlineLevel="1" collapsed="1" x14ac:dyDescent="0.2">
      <c r="A1494" t="s">
        <v>20</v>
      </c>
      <c r="B1494" s="4" t="s">
        <v>16</v>
      </c>
      <c r="C1494" s="4" t="s">
        <v>1398</v>
      </c>
      <c r="D1494" s="4" t="s">
        <v>20</v>
      </c>
      <c r="E1494" s="4">
        <v>5.2901999999999998E-2</v>
      </c>
      <c r="F1494" s="4">
        <v>1.20145E-3</v>
      </c>
      <c r="G1494" s="4">
        <v>1</v>
      </c>
      <c r="H1494" s="4">
        <v>1</v>
      </c>
      <c r="I1494" s="4">
        <v>1</v>
      </c>
      <c r="J1494" s="4" t="s">
        <v>1391</v>
      </c>
      <c r="K1494" s="4">
        <v>0</v>
      </c>
      <c r="L1494" s="4">
        <v>1627.7095400000001</v>
      </c>
      <c r="M1494" s="4" t="s">
        <v>16</v>
      </c>
      <c r="N1494" s="4">
        <v>7.9869999999999995E-4</v>
      </c>
      <c r="O1494" s="4">
        <v>3.6720000000000003E-2</v>
      </c>
      <c r="P1494" s="4">
        <v>1.85</v>
      </c>
    </row>
    <row r="1495" spans="1:16" x14ac:dyDescent="0.2">
      <c r="A1495" s="3" t="s">
        <v>16</v>
      </c>
      <c r="B1495" s="3" t="s">
        <v>17</v>
      </c>
      <c r="C1495" s="3" t="s">
        <v>1399</v>
      </c>
      <c r="D1495" s="3" t="s">
        <v>1400</v>
      </c>
      <c r="E1495" s="3">
        <v>0</v>
      </c>
      <c r="F1495" s="3">
        <v>13.12</v>
      </c>
      <c r="G1495" s="3">
        <v>16</v>
      </c>
      <c r="H1495" s="3">
        <v>7</v>
      </c>
      <c r="I1495" s="3">
        <v>7</v>
      </c>
      <c r="J1495" s="3">
        <v>7</v>
      </c>
      <c r="K1495" s="3">
        <v>1</v>
      </c>
      <c r="L1495" s="3">
        <v>395</v>
      </c>
      <c r="M1495" s="3">
        <v>45.9</v>
      </c>
      <c r="N1495" s="3">
        <v>6.84</v>
      </c>
      <c r="O1495" s="3">
        <v>11.45</v>
      </c>
      <c r="P1495" s="3">
        <v>7</v>
      </c>
    </row>
    <row r="1496" spans="1:16" hidden="1" outlineLevel="1" collapsed="1" x14ac:dyDescent="0.2">
      <c r="A1496" t="s">
        <v>20</v>
      </c>
      <c r="B1496" s="2" t="s">
        <v>21</v>
      </c>
      <c r="C1496" s="2" t="s">
        <v>22</v>
      </c>
      <c r="D1496" s="2" t="s">
        <v>23</v>
      </c>
      <c r="E1496" s="2" t="s">
        <v>24</v>
      </c>
      <c r="F1496" s="2" t="s">
        <v>25</v>
      </c>
      <c r="G1496" s="2" t="s">
        <v>10</v>
      </c>
      <c r="H1496" s="2" t="s">
        <v>26</v>
      </c>
      <c r="I1496" s="2" t="s">
        <v>8</v>
      </c>
      <c r="J1496" s="2" t="s">
        <v>27</v>
      </c>
      <c r="K1496" s="2" t="s">
        <v>28</v>
      </c>
      <c r="L1496" s="2" t="s">
        <v>29</v>
      </c>
      <c r="M1496" s="2" t="s">
        <v>30</v>
      </c>
      <c r="N1496" s="2" t="s">
        <v>31</v>
      </c>
      <c r="O1496" s="2" t="s">
        <v>32</v>
      </c>
      <c r="P1496" s="2" t="s">
        <v>33</v>
      </c>
    </row>
    <row r="1497" spans="1:16" hidden="1" outlineLevel="1" collapsed="1" x14ac:dyDescent="0.2">
      <c r="A1497" t="s">
        <v>20</v>
      </c>
      <c r="B1497" s="4" t="s">
        <v>16</v>
      </c>
      <c r="C1497" s="4" t="s">
        <v>1401</v>
      </c>
      <c r="D1497" s="4" t="s">
        <v>20</v>
      </c>
      <c r="E1497" s="4">
        <v>1.4967299999999999E-2</v>
      </c>
      <c r="F1497" s="4">
        <v>0</v>
      </c>
      <c r="G1497" s="4">
        <v>1</v>
      </c>
      <c r="H1497" s="4">
        <v>1</v>
      </c>
      <c r="I1497" s="4">
        <v>1</v>
      </c>
      <c r="J1497" s="4" t="s">
        <v>1399</v>
      </c>
      <c r="K1497" s="4">
        <v>0</v>
      </c>
      <c r="L1497" s="4">
        <v>953.43230000000005</v>
      </c>
      <c r="M1497" s="4" t="s">
        <v>16</v>
      </c>
      <c r="N1497" s="4">
        <v>0</v>
      </c>
      <c r="O1497" s="4">
        <v>9.4640000000000002E-3</v>
      </c>
      <c r="P1497" s="4">
        <v>2.35</v>
      </c>
    </row>
    <row r="1498" spans="1:16" hidden="1" outlineLevel="1" collapsed="1" x14ac:dyDescent="0.2">
      <c r="A1498" t="s">
        <v>20</v>
      </c>
      <c r="B1498" s="4" t="s">
        <v>16</v>
      </c>
      <c r="C1498" s="4" t="s">
        <v>1402</v>
      </c>
      <c r="D1498" s="4" t="s">
        <v>20</v>
      </c>
      <c r="E1498" s="4">
        <v>4.7383599999999998E-2</v>
      </c>
      <c r="F1498" s="4">
        <v>0</v>
      </c>
      <c r="G1498" s="4">
        <v>1</v>
      </c>
      <c r="H1498" s="4">
        <v>1</v>
      </c>
      <c r="I1498" s="4">
        <v>1</v>
      </c>
      <c r="J1498" s="4" t="s">
        <v>1399</v>
      </c>
      <c r="K1498" s="4">
        <v>0</v>
      </c>
      <c r="L1498" s="4">
        <v>1156.5956799999999</v>
      </c>
      <c r="M1498" s="4" t="s">
        <v>16</v>
      </c>
      <c r="N1498" s="4">
        <v>0</v>
      </c>
      <c r="O1498" s="4">
        <v>3.2629999999999999E-2</v>
      </c>
      <c r="P1498" s="4">
        <v>1.82</v>
      </c>
    </row>
    <row r="1499" spans="1:16" hidden="1" outlineLevel="1" collapsed="1" x14ac:dyDescent="0.2">
      <c r="A1499" t="s">
        <v>20</v>
      </c>
      <c r="B1499" s="4" t="s">
        <v>16</v>
      </c>
      <c r="C1499" s="4" t="s">
        <v>1403</v>
      </c>
      <c r="D1499" s="4" t="s">
        <v>20</v>
      </c>
      <c r="E1499" s="4">
        <v>2.3194900000000001E-4</v>
      </c>
      <c r="F1499" s="4">
        <v>0</v>
      </c>
      <c r="G1499" s="4">
        <v>1</v>
      </c>
      <c r="H1499" s="4">
        <v>1</v>
      </c>
      <c r="I1499" s="4">
        <v>1</v>
      </c>
      <c r="J1499" s="4" t="s">
        <v>1399</v>
      </c>
      <c r="K1499" s="4">
        <v>0</v>
      </c>
      <c r="L1499" s="4">
        <v>1287.73071</v>
      </c>
      <c r="M1499" s="4" t="s">
        <v>16</v>
      </c>
      <c r="N1499" s="4">
        <v>0</v>
      </c>
      <c r="O1499" s="4">
        <v>1.0849999999999999E-4</v>
      </c>
      <c r="P1499" s="4">
        <v>2.95</v>
      </c>
    </row>
    <row r="1500" spans="1:16" hidden="1" outlineLevel="1" collapsed="1" x14ac:dyDescent="0.2">
      <c r="A1500" t="s">
        <v>20</v>
      </c>
      <c r="B1500" s="4" t="s">
        <v>16</v>
      </c>
      <c r="C1500" s="4" t="s">
        <v>1404</v>
      </c>
      <c r="D1500" s="4" t="s">
        <v>20</v>
      </c>
      <c r="E1500" s="4">
        <v>3.0218600000000002E-2</v>
      </c>
      <c r="F1500" s="4">
        <v>0</v>
      </c>
      <c r="G1500" s="4">
        <v>1</v>
      </c>
      <c r="H1500" s="4">
        <v>1</v>
      </c>
      <c r="I1500" s="4">
        <v>1</v>
      </c>
      <c r="J1500" s="4" t="s">
        <v>1399</v>
      </c>
      <c r="K1500" s="4">
        <v>0</v>
      </c>
      <c r="L1500" s="4">
        <v>1132.64732</v>
      </c>
      <c r="M1500" s="4" t="s">
        <v>16</v>
      </c>
      <c r="N1500" s="4">
        <v>0</v>
      </c>
      <c r="O1500" s="4">
        <v>2.009E-2</v>
      </c>
      <c r="P1500" s="4">
        <v>2.12</v>
      </c>
    </row>
    <row r="1501" spans="1:16" hidden="1" outlineLevel="1" collapsed="1" x14ac:dyDescent="0.2">
      <c r="A1501" t="s">
        <v>20</v>
      </c>
      <c r="B1501" s="4" t="s">
        <v>16</v>
      </c>
      <c r="C1501" s="4" t="s">
        <v>1405</v>
      </c>
      <c r="D1501" s="4" t="s">
        <v>20</v>
      </c>
      <c r="E1501" s="4">
        <v>5.7168299999999998E-2</v>
      </c>
      <c r="F1501" s="4">
        <v>1.20145E-3</v>
      </c>
      <c r="G1501" s="4">
        <v>1</v>
      </c>
      <c r="H1501" s="4">
        <v>1</v>
      </c>
      <c r="I1501" s="4">
        <v>1</v>
      </c>
      <c r="J1501" s="4" t="s">
        <v>1399</v>
      </c>
      <c r="K1501" s="4">
        <v>0</v>
      </c>
      <c r="L1501" s="4">
        <v>810.44682999999998</v>
      </c>
      <c r="M1501" s="4" t="s">
        <v>16</v>
      </c>
      <c r="N1501" s="4">
        <v>7.9869999999999995E-4</v>
      </c>
      <c r="O1501" s="4">
        <v>3.9980000000000002E-2</v>
      </c>
      <c r="P1501" s="4">
        <v>2.2000000000000002</v>
      </c>
    </row>
    <row r="1502" spans="1:16" hidden="1" outlineLevel="1" collapsed="1" x14ac:dyDescent="0.2">
      <c r="A1502" t="s">
        <v>20</v>
      </c>
      <c r="B1502" s="4" t="s">
        <v>16</v>
      </c>
      <c r="C1502" s="4" t="s">
        <v>1406</v>
      </c>
      <c r="D1502" s="4" t="s">
        <v>167</v>
      </c>
      <c r="E1502" s="4">
        <v>6.6294599999999995E-2</v>
      </c>
      <c r="F1502" s="4">
        <v>2.2288999999999998E-3</v>
      </c>
      <c r="G1502" s="4">
        <v>1</v>
      </c>
      <c r="H1502" s="4">
        <v>1</v>
      </c>
      <c r="I1502" s="4">
        <v>1</v>
      </c>
      <c r="J1502" s="4" t="s">
        <v>1399</v>
      </c>
      <c r="K1502" s="4">
        <v>0</v>
      </c>
      <c r="L1502" s="4">
        <v>719.38687000000004</v>
      </c>
      <c r="M1502" s="4" t="s">
        <v>16</v>
      </c>
      <c r="N1502" s="4">
        <v>1.487E-3</v>
      </c>
      <c r="O1502" s="4">
        <v>4.6940000000000003E-2</v>
      </c>
      <c r="P1502" s="4">
        <v>1.48</v>
      </c>
    </row>
    <row r="1503" spans="1:16" hidden="1" outlineLevel="1" collapsed="1" x14ac:dyDescent="0.2">
      <c r="A1503" t="s">
        <v>20</v>
      </c>
      <c r="B1503" s="4" t="s">
        <v>16</v>
      </c>
      <c r="C1503" s="4" t="s">
        <v>1407</v>
      </c>
      <c r="D1503" s="4" t="s">
        <v>20</v>
      </c>
      <c r="E1503" s="4">
        <v>8.3443699999999996E-2</v>
      </c>
      <c r="F1503" s="4">
        <v>4.7623400000000003E-3</v>
      </c>
      <c r="G1503" s="4">
        <v>1</v>
      </c>
      <c r="H1503" s="4">
        <v>1</v>
      </c>
      <c r="I1503" s="4">
        <v>1</v>
      </c>
      <c r="J1503" s="4" t="s">
        <v>1399</v>
      </c>
      <c r="K1503" s="4">
        <v>0</v>
      </c>
      <c r="L1503" s="4">
        <v>1293.61502</v>
      </c>
      <c r="M1503" s="4" t="s">
        <v>16</v>
      </c>
      <c r="N1503" s="4">
        <v>3.5460000000000001E-3</v>
      </c>
      <c r="O1503" s="4">
        <v>6.0089999999999998E-2</v>
      </c>
      <c r="P1503" s="4">
        <v>1.55</v>
      </c>
    </row>
    <row r="1504" spans="1:16" x14ac:dyDescent="0.2">
      <c r="A1504" s="3" t="s">
        <v>16</v>
      </c>
      <c r="B1504" s="3" t="s">
        <v>17</v>
      </c>
      <c r="C1504" s="3" t="s">
        <v>1408</v>
      </c>
      <c r="D1504" s="3" t="s">
        <v>1409</v>
      </c>
      <c r="E1504" s="3">
        <v>0</v>
      </c>
      <c r="F1504" s="3">
        <v>12.821999999999999</v>
      </c>
      <c r="G1504" s="3">
        <v>10</v>
      </c>
      <c r="H1504" s="3">
        <v>4</v>
      </c>
      <c r="I1504" s="3">
        <v>5</v>
      </c>
      <c r="J1504" s="3">
        <v>4</v>
      </c>
      <c r="K1504" s="3">
        <v>1</v>
      </c>
      <c r="L1504" s="3">
        <v>546</v>
      </c>
      <c r="M1504" s="3">
        <v>62</v>
      </c>
      <c r="N1504" s="3">
        <v>9.07</v>
      </c>
      <c r="O1504" s="3">
        <v>10.95</v>
      </c>
      <c r="P1504" s="3">
        <v>4</v>
      </c>
    </row>
    <row r="1505" spans="1:16" hidden="1" outlineLevel="1" collapsed="1" x14ac:dyDescent="0.2">
      <c r="A1505" t="s">
        <v>20</v>
      </c>
      <c r="B1505" s="2" t="s">
        <v>21</v>
      </c>
      <c r="C1505" s="2" t="s">
        <v>22</v>
      </c>
      <c r="D1505" s="2" t="s">
        <v>23</v>
      </c>
      <c r="E1505" s="2" t="s">
        <v>24</v>
      </c>
      <c r="F1505" s="2" t="s">
        <v>25</v>
      </c>
      <c r="G1505" s="2" t="s">
        <v>10</v>
      </c>
      <c r="H1505" s="2" t="s">
        <v>26</v>
      </c>
      <c r="I1505" s="2" t="s">
        <v>8</v>
      </c>
      <c r="J1505" s="2" t="s">
        <v>27</v>
      </c>
      <c r="K1505" s="2" t="s">
        <v>28</v>
      </c>
      <c r="L1505" s="2" t="s">
        <v>29</v>
      </c>
      <c r="M1505" s="2" t="s">
        <v>30</v>
      </c>
      <c r="N1505" s="2" t="s">
        <v>31</v>
      </c>
      <c r="O1505" s="2" t="s">
        <v>32</v>
      </c>
      <c r="P1505" s="2" t="s">
        <v>33</v>
      </c>
    </row>
    <row r="1506" spans="1:16" hidden="1" outlineLevel="1" collapsed="1" x14ac:dyDescent="0.2">
      <c r="A1506" t="s">
        <v>20</v>
      </c>
      <c r="B1506" s="4" t="s">
        <v>16</v>
      </c>
      <c r="C1506" s="4" t="s">
        <v>1410</v>
      </c>
      <c r="D1506" s="4" t="s">
        <v>20</v>
      </c>
      <c r="E1506" s="4">
        <v>1.6233600000000001E-4</v>
      </c>
      <c r="F1506" s="4">
        <v>0</v>
      </c>
      <c r="G1506" s="4">
        <v>1</v>
      </c>
      <c r="H1506" s="4">
        <v>1</v>
      </c>
      <c r="I1506" s="4">
        <v>1</v>
      </c>
      <c r="J1506" s="4" t="s">
        <v>1408</v>
      </c>
      <c r="K1506" s="4">
        <v>0</v>
      </c>
      <c r="L1506" s="4">
        <v>1794.7565500000001</v>
      </c>
      <c r="M1506" s="4" t="s">
        <v>16</v>
      </c>
      <c r="N1506" s="4">
        <v>0</v>
      </c>
      <c r="O1506" s="4">
        <v>7.4079999999999995E-5</v>
      </c>
      <c r="P1506" s="4">
        <v>2.77</v>
      </c>
    </row>
    <row r="1507" spans="1:16" hidden="1" outlineLevel="1" collapsed="1" x14ac:dyDescent="0.2">
      <c r="A1507" t="s">
        <v>20</v>
      </c>
      <c r="B1507" s="4" t="s">
        <v>16</v>
      </c>
      <c r="C1507" s="4" t="s">
        <v>1411</v>
      </c>
      <c r="D1507" s="4" t="s">
        <v>20</v>
      </c>
      <c r="E1507" s="4">
        <v>2.7989700000000001E-5</v>
      </c>
      <c r="F1507" s="4">
        <v>0</v>
      </c>
      <c r="G1507" s="4">
        <v>1</v>
      </c>
      <c r="H1507" s="4">
        <v>1</v>
      </c>
      <c r="I1507" s="4">
        <v>1</v>
      </c>
      <c r="J1507" s="4" t="s">
        <v>1408</v>
      </c>
      <c r="K1507" s="4">
        <v>0</v>
      </c>
      <c r="L1507" s="4">
        <v>1995.0114699999999</v>
      </c>
      <c r="M1507" s="4" t="s">
        <v>16</v>
      </c>
      <c r="N1507" s="4">
        <v>0</v>
      </c>
      <c r="O1507" s="4">
        <v>1.1219999999999999E-5</v>
      </c>
      <c r="P1507" s="4">
        <v>4.17</v>
      </c>
    </row>
    <row r="1508" spans="1:16" hidden="1" outlineLevel="1" collapsed="1" x14ac:dyDescent="0.2">
      <c r="A1508" t="s">
        <v>20</v>
      </c>
      <c r="B1508" s="4" t="s">
        <v>16</v>
      </c>
      <c r="C1508" s="4" t="s">
        <v>1412</v>
      </c>
      <c r="D1508" s="4" t="s">
        <v>248</v>
      </c>
      <c r="E1508" s="4">
        <v>5.8663100000000003E-2</v>
      </c>
      <c r="F1508" s="4">
        <v>1.20145E-3</v>
      </c>
      <c r="G1508" s="4">
        <v>1</v>
      </c>
      <c r="H1508" s="4">
        <v>2</v>
      </c>
      <c r="I1508" s="4">
        <v>1</v>
      </c>
      <c r="J1508" s="4" t="s">
        <v>1408</v>
      </c>
      <c r="K1508" s="4">
        <v>0</v>
      </c>
      <c r="L1508" s="4">
        <v>1207.5888199999999</v>
      </c>
      <c r="M1508" s="4" t="s">
        <v>16</v>
      </c>
      <c r="N1508" s="4">
        <v>7.9869999999999995E-4</v>
      </c>
      <c r="O1508" s="4">
        <v>4.1169999999999998E-2</v>
      </c>
      <c r="P1508" s="4">
        <v>2.08</v>
      </c>
    </row>
    <row r="1509" spans="1:16" hidden="1" outlineLevel="1" collapsed="1" x14ac:dyDescent="0.2">
      <c r="A1509" t="s">
        <v>20</v>
      </c>
      <c r="B1509" s="4" t="s">
        <v>16</v>
      </c>
      <c r="C1509" s="4" t="s">
        <v>1413</v>
      </c>
      <c r="D1509" s="4" t="s">
        <v>20</v>
      </c>
      <c r="E1509" s="4">
        <v>6.9786100000000004E-2</v>
      </c>
      <c r="F1509" s="4">
        <v>2.2288999999999998E-3</v>
      </c>
      <c r="G1509" s="4">
        <v>1</v>
      </c>
      <c r="H1509" s="4">
        <v>2</v>
      </c>
      <c r="I1509" s="4">
        <v>2</v>
      </c>
      <c r="J1509" s="4" t="s">
        <v>1408</v>
      </c>
      <c r="K1509" s="4">
        <v>0</v>
      </c>
      <c r="L1509" s="4">
        <v>1247.62664</v>
      </c>
      <c r="M1509" s="4" t="s">
        <v>16</v>
      </c>
      <c r="N1509" s="4">
        <v>1.487E-3</v>
      </c>
      <c r="O1509" s="4">
        <v>4.9669999999999999E-2</v>
      </c>
      <c r="P1509" s="4">
        <v>1.93</v>
      </c>
    </row>
    <row r="1510" spans="1:16" x14ac:dyDescent="0.2">
      <c r="A1510" s="3" t="s">
        <v>16</v>
      </c>
      <c r="B1510" s="3" t="s">
        <v>17</v>
      </c>
      <c r="C1510" s="3" t="s">
        <v>1414</v>
      </c>
      <c r="D1510" s="3" t="s">
        <v>1415</v>
      </c>
      <c r="E1510" s="3">
        <v>0</v>
      </c>
      <c r="F1510" s="3">
        <v>12.772</v>
      </c>
      <c r="G1510" s="3">
        <v>9</v>
      </c>
      <c r="H1510" s="3">
        <v>5</v>
      </c>
      <c r="I1510" s="3">
        <v>5</v>
      </c>
      <c r="J1510" s="3">
        <v>1</v>
      </c>
      <c r="K1510" s="3">
        <v>1</v>
      </c>
      <c r="L1510" s="3">
        <v>649</v>
      </c>
      <c r="M1510" s="3">
        <v>70.5</v>
      </c>
      <c r="N1510" s="3">
        <v>5.17</v>
      </c>
      <c r="O1510" s="3">
        <v>8.3000000000000007</v>
      </c>
      <c r="P1510" s="3">
        <v>5</v>
      </c>
    </row>
    <row r="1511" spans="1:16" hidden="1" outlineLevel="1" collapsed="1" x14ac:dyDescent="0.2">
      <c r="A1511" t="s">
        <v>20</v>
      </c>
      <c r="B1511" s="2" t="s">
        <v>21</v>
      </c>
      <c r="C1511" s="2" t="s">
        <v>22</v>
      </c>
      <c r="D1511" s="2" t="s">
        <v>23</v>
      </c>
      <c r="E1511" s="2" t="s">
        <v>24</v>
      </c>
      <c r="F1511" s="2" t="s">
        <v>25</v>
      </c>
      <c r="G1511" s="2" t="s">
        <v>10</v>
      </c>
      <c r="H1511" s="2" t="s">
        <v>26</v>
      </c>
      <c r="I1511" s="2" t="s">
        <v>8</v>
      </c>
      <c r="J1511" s="2" t="s">
        <v>27</v>
      </c>
      <c r="K1511" s="2" t="s">
        <v>28</v>
      </c>
      <c r="L1511" s="2" t="s">
        <v>29</v>
      </c>
      <c r="M1511" s="2" t="s">
        <v>30</v>
      </c>
      <c r="N1511" s="2" t="s">
        <v>31</v>
      </c>
      <c r="O1511" s="2" t="s">
        <v>32</v>
      </c>
      <c r="P1511" s="2" t="s">
        <v>33</v>
      </c>
    </row>
    <row r="1512" spans="1:16" hidden="1" outlineLevel="1" collapsed="1" x14ac:dyDescent="0.2">
      <c r="A1512" t="s">
        <v>20</v>
      </c>
      <c r="B1512" s="4" t="s">
        <v>16</v>
      </c>
      <c r="C1512" s="4" t="s">
        <v>1119</v>
      </c>
      <c r="D1512" s="4" t="s">
        <v>20</v>
      </c>
      <c r="E1512" s="4">
        <v>9.0487399999999996E-4</v>
      </c>
      <c r="F1512" s="4">
        <v>0</v>
      </c>
      <c r="G1512" s="4">
        <v>2</v>
      </c>
      <c r="H1512" s="4">
        <v>4</v>
      </c>
      <c r="I1512" s="4">
        <v>1</v>
      </c>
      <c r="J1512" s="4" t="s">
        <v>1120</v>
      </c>
      <c r="K1512" s="4">
        <v>1</v>
      </c>
      <c r="L1512" s="4">
        <v>1787.99018</v>
      </c>
      <c r="M1512" s="4" t="s">
        <v>16</v>
      </c>
      <c r="N1512" s="4">
        <v>0</v>
      </c>
      <c r="O1512" s="4">
        <v>4.66E-4</v>
      </c>
      <c r="P1512" s="4">
        <v>3.35</v>
      </c>
    </row>
    <row r="1513" spans="1:16" hidden="1" outlineLevel="1" collapsed="1" x14ac:dyDescent="0.2">
      <c r="A1513" t="s">
        <v>20</v>
      </c>
      <c r="B1513" s="4" t="s">
        <v>16</v>
      </c>
      <c r="C1513" s="4" t="s">
        <v>879</v>
      </c>
      <c r="D1513" s="4" t="s">
        <v>20</v>
      </c>
      <c r="E1513" s="4">
        <v>4.41164E-2</v>
      </c>
      <c r="F1513" s="4">
        <v>0</v>
      </c>
      <c r="G1513" s="4">
        <v>4</v>
      </c>
      <c r="H1513" s="4">
        <v>7</v>
      </c>
      <c r="I1513" s="4">
        <v>1</v>
      </c>
      <c r="J1513" s="4" t="s">
        <v>880</v>
      </c>
      <c r="K1513" s="4">
        <v>0</v>
      </c>
      <c r="L1513" s="4">
        <v>687.40356999999995</v>
      </c>
      <c r="M1513" s="4" t="s">
        <v>16</v>
      </c>
      <c r="N1513" s="4">
        <v>0</v>
      </c>
      <c r="O1513" s="4">
        <v>3.0210000000000001E-2</v>
      </c>
      <c r="P1513" s="4">
        <v>1.45</v>
      </c>
    </row>
    <row r="1514" spans="1:16" hidden="1" outlineLevel="1" collapsed="1" x14ac:dyDescent="0.2">
      <c r="A1514" t="s">
        <v>20</v>
      </c>
      <c r="B1514" s="4" t="s">
        <v>16</v>
      </c>
      <c r="C1514" s="4" t="s">
        <v>1416</v>
      </c>
      <c r="D1514" s="4" t="s">
        <v>20</v>
      </c>
      <c r="E1514" s="4">
        <v>2.98257E-2</v>
      </c>
      <c r="F1514" s="4">
        <v>0</v>
      </c>
      <c r="G1514" s="4">
        <v>1</v>
      </c>
      <c r="H1514" s="4">
        <v>2</v>
      </c>
      <c r="I1514" s="4">
        <v>1</v>
      </c>
      <c r="J1514" s="4" t="s">
        <v>1414</v>
      </c>
      <c r="K1514" s="4">
        <v>0</v>
      </c>
      <c r="L1514" s="4">
        <v>902.48293999999999</v>
      </c>
      <c r="M1514" s="4" t="s">
        <v>16</v>
      </c>
      <c r="N1514" s="4">
        <v>0</v>
      </c>
      <c r="O1514" s="4">
        <v>1.9800000000000002E-2</v>
      </c>
      <c r="P1514" s="4">
        <v>1.38</v>
      </c>
    </row>
    <row r="1515" spans="1:16" hidden="1" outlineLevel="1" collapsed="1" x14ac:dyDescent="0.2">
      <c r="A1515" t="s">
        <v>20</v>
      </c>
      <c r="B1515" s="4" t="s">
        <v>16</v>
      </c>
      <c r="C1515" s="4" t="s">
        <v>1124</v>
      </c>
      <c r="D1515" s="4" t="s">
        <v>105</v>
      </c>
      <c r="E1515" s="4">
        <v>2.4664499999999999E-2</v>
      </c>
      <c r="F1515" s="4">
        <v>0</v>
      </c>
      <c r="G1515" s="4">
        <v>2</v>
      </c>
      <c r="H1515" s="4">
        <v>4</v>
      </c>
      <c r="I1515" s="4">
        <v>1</v>
      </c>
      <c r="J1515" s="4" t="s">
        <v>1120</v>
      </c>
      <c r="K1515" s="4">
        <v>0</v>
      </c>
      <c r="L1515" s="4">
        <v>1299.6038000000001</v>
      </c>
      <c r="M1515" s="4" t="s">
        <v>16</v>
      </c>
      <c r="N1515" s="4">
        <v>0</v>
      </c>
      <c r="O1515" s="4">
        <v>1.618E-2</v>
      </c>
      <c r="P1515" s="4">
        <v>1.83</v>
      </c>
    </row>
    <row r="1516" spans="1:16" hidden="1" outlineLevel="1" collapsed="1" x14ac:dyDescent="0.2">
      <c r="A1516" t="s">
        <v>20</v>
      </c>
      <c r="B1516" s="4" t="s">
        <v>16</v>
      </c>
      <c r="C1516" s="4" t="s">
        <v>1125</v>
      </c>
      <c r="D1516" s="4" t="s">
        <v>20</v>
      </c>
      <c r="E1516" s="4">
        <v>8.6079099999999994E-5</v>
      </c>
      <c r="F1516" s="4">
        <v>0</v>
      </c>
      <c r="G1516" s="4">
        <v>2</v>
      </c>
      <c r="H1516" s="4">
        <v>3</v>
      </c>
      <c r="I1516" s="4">
        <v>1</v>
      </c>
      <c r="J1516" s="4" t="s">
        <v>1120</v>
      </c>
      <c r="K1516" s="4">
        <v>0</v>
      </c>
      <c r="L1516" s="4">
        <v>1675.7306699999999</v>
      </c>
      <c r="M1516" s="4" t="s">
        <v>16</v>
      </c>
      <c r="N1516" s="4">
        <v>0</v>
      </c>
      <c r="O1516" s="4">
        <v>3.7450000000000002E-5</v>
      </c>
      <c r="P1516" s="4">
        <v>3.13</v>
      </c>
    </row>
    <row r="1517" spans="1:16" x14ac:dyDescent="0.2">
      <c r="A1517" s="3" t="s">
        <v>16</v>
      </c>
      <c r="B1517" s="3" t="s">
        <v>17</v>
      </c>
      <c r="C1517" s="3" t="s">
        <v>1417</v>
      </c>
      <c r="D1517" s="3" t="s">
        <v>1418</v>
      </c>
      <c r="E1517" s="3">
        <v>0</v>
      </c>
      <c r="F1517" s="3">
        <v>12.766999999999999</v>
      </c>
      <c r="G1517" s="3">
        <v>16</v>
      </c>
      <c r="H1517" s="3">
        <v>7</v>
      </c>
      <c r="I1517" s="3">
        <v>7</v>
      </c>
      <c r="J1517" s="3">
        <v>7</v>
      </c>
      <c r="K1517" s="3">
        <v>1</v>
      </c>
      <c r="L1517" s="3">
        <v>494</v>
      </c>
      <c r="M1517" s="3">
        <v>57.3</v>
      </c>
      <c r="N1517" s="3">
        <v>5.05</v>
      </c>
      <c r="O1517" s="3">
        <v>8.93</v>
      </c>
      <c r="P1517" s="3">
        <v>7</v>
      </c>
    </row>
    <row r="1518" spans="1:16" hidden="1" outlineLevel="1" collapsed="1" x14ac:dyDescent="0.2">
      <c r="A1518" t="s">
        <v>20</v>
      </c>
      <c r="B1518" s="2" t="s">
        <v>21</v>
      </c>
      <c r="C1518" s="2" t="s">
        <v>22</v>
      </c>
      <c r="D1518" s="2" t="s">
        <v>23</v>
      </c>
      <c r="E1518" s="2" t="s">
        <v>24</v>
      </c>
      <c r="F1518" s="2" t="s">
        <v>25</v>
      </c>
      <c r="G1518" s="2" t="s">
        <v>10</v>
      </c>
      <c r="H1518" s="2" t="s">
        <v>26</v>
      </c>
      <c r="I1518" s="2" t="s">
        <v>8</v>
      </c>
      <c r="J1518" s="2" t="s">
        <v>27</v>
      </c>
      <c r="K1518" s="2" t="s">
        <v>28</v>
      </c>
      <c r="L1518" s="2" t="s">
        <v>29</v>
      </c>
      <c r="M1518" s="2" t="s">
        <v>30</v>
      </c>
      <c r="N1518" s="2" t="s">
        <v>31</v>
      </c>
      <c r="O1518" s="2" t="s">
        <v>32</v>
      </c>
      <c r="P1518" s="2" t="s">
        <v>33</v>
      </c>
    </row>
    <row r="1519" spans="1:16" hidden="1" outlineLevel="1" collapsed="1" x14ac:dyDescent="0.2">
      <c r="A1519" t="s">
        <v>20</v>
      </c>
      <c r="B1519" s="4" t="s">
        <v>16</v>
      </c>
      <c r="C1519" s="4" t="s">
        <v>1419</v>
      </c>
      <c r="D1519" s="4" t="s">
        <v>20</v>
      </c>
      <c r="E1519" s="4">
        <v>2.3403299999999998E-2</v>
      </c>
      <c r="F1519" s="4">
        <v>0</v>
      </c>
      <c r="G1519" s="4">
        <v>1</v>
      </c>
      <c r="H1519" s="4">
        <v>1</v>
      </c>
      <c r="I1519" s="4">
        <v>1</v>
      </c>
      <c r="J1519" s="4" t="s">
        <v>1417</v>
      </c>
      <c r="K1519" s="4">
        <v>0</v>
      </c>
      <c r="L1519" s="4">
        <v>2175.0465199999999</v>
      </c>
      <c r="M1519" s="4" t="s">
        <v>16</v>
      </c>
      <c r="N1519" s="4">
        <v>0</v>
      </c>
      <c r="O1519" s="4">
        <v>1.5270000000000001E-2</v>
      </c>
      <c r="P1519" s="4">
        <v>1.9</v>
      </c>
    </row>
    <row r="1520" spans="1:16" hidden="1" outlineLevel="1" collapsed="1" x14ac:dyDescent="0.2">
      <c r="A1520" t="s">
        <v>20</v>
      </c>
      <c r="B1520" s="4" t="s">
        <v>16</v>
      </c>
      <c r="C1520" s="4" t="s">
        <v>1420</v>
      </c>
      <c r="D1520" s="4" t="s">
        <v>20</v>
      </c>
      <c r="E1520" s="4">
        <v>4.1069799999999997E-2</v>
      </c>
      <c r="F1520" s="4">
        <v>0</v>
      </c>
      <c r="G1520" s="4">
        <v>1</v>
      </c>
      <c r="H1520" s="4">
        <v>1</v>
      </c>
      <c r="I1520" s="4">
        <v>1</v>
      </c>
      <c r="J1520" s="4" t="s">
        <v>1417</v>
      </c>
      <c r="K1520" s="4">
        <v>0</v>
      </c>
      <c r="L1520" s="4">
        <v>893.44755999999995</v>
      </c>
      <c r="M1520" s="4" t="s">
        <v>16</v>
      </c>
      <c r="N1520" s="4">
        <v>0</v>
      </c>
      <c r="O1520" s="4">
        <v>2.802E-2</v>
      </c>
      <c r="P1520" s="4">
        <v>1.45</v>
      </c>
    </row>
    <row r="1521" spans="1:16" hidden="1" outlineLevel="1" collapsed="1" x14ac:dyDescent="0.2">
      <c r="A1521" t="s">
        <v>20</v>
      </c>
      <c r="B1521" s="4" t="s">
        <v>16</v>
      </c>
      <c r="C1521" s="4" t="s">
        <v>1421</v>
      </c>
      <c r="D1521" s="4" t="s">
        <v>20</v>
      </c>
      <c r="E1521" s="4">
        <v>1.2881500000000001E-4</v>
      </c>
      <c r="F1521" s="4">
        <v>0</v>
      </c>
      <c r="G1521" s="4">
        <v>1</v>
      </c>
      <c r="H1521" s="4">
        <v>1</v>
      </c>
      <c r="I1521" s="4">
        <v>1</v>
      </c>
      <c r="J1521" s="4" t="s">
        <v>1417</v>
      </c>
      <c r="K1521" s="4">
        <v>0</v>
      </c>
      <c r="L1521" s="4">
        <v>1074.56773</v>
      </c>
      <c r="M1521" s="4" t="s">
        <v>16</v>
      </c>
      <c r="N1521" s="4">
        <v>0</v>
      </c>
      <c r="O1521" s="4">
        <v>5.7750000000000001E-5</v>
      </c>
      <c r="P1521" s="4">
        <v>2.89</v>
      </c>
    </row>
    <row r="1522" spans="1:16" hidden="1" outlineLevel="1" collapsed="1" x14ac:dyDescent="0.2">
      <c r="A1522" t="s">
        <v>20</v>
      </c>
      <c r="B1522" s="4" t="s">
        <v>16</v>
      </c>
      <c r="C1522" s="4" t="s">
        <v>1422</v>
      </c>
      <c r="D1522" s="4" t="s">
        <v>331</v>
      </c>
      <c r="E1522" s="4">
        <v>4.86293E-2</v>
      </c>
      <c r="F1522" s="4">
        <v>6.44996E-4</v>
      </c>
      <c r="G1522" s="4">
        <v>1</v>
      </c>
      <c r="H1522" s="4">
        <v>1</v>
      </c>
      <c r="I1522" s="4">
        <v>1</v>
      </c>
      <c r="J1522" s="4" t="s">
        <v>1417</v>
      </c>
      <c r="K1522" s="4">
        <v>0</v>
      </c>
      <c r="L1522" s="4">
        <v>1047.5503100000001</v>
      </c>
      <c r="M1522" s="4" t="s">
        <v>16</v>
      </c>
      <c r="N1522" s="4">
        <v>7.9869999999999995E-4</v>
      </c>
      <c r="O1522" s="4">
        <v>3.3599999999999998E-2</v>
      </c>
      <c r="P1522" s="4">
        <v>2.29</v>
      </c>
    </row>
    <row r="1523" spans="1:16" hidden="1" outlineLevel="1" collapsed="1" x14ac:dyDescent="0.2">
      <c r="A1523" t="s">
        <v>20</v>
      </c>
      <c r="B1523" s="4" t="s">
        <v>16</v>
      </c>
      <c r="C1523" s="4" t="s">
        <v>1423</v>
      </c>
      <c r="D1523" s="4" t="s">
        <v>278</v>
      </c>
      <c r="E1523" s="4">
        <v>6.71514E-2</v>
      </c>
      <c r="F1523" s="4">
        <v>2.2288999999999998E-3</v>
      </c>
      <c r="G1523" s="4">
        <v>1</v>
      </c>
      <c r="H1523" s="4">
        <v>1</v>
      </c>
      <c r="I1523" s="4">
        <v>1</v>
      </c>
      <c r="J1523" s="4" t="s">
        <v>1417</v>
      </c>
      <c r="K1523" s="4">
        <v>0</v>
      </c>
      <c r="L1523" s="4">
        <v>1765.8160399999999</v>
      </c>
      <c r="M1523" s="4" t="s">
        <v>16</v>
      </c>
      <c r="N1523" s="4">
        <v>1.487E-3</v>
      </c>
      <c r="O1523" s="4">
        <v>4.7739999999999998E-2</v>
      </c>
      <c r="P1523" s="4">
        <v>0.98</v>
      </c>
    </row>
    <row r="1524" spans="1:16" hidden="1" outlineLevel="1" collapsed="1" x14ac:dyDescent="0.2">
      <c r="A1524" t="s">
        <v>20</v>
      </c>
      <c r="B1524" s="4" t="s">
        <v>16</v>
      </c>
      <c r="C1524" s="4" t="s">
        <v>1424</v>
      </c>
      <c r="D1524" s="4" t="s">
        <v>20</v>
      </c>
      <c r="E1524" s="4">
        <v>8.6135699999999996E-2</v>
      </c>
      <c r="F1524" s="4">
        <v>5.2294899999999998E-3</v>
      </c>
      <c r="G1524" s="4">
        <v>1</v>
      </c>
      <c r="H1524" s="4">
        <v>1</v>
      </c>
      <c r="I1524" s="4">
        <v>1</v>
      </c>
      <c r="J1524" s="4" t="s">
        <v>1417</v>
      </c>
      <c r="K1524" s="4">
        <v>0</v>
      </c>
      <c r="L1524" s="4">
        <v>1203.5316800000001</v>
      </c>
      <c r="M1524" s="4" t="s">
        <v>16</v>
      </c>
      <c r="N1524" s="4">
        <v>3.8549999999999999E-3</v>
      </c>
      <c r="O1524" s="4">
        <v>6.2440000000000002E-2</v>
      </c>
      <c r="P1524" s="4">
        <v>1.82</v>
      </c>
    </row>
    <row r="1525" spans="1:16" hidden="1" outlineLevel="1" collapsed="1" x14ac:dyDescent="0.2">
      <c r="A1525" t="s">
        <v>20</v>
      </c>
      <c r="B1525" s="4" t="s">
        <v>16</v>
      </c>
      <c r="C1525" s="4" t="s">
        <v>1425</v>
      </c>
      <c r="D1525" s="4" t="s">
        <v>20</v>
      </c>
      <c r="E1525" s="4">
        <v>9.4712199999999996E-2</v>
      </c>
      <c r="F1525" s="4">
        <v>7.1907100000000003E-3</v>
      </c>
      <c r="G1525" s="4">
        <v>1</v>
      </c>
      <c r="H1525" s="4">
        <v>1</v>
      </c>
      <c r="I1525" s="4">
        <v>1</v>
      </c>
      <c r="J1525" s="4" t="s">
        <v>1417</v>
      </c>
      <c r="K1525" s="4">
        <v>0</v>
      </c>
      <c r="L1525" s="4">
        <v>814.53967</v>
      </c>
      <c r="M1525" s="4" t="s">
        <v>16</v>
      </c>
      <c r="N1525" s="4">
        <v>5.4159999999999998E-3</v>
      </c>
      <c r="O1525" s="4">
        <v>6.9040000000000004E-2</v>
      </c>
      <c r="P1525" s="4">
        <v>1.93</v>
      </c>
    </row>
    <row r="1526" spans="1:16" x14ac:dyDescent="0.2">
      <c r="A1526" s="3" t="s">
        <v>16</v>
      </c>
      <c r="B1526" s="3" t="s">
        <v>17</v>
      </c>
      <c r="C1526" s="3" t="s">
        <v>1426</v>
      </c>
      <c r="D1526" s="3" t="s">
        <v>1427</v>
      </c>
      <c r="E1526" s="3">
        <v>0</v>
      </c>
      <c r="F1526" s="3">
        <v>12.693</v>
      </c>
      <c r="G1526" s="3">
        <v>9</v>
      </c>
      <c r="H1526" s="3">
        <v>4</v>
      </c>
      <c r="I1526" s="3">
        <v>23</v>
      </c>
      <c r="J1526" s="3">
        <v>2</v>
      </c>
      <c r="K1526" s="3">
        <v>1</v>
      </c>
      <c r="L1526" s="3">
        <v>459</v>
      </c>
      <c r="M1526" s="3">
        <v>49.8</v>
      </c>
      <c r="N1526" s="3">
        <v>5.14</v>
      </c>
      <c r="O1526" s="3">
        <v>49.08</v>
      </c>
      <c r="P1526" s="3">
        <v>4</v>
      </c>
    </row>
    <row r="1527" spans="1:16" hidden="1" outlineLevel="1" collapsed="1" x14ac:dyDescent="0.2">
      <c r="A1527" t="s">
        <v>20</v>
      </c>
      <c r="B1527" s="2" t="s">
        <v>21</v>
      </c>
      <c r="C1527" s="2" t="s">
        <v>22</v>
      </c>
      <c r="D1527" s="2" t="s">
        <v>23</v>
      </c>
      <c r="E1527" s="2" t="s">
        <v>24</v>
      </c>
      <c r="F1527" s="2" t="s">
        <v>25</v>
      </c>
      <c r="G1527" s="2" t="s">
        <v>10</v>
      </c>
      <c r="H1527" s="2" t="s">
        <v>26</v>
      </c>
      <c r="I1527" s="2" t="s">
        <v>8</v>
      </c>
      <c r="J1527" s="2" t="s">
        <v>27</v>
      </c>
      <c r="K1527" s="2" t="s">
        <v>28</v>
      </c>
      <c r="L1527" s="2" t="s">
        <v>29</v>
      </c>
      <c r="M1527" s="2" t="s">
        <v>30</v>
      </c>
      <c r="N1527" s="2" t="s">
        <v>31</v>
      </c>
      <c r="O1527" s="2" t="s">
        <v>32</v>
      </c>
      <c r="P1527" s="2" t="s">
        <v>33</v>
      </c>
    </row>
    <row r="1528" spans="1:16" hidden="1" outlineLevel="1" collapsed="1" x14ac:dyDescent="0.2">
      <c r="A1528" t="s">
        <v>20</v>
      </c>
      <c r="B1528" s="4" t="s">
        <v>16</v>
      </c>
      <c r="C1528" s="4" t="s">
        <v>166</v>
      </c>
      <c r="D1528" s="4" t="s">
        <v>167</v>
      </c>
      <c r="E1528" s="4">
        <v>1.8966199999999999E-3</v>
      </c>
      <c r="F1528" s="4">
        <v>0</v>
      </c>
      <c r="G1528" s="4">
        <v>4</v>
      </c>
      <c r="H1528" s="4">
        <v>8</v>
      </c>
      <c r="I1528" s="4">
        <v>17</v>
      </c>
      <c r="J1528" s="4" t="s">
        <v>168</v>
      </c>
      <c r="K1528" s="4">
        <v>0</v>
      </c>
      <c r="L1528" s="4">
        <v>1106.5258799999999</v>
      </c>
      <c r="M1528" s="4" t="s">
        <v>16</v>
      </c>
      <c r="N1528" s="4">
        <v>0</v>
      </c>
      <c r="O1528" s="4">
        <v>2.274E-3</v>
      </c>
      <c r="P1528" s="4">
        <v>2.78</v>
      </c>
    </row>
    <row r="1529" spans="1:16" hidden="1" outlineLevel="1" collapsed="1" x14ac:dyDescent="0.2">
      <c r="A1529" t="s">
        <v>20</v>
      </c>
      <c r="B1529" s="4" t="s">
        <v>16</v>
      </c>
      <c r="C1529" s="4" t="s">
        <v>166</v>
      </c>
      <c r="D1529" s="4" t="s">
        <v>20</v>
      </c>
      <c r="E1529" s="4">
        <v>4.9751300000000004E-3</v>
      </c>
      <c r="F1529" s="4">
        <v>0</v>
      </c>
      <c r="G1529" s="4">
        <v>4</v>
      </c>
      <c r="H1529" s="4">
        <v>8</v>
      </c>
      <c r="I1529" s="4">
        <v>1</v>
      </c>
      <c r="J1529" s="4" t="s">
        <v>168</v>
      </c>
      <c r="K1529" s="4">
        <v>0</v>
      </c>
      <c r="L1529" s="4">
        <v>1090.53097</v>
      </c>
      <c r="M1529" s="4" t="s">
        <v>16</v>
      </c>
      <c r="N1529" s="4">
        <v>0</v>
      </c>
      <c r="O1529" s="4">
        <v>2.8960000000000001E-3</v>
      </c>
      <c r="P1529" s="4">
        <v>2.2599999999999998</v>
      </c>
    </row>
    <row r="1530" spans="1:16" hidden="1" outlineLevel="1" collapsed="1" x14ac:dyDescent="0.2">
      <c r="A1530" t="s">
        <v>20</v>
      </c>
      <c r="B1530" s="4" t="s">
        <v>16</v>
      </c>
      <c r="C1530" s="4" t="s">
        <v>1428</v>
      </c>
      <c r="D1530" s="4" t="s">
        <v>20</v>
      </c>
      <c r="E1530" s="4">
        <v>1.0395700000000001E-3</v>
      </c>
      <c r="F1530" s="4">
        <v>0</v>
      </c>
      <c r="G1530" s="4">
        <v>1</v>
      </c>
      <c r="H1530" s="4">
        <v>1</v>
      </c>
      <c r="I1530" s="4">
        <v>1</v>
      </c>
      <c r="J1530" s="4" t="s">
        <v>1426</v>
      </c>
      <c r="K1530" s="4">
        <v>0</v>
      </c>
      <c r="L1530" s="4">
        <v>1330.6485</v>
      </c>
      <c r="M1530" s="4" t="s">
        <v>16</v>
      </c>
      <c r="N1530" s="4">
        <v>0</v>
      </c>
      <c r="O1530" s="4">
        <v>5.421E-4</v>
      </c>
      <c r="P1530" s="4">
        <v>2.25</v>
      </c>
    </row>
    <row r="1531" spans="1:16" hidden="1" outlineLevel="1" collapsed="1" x14ac:dyDescent="0.2">
      <c r="A1531" t="s">
        <v>20</v>
      </c>
      <c r="B1531" s="4" t="s">
        <v>16</v>
      </c>
      <c r="C1531" s="4" t="s">
        <v>389</v>
      </c>
      <c r="D1531" s="4" t="s">
        <v>20</v>
      </c>
      <c r="E1531" s="4">
        <v>6.3098800000000003E-3</v>
      </c>
      <c r="F1531" s="4">
        <v>0</v>
      </c>
      <c r="G1531" s="4">
        <v>2</v>
      </c>
      <c r="H1531" s="4">
        <v>5</v>
      </c>
      <c r="I1531" s="4">
        <v>3</v>
      </c>
      <c r="J1531" s="4" t="s">
        <v>390</v>
      </c>
      <c r="K1531" s="4">
        <v>0</v>
      </c>
      <c r="L1531" s="4">
        <v>1109.48981</v>
      </c>
      <c r="M1531" s="4" t="s">
        <v>16</v>
      </c>
      <c r="N1531" s="4">
        <v>0</v>
      </c>
      <c r="O1531" s="4">
        <v>3.748E-3</v>
      </c>
      <c r="P1531" s="4">
        <v>2.72</v>
      </c>
    </row>
    <row r="1532" spans="1:16" hidden="1" outlineLevel="1" collapsed="1" x14ac:dyDescent="0.2">
      <c r="A1532" t="s">
        <v>20</v>
      </c>
      <c r="B1532" s="4" t="s">
        <v>16</v>
      </c>
      <c r="C1532" s="4" t="s">
        <v>1429</v>
      </c>
      <c r="D1532" s="4" t="s">
        <v>20</v>
      </c>
      <c r="E1532" s="4">
        <v>4.8314900000000001E-2</v>
      </c>
      <c r="F1532" s="4">
        <v>0</v>
      </c>
      <c r="G1532" s="4">
        <v>1</v>
      </c>
      <c r="H1532" s="4">
        <v>1</v>
      </c>
      <c r="I1532" s="4">
        <v>1</v>
      </c>
      <c r="J1532" s="4" t="s">
        <v>1426</v>
      </c>
      <c r="K1532" s="4">
        <v>0</v>
      </c>
      <c r="L1532" s="4">
        <v>978.46393</v>
      </c>
      <c r="M1532" s="4" t="s">
        <v>16</v>
      </c>
      <c r="N1532" s="4">
        <v>4.2749999999999998E-4</v>
      </c>
      <c r="O1532" s="4">
        <v>3.3349999999999998E-2</v>
      </c>
      <c r="P1532" s="4">
        <v>1.53</v>
      </c>
    </row>
    <row r="1533" spans="1:16" x14ac:dyDescent="0.2">
      <c r="A1533" s="3" t="s">
        <v>16</v>
      </c>
      <c r="B1533" s="3" t="s">
        <v>17</v>
      </c>
      <c r="C1533" s="3" t="s">
        <v>1430</v>
      </c>
      <c r="D1533" s="3" t="s">
        <v>1431</v>
      </c>
      <c r="E1533" s="3">
        <v>0</v>
      </c>
      <c r="F1533" s="3">
        <v>12.654999999999999</v>
      </c>
      <c r="G1533" s="3">
        <v>18</v>
      </c>
      <c r="H1533" s="3">
        <v>7</v>
      </c>
      <c r="I1533" s="3">
        <v>7</v>
      </c>
      <c r="J1533" s="3">
        <v>7</v>
      </c>
      <c r="K1533" s="3">
        <v>1</v>
      </c>
      <c r="L1533" s="3">
        <v>412</v>
      </c>
      <c r="M1533" s="3">
        <v>46.5</v>
      </c>
      <c r="N1533" s="3">
        <v>7.87</v>
      </c>
      <c r="O1533" s="3">
        <v>9.85</v>
      </c>
      <c r="P1533" s="3">
        <v>7</v>
      </c>
    </row>
    <row r="1534" spans="1:16" hidden="1" outlineLevel="1" collapsed="1" x14ac:dyDescent="0.2">
      <c r="A1534" t="s">
        <v>20</v>
      </c>
      <c r="B1534" s="2" t="s">
        <v>21</v>
      </c>
      <c r="C1534" s="2" t="s">
        <v>22</v>
      </c>
      <c r="D1534" s="2" t="s">
        <v>23</v>
      </c>
      <c r="E1534" s="2" t="s">
        <v>24</v>
      </c>
      <c r="F1534" s="2" t="s">
        <v>25</v>
      </c>
      <c r="G1534" s="2" t="s">
        <v>10</v>
      </c>
      <c r="H1534" s="2" t="s">
        <v>26</v>
      </c>
      <c r="I1534" s="2" t="s">
        <v>8</v>
      </c>
      <c r="J1534" s="2" t="s">
        <v>27</v>
      </c>
      <c r="K1534" s="2" t="s">
        <v>28</v>
      </c>
      <c r="L1534" s="2" t="s">
        <v>29</v>
      </c>
      <c r="M1534" s="2" t="s">
        <v>30</v>
      </c>
      <c r="N1534" s="2" t="s">
        <v>31</v>
      </c>
      <c r="O1534" s="2" t="s">
        <v>32</v>
      </c>
      <c r="P1534" s="2" t="s">
        <v>33</v>
      </c>
    </row>
    <row r="1535" spans="1:16" hidden="1" outlineLevel="1" collapsed="1" x14ac:dyDescent="0.2">
      <c r="A1535" t="s">
        <v>20</v>
      </c>
      <c r="B1535" s="4" t="s">
        <v>16</v>
      </c>
      <c r="C1535" s="4" t="s">
        <v>1432</v>
      </c>
      <c r="D1535" s="4" t="s">
        <v>20</v>
      </c>
      <c r="E1535" s="4">
        <v>5.8117900000000003E-4</v>
      </c>
      <c r="F1535" s="4">
        <v>0</v>
      </c>
      <c r="G1535" s="4">
        <v>1</v>
      </c>
      <c r="H1535" s="4">
        <v>1</v>
      </c>
      <c r="I1535" s="4">
        <v>1</v>
      </c>
      <c r="J1535" s="4" t="s">
        <v>1430</v>
      </c>
      <c r="K1535" s="4">
        <v>0</v>
      </c>
      <c r="L1535" s="4">
        <v>1405.6998100000001</v>
      </c>
      <c r="M1535" s="4" t="s">
        <v>16</v>
      </c>
      <c r="N1535" s="4">
        <v>0</v>
      </c>
      <c r="O1535" s="4">
        <v>2.9119999999999998E-4</v>
      </c>
      <c r="P1535" s="4">
        <v>2.69</v>
      </c>
    </row>
    <row r="1536" spans="1:16" hidden="1" outlineLevel="1" collapsed="1" x14ac:dyDescent="0.2">
      <c r="A1536" t="s">
        <v>20</v>
      </c>
      <c r="B1536" s="4" t="s">
        <v>16</v>
      </c>
      <c r="C1536" s="4" t="s">
        <v>1433</v>
      </c>
      <c r="D1536" s="4" t="s">
        <v>20</v>
      </c>
      <c r="E1536" s="4">
        <v>2.7035300000000002E-2</v>
      </c>
      <c r="F1536" s="4">
        <v>0</v>
      </c>
      <c r="G1536" s="4">
        <v>1</v>
      </c>
      <c r="H1536" s="4">
        <v>1</v>
      </c>
      <c r="I1536" s="4">
        <v>1</v>
      </c>
      <c r="J1536" s="4" t="s">
        <v>1430</v>
      </c>
      <c r="K1536" s="4">
        <v>0</v>
      </c>
      <c r="L1536" s="4">
        <v>1332.7310500000001</v>
      </c>
      <c r="M1536" s="4" t="s">
        <v>16</v>
      </c>
      <c r="N1536" s="4">
        <v>0</v>
      </c>
      <c r="O1536" s="4">
        <v>1.7840000000000002E-2</v>
      </c>
      <c r="P1536" s="4">
        <v>1.89</v>
      </c>
    </row>
    <row r="1537" spans="1:16" hidden="1" outlineLevel="1" collapsed="1" x14ac:dyDescent="0.2">
      <c r="A1537" t="s">
        <v>20</v>
      </c>
      <c r="B1537" s="4" t="s">
        <v>16</v>
      </c>
      <c r="C1537" s="4" t="s">
        <v>1434</v>
      </c>
      <c r="D1537" s="4" t="s">
        <v>20</v>
      </c>
      <c r="E1537" s="4">
        <v>1.00798E-2</v>
      </c>
      <c r="F1537" s="4">
        <v>0</v>
      </c>
      <c r="G1537" s="4">
        <v>1</v>
      </c>
      <c r="H1537" s="4">
        <v>1</v>
      </c>
      <c r="I1537" s="4">
        <v>1</v>
      </c>
      <c r="J1537" s="4" t="s">
        <v>1430</v>
      </c>
      <c r="K1537" s="4">
        <v>0</v>
      </c>
      <c r="L1537" s="4">
        <v>1204.6320599999999</v>
      </c>
      <c r="M1537" s="4" t="s">
        <v>16</v>
      </c>
      <c r="N1537" s="4">
        <v>0</v>
      </c>
      <c r="O1537" s="4">
        <v>6.1780000000000003E-3</v>
      </c>
      <c r="P1537" s="4">
        <v>2.27</v>
      </c>
    </row>
    <row r="1538" spans="1:16" hidden="1" outlineLevel="1" collapsed="1" x14ac:dyDescent="0.2">
      <c r="A1538" t="s">
        <v>20</v>
      </c>
      <c r="B1538" s="4" t="s">
        <v>16</v>
      </c>
      <c r="C1538" s="4" t="s">
        <v>1435</v>
      </c>
      <c r="D1538" s="4" t="s">
        <v>20</v>
      </c>
      <c r="E1538" s="4">
        <v>4.6169099999999998E-2</v>
      </c>
      <c r="F1538" s="4">
        <v>0</v>
      </c>
      <c r="G1538" s="4">
        <v>1</v>
      </c>
      <c r="H1538" s="4">
        <v>1</v>
      </c>
      <c r="I1538" s="4">
        <v>1</v>
      </c>
      <c r="J1538" s="4" t="s">
        <v>1430</v>
      </c>
      <c r="K1538" s="4">
        <v>1</v>
      </c>
      <c r="L1538" s="4">
        <v>1426.7172499999999</v>
      </c>
      <c r="M1538" s="4" t="s">
        <v>16</v>
      </c>
      <c r="N1538" s="4">
        <v>0</v>
      </c>
      <c r="O1538" s="4">
        <v>3.168E-2</v>
      </c>
      <c r="P1538" s="4">
        <v>3.01</v>
      </c>
    </row>
    <row r="1539" spans="1:16" hidden="1" outlineLevel="1" collapsed="1" x14ac:dyDescent="0.2">
      <c r="A1539" t="s">
        <v>20</v>
      </c>
      <c r="B1539" s="4" t="s">
        <v>16</v>
      </c>
      <c r="C1539" s="4" t="s">
        <v>1436</v>
      </c>
      <c r="D1539" s="4" t="s">
        <v>20</v>
      </c>
      <c r="E1539" s="4">
        <v>7.4875700000000003E-2</v>
      </c>
      <c r="F1539" s="4">
        <v>3.8406400000000002E-3</v>
      </c>
      <c r="G1539" s="4">
        <v>1</v>
      </c>
      <c r="H1539" s="4">
        <v>1</v>
      </c>
      <c r="I1539" s="4">
        <v>1</v>
      </c>
      <c r="J1539" s="4" t="s">
        <v>1430</v>
      </c>
      <c r="K1539" s="4">
        <v>0</v>
      </c>
      <c r="L1539" s="4">
        <v>973.55643999999995</v>
      </c>
      <c r="M1539" s="4" t="s">
        <v>16</v>
      </c>
      <c r="N1539" s="4">
        <v>2.9329999999999998E-3</v>
      </c>
      <c r="O1539" s="4">
        <v>5.3560000000000003E-2</v>
      </c>
      <c r="P1539" s="4">
        <v>1.56</v>
      </c>
    </row>
    <row r="1540" spans="1:16" hidden="1" outlineLevel="1" collapsed="1" x14ac:dyDescent="0.2">
      <c r="A1540" t="s">
        <v>20</v>
      </c>
      <c r="B1540" s="4" t="s">
        <v>16</v>
      </c>
      <c r="C1540" s="4" t="s">
        <v>1437</v>
      </c>
      <c r="D1540" s="4" t="s">
        <v>20</v>
      </c>
      <c r="E1540" s="4">
        <v>8.3975599999999997E-2</v>
      </c>
      <c r="F1540" s="4">
        <v>4.7623400000000003E-3</v>
      </c>
      <c r="G1540" s="4">
        <v>1</v>
      </c>
      <c r="H1540" s="4">
        <v>1</v>
      </c>
      <c r="I1540" s="4">
        <v>1</v>
      </c>
      <c r="J1540" s="4" t="s">
        <v>1430</v>
      </c>
      <c r="K1540" s="4">
        <v>0</v>
      </c>
      <c r="L1540" s="4">
        <v>791.42978000000005</v>
      </c>
      <c r="M1540" s="4" t="s">
        <v>16</v>
      </c>
      <c r="N1540" s="4">
        <v>3.5460000000000001E-3</v>
      </c>
      <c r="O1540" s="4">
        <v>6.0600000000000001E-2</v>
      </c>
      <c r="P1540" s="4">
        <v>1.18</v>
      </c>
    </row>
    <row r="1541" spans="1:16" hidden="1" outlineLevel="1" collapsed="1" x14ac:dyDescent="0.2">
      <c r="A1541" t="s">
        <v>20</v>
      </c>
      <c r="B1541" s="4" t="s">
        <v>16</v>
      </c>
      <c r="C1541" s="4" t="s">
        <v>1438</v>
      </c>
      <c r="D1541" s="4" t="s">
        <v>20</v>
      </c>
      <c r="E1541" s="4">
        <v>9.2349700000000007E-2</v>
      </c>
      <c r="F1541" s="4">
        <v>6.6963500000000002E-3</v>
      </c>
      <c r="G1541" s="4">
        <v>1</v>
      </c>
      <c r="H1541" s="4">
        <v>1</v>
      </c>
      <c r="I1541" s="4">
        <v>1</v>
      </c>
      <c r="J1541" s="4" t="s">
        <v>1430</v>
      </c>
      <c r="K1541" s="4">
        <v>0</v>
      </c>
      <c r="L1541" s="4">
        <v>864.49378000000002</v>
      </c>
      <c r="M1541" s="4" t="s">
        <v>16</v>
      </c>
      <c r="N1541" s="4">
        <v>4.8260000000000004E-3</v>
      </c>
      <c r="O1541" s="4">
        <v>6.7100000000000007E-2</v>
      </c>
      <c r="P1541" s="4">
        <v>1.44</v>
      </c>
    </row>
    <row r="1542" spans="1:16" x14ac:dyDescent="0.2">
      <c r="A1542" s="3" t="s">
        <v>16</v>
      </c>
      <c r="B1542" s="3" t="s">
        <v>17</v>
      </c>
      <c r="C1542" s="3" t="s">
        <v>1439</v>
      </c>
      <c r="D1542" s="3" t="s">
        <v>1440</v>
      </c>
      <c r="E1542" s="3">
        <v>0</v>
      </c>
      <c r="F1542" s="3">
        <v>12.301</v>
      </c>
      <c r="G1542" s="3">
        <v>24</v>
      </c>
      <c r="H1542" s="3">
        <v>4</v>
      </c>
      <c r="I1542" s="3">
        <v>4</v>
      </c>
      <c r="J1542" s="3">
        <v>4</v>
      </c>
      <c r="K1542" s="3">
        <v>1</v>
      </c>
      <c r="L1542" s="3">
        <v>239</v>
      </c>
      <c r="M1542" s="3">
        <v>24.3</v>
      </c>
      <c r="N1542" s="3">
        <v>4.67</v>
      </c>
      <c r="O1542" s="3">
        <v>9.3699999999999992</v>
      </c>
      <c r="P1542" s="3">
        <v>4</v>
      </c>
    </row>
    <row r="1543" spans="1:16" hidden="1" outlineLevel="1" collapsed="1" x14ac:dyDescent="0.2">
      <c r="A1543" t="s">
        <v>20</v>
      </c>
      <c r="B1543" s="2" t="s">
        <v>21</v>
      </c>
      <c r="C1543" s="2" t="s">
        <v>22</v>
      </c>
      <c r="D1543" s="2" t="s">
        <v>23</v>
      </c>
      <c r="E1543" s="2" t="s">
        <v>24</v>
      </c>
      <c r="F1543" s="2" t="s">
        <v>25</v>
      </c>
      <c r="G1543" s="2" t="s">
        <v>10</v>
      </c>
      <c r="H1543" s="2" t="s">
        <v>26</v>
      </c>
      <c r="I1543" s="2" t="s">
        <v>8</v>
      </c>
      <c r="J1543" s="2" t="s">
        <v>27</v>
      </c>
      <c r="K1543" s="2" t="s">
        <v>28</v>
      </c>
      <c r="L1543" s="2" t="s">
        <v>29</v>
      </c>
      <c r="M1543" s="2" t="s">
        <v>30</v>
      </c>
      <c r="N1543" s="2" t="s">
        <v>31</v>
      </c>
      <c r="O1543" s="2" t="s">
        <v>32</v>
      </c>
      <c r="P1543" s="2" t="s">
        <v>33</v>
      </c>
    </row>
    <row r="1544" spans="1:16" hidden="1" outlineLevel="1" collapsed="1" x14ac:dyDescent="0.2">
      <c r="A1544" t="s">
        <v>20</v>
      </c>
      <c r="B1544" s="4" t="s">
        <v>16</v>
      </c>
      <c r="C1544" s="4" t="s">
        <v>1441</v>
      </c>
      <c r="D1544" s="4" t="s">
        <v>20</v>
      </c>
      <c r="E1544" s="4">
        <v>4.5172900000000001E-6</v>
      </c>
      <c r="F1544" s="4">
        <v>0</v>
      </c>
      <c r="G1544" s="4">
        <v>1</v>
      </c>
      <c r="H1544" s="4">
        <v>1</v>
      </c>
      <c r="I1544" s="4">
        <v>1</v>
      </c>
      <c r="J1544" s="4" t="s">
        <v>1439</v>
      </c>
      <c r="K1544" s="4">
        <v>0</v>
      </c>
      <c r="L1544" s="4">
        <v>1641.7602400000001</v>
      </c>
      <c r="M1544" s="4" t="s">
        <v>16</v>
      </c>
      <c r="N1544" s="4">
        <v>0</v>
      </c>
      <c r="O1544" s="4">
        <v>1.5829999999999999E-6</v>
      </c>
      <c r="P1544" s="4">
        <v>2.73</v>
      </c>
    </row>
    <row r="1545" spans="1:16" hidden="1" outlineLevel="1" collapsed="1" x14ac:dyDescent="0.2">
      <c r="A1545" t="s">
        <v>20</v>
      </c>
      <c r="B1545" s="4" t="s">
        <v>16</v>
      </c>
      <c r="C1545" s="4" t="s">
        <v>1442</v>
      </c>
      <c r="D1545" s="4" t="s">
        <v>20</v>
      </c>
      <c r="E1545" s="4">
        <v>2.51545E-2</v>
      </c>
      <c r="F1545" s="4">
        <v>0</v>
      </c>
      <c r="G1545" s="4">
        <v>1</v>
      </c>
      <c r="H1545" s="4">
        <v>1</v>
      </c>
      <c r="I1545" s="4">
        <v>1</v>
      </c>
      <c r="J1545" s="4" t="s">
        <v>1439</v>
      </c>
      <c r="K1545" s="4">
        <v>0</v>
      </c>
      <c r="L1545" s="4">
        <v>1398.63833</v>
      </c>
      <c r="M1545" s="4" t="s">
        <v>16</v>
      </c>
      <c r="N1545" s="4">
        <v>0</v>
      </c>
      <c r="O1545" s="4">
        <v>1.6539999999999999E-2</v>
      </c>
      <c r="P1545" s="4">
        <v>1.65</v>
      </c>
    </row>
    <row r="1546" spans="1:16" hidden="1" outlineLevel="1" collapsed="1" x14ac:dyDescent="0.2">
      <c r="A1546" t="s">
        <v>20</v>
      </c>
      <c r="B1546" s="4" t="s">
        <v>16</v>
      </c>
      <c r="C1546" s="4" t="s">
        <v>1443</v>
      </c>
      <c r="D1546" s="4" t="s">
        <v>20</v>
      </c>
      <c r="E1546" s="4">
        <v>2.9332099999999999E-3</v>
      </c>
      <c r="F1546" s="4">
        <v>0</v>
      </c>
      <c r="G1546" s="4">
        <v>1</v>
      </c>
      <c r="H1546" s="4">
        <v>1</v>
      </c>
      <c r="I1546" s="4">
        <v>1</v>
      </c>
      <c r="J1546" s="4" t="s">
        <v>1439</v>
      </c>
      <c r="K1546" s="4">
        <v>1</v>
      </c>
      <c r="L1546" s="4">
        <v>1848.8286499999999</v>
      </c>
      <c r="M1546" s="4" t="s">
        <v>16</v>
      </c>
      <c r="N1546" s="4">
        <v>0</v>
      </c>
      <c r="O1546" s="4">
        <v>1.6509999999999999E-3</v>
      </c>
      <c r="P1546" s="4">
        <v>3.18</v>
      </c>
    </row>
    <row r="1547" spans="1:16" hidden="1" outlineLevel="1" collapsed="1" x14ac:dyDescent="0.2">
      <c r="A1547" t="s">
        <v>20</v>
      </c>
      <c r="B1547" s="4" t="s">
        <v>16</v>
      </c>
      <c r="C1547" s="4" t="s">
        <v>1444</v>
      </c>
      <c r="D1547" s="4" t="s">
        <v>20</v>
      </c>
      <c r="E1547" s="4">
        <v>1.8113799999999999E-2</v>
      </c>
      <c r="F1547" s="4">
        <v>0</v>
      </c>
      <c r="G1547" s="4">
        <v>1</v>
      </c>
      <c r="H1547" s="4">
        <v>1</v>
      </c>
      <c r="I1547" s="4">
        <v>1</v>
      </c>
      <c r="J1547" s="4" t="s">
        <v>1439</v>
      </c>
      <c r="K1547" s="4">
        <v>0</v>
      </c>
      <c r="L1547" s="4">
        <v>1090.50513</v>
      </c>
      <c r="M1547" s="4" t="s">
        <v>16</v>
      </c>
      <c r="N1547" s="4">
        <v>0</v>
      </c>
      <c r="O1547" s="4">
        <v>1.158E-2</v>
      </c>
      <c r="P1547" s="4">
        <v>1.81</v>
      </c>
    </row>
    <row r="1548" spans="1:16" x14ac:dyDescent="0.2">
      <c r="A1548" s="3" t="s">
        <v>16</v>
      </c>
      <c r="B1548" s="3" t="s">
        <v>17</v>
      </c>
      <c r="C1548" s="3" t="s">
        <v>1445</v>
      </c>
      <c r="D1548" s="3" t="s">
        <v>1446</v>
      </c>
      <c r="E1548" s="3">
        <v>0</v>
      </c>
      <c r="F1548" s="3">
        <v>12.3</v>
      </c>
      <c r="G1548" s="3">
        <v>8</v>
      </c>
      <c r="H1548" s="3">
        <v>5</v>
      </c>
      <c r="I1548" s="3">
        <v>9</v>
      </c>
      <c r="J1548" s="3">
        <v>1</v>
      </c>
      <c r="K1548" s="3">
        <v>1</v>
      </c>
      <c r="L1548" s="3">
        <v>608</v>
      </c>
      <c r="M1548" s="3">
        <v>65</v>
      </c>
      <c r="N1548" s="3">
        <v>8.25</v>
      </c>
      <c r="O1548" s="3">
        <v>21.28</v>
      </c>
      <c r="P1548" s="3">
        <v>5</v>
      </c>
    </row>
    <row r="1549" spans="1:16" hidden="1" outlineLevel="1" collapsed="1" x14ac:dyDescent="0.2">
      <c r="A1549" t="s">
        <v>20</v>
      </c>
      <c r="B1549" s="2" t="s">
        <v>21</v>
      </c>
      <c r="C1549" s="2" t="s">
        <v>22</v>
      </c>
      <c r="D1549" s="2" t="s">
        <v>23</v>
      </c>
      <c r="E1549" s="2" t="s">
        <v>24</v>
      </c>
      <c r="F1549" s="2" t="s">
        <v>25</v>
      </c>
      <c r="G1549" s="2" t="s">
        <v>10</v>
      </c>
      <c r="H1549" s="2" t="s">
        <v>26</v>
      </c>
      <c r="I1549" s="2" t="s">
        <v>8</v>
      </c>
      <c r="J1549" s="2" t="s">
        <v>27</v>
      </c>
      <c r="K1549" s="2" t="s">
        <v>28</v>
      </c>
      <c r="L1549" s="2" t="s">
        <v>29</v>
      </c>
      <c r="M1549" s="2" t="s">
        <v>30</v>
      </c>
      <c r="N1549" s="2" t="s">
        <v>31</v>
      </c>
      <c r="O1549" s="2" t="s">
        <v>32</v>
      </c>
      <c r="P1549" s="2" t="s">
        <v>33</v>
      </c>
    </row>
    <row r="1550" spans="1:16" hidden="1" outlineLevel="1" collapsed="1" x14ac:dyDescent="0.2">
      <c r="A1550" t="s">
        <v>20</v>
      </c>
      <c r="B1550" s="4" t="s">
        <v>16</v>
      </c>
      <c r="C1550" s="4" t="s">
        <v>1111</v>
      </c>
      <c r="D1550" s="4" t="s">
        <v>20</v>
      </c>
      <c r="E1550" s="4">
        <v>5.8503199999999998E-4</v>
      </c>
      <c r="F1550" s="4">
        <v>0</v>
      </c>
      <c r="G1550" s="4">
        <v>4</v>
      </c>
      <c r="H1550" s="4">
        <v>7</v>
      </c>
      <c r="I1550" s="4">
        <v>1</v>
      </c>
      <c r="J1550" s="4" t="s">
        <v>1112</v>
      </c>
      <c r="K1550" s="4">
        <v>0</v>
      </c>
      <c r="L1550" s="4">
        <v>1123.5629799999999</v>
      </c>
      <c r="M1550" s="4" t="s">
        <v>16</v>
      </c>
      <c r="N1550" s="4">
        <v>0</v>
      </c>
      <c r="O1550" s="4">
        <v>2.9240000000000001E-4</v>
      </c>
      <c r="P1550" s="4">
        <v>2.69</v>
      </c>
    </row>
    <row r="1551" spans="1:16" hidden="1" outlineLevel="1" collapsed="1" x14ac:dyDescent="0.2">
      <c r="A1551" t="s">
        <v>20</v>
      </c>
      <c r="B1551" s="4" t="s">
        <v>16</v>
      </c>
      <c r="C1551" s="4" t="s">
        <v>232</v>
      </c>
      <c r="D1551" s="4" t="s">
        <v>20</v>
      </c>
      <c r="E1551" s="4">
        <v>3.6961099999999998E-3</v>
      </c>
      <c r="F1551" s="4">
        <v>0</v>
      </c>
      <c r="G1551" s="4">
        <v>4</v>
      </c>
      <c r="H1551" s="4">
        <v>7</v>
      </c>
      <c r="I1551" s="4">
        <v>2</v>
      </c>
      <c r="J1551" s="4" t="s">
        <v>233</v>
      </c>
      <c r="K1551" s="4">
        <v>0</v>
      </c>
      <c r="L1551" s="4">
        <v>1107.5429099999999</v>
      </c>
      <c r="M1551" s="4" t="s">
        <v>16</v>
      </c>
      <c r="N1551" s="4">
        <v>0</v>
      </c>
      <c r="O1551" s="4">
        <v>2.1180000000000001E-3</v>
      </c>
      <c r="P1551" s="4">
        <v>2.6</v>
      </c>
    </row>
    <row r="1552" spans="1:16" hidden="1" outlineLevel="1" collapsed="1" x14ac:dyDescent="0.2">
      <c r="A1552" t="s">
        <v>20</v>
      </c>
      <c r="B1552" s="4" t="s">
        <v>16</v>
      </c>
      <c r="C1552" s="4" t="s">
        <v>133</v>
      </c>
      <c r="D1552" s="4" t="s">
        <v>20</v>
      </c>
      <c r="E1552" s="4">
        <v>5.7735100000000004E-4</v>
      </c>
      <c r="F1552" s="4">
        <v>0</v>
      </c>
      <c r="G1552" s="4">
        <v>3</v>
      </c>
      <c r="H1552" s="4">
        <v>7</v>
      </c>
      <c r="I1552" s="4">
        <v>4</v>
      </c>
      <c r="J1552" s="4" t="s">
        <v>134</v>
      </c>
      <c r="K1552" s="4">
        <v>0</v>
      </c>
      <c r="L1552" s="4">
        <v>1277.7099800000001</v>
      </c>
      <c r="M1552" s="4" t="s">
        <v>16</v>
      </c>
      <c r="N1552" s="4">
        <v>0</v>
      </c>
      <c r="O1552" s="4">
        <v>2.8729999999999999E-4</v>
      </c>
      <c r="P1552" s="4">
        <v>3.58</v>
      </c>
    </row>
    <row r="1553" spans="1:16" hidden="1" outlineLevel="1" collapsed="1" x14ac:dyDescent="0.2">
      <c r="A1553" t="s">
        <v>20</v>
      </c>
      <c r="B1553" s="4" t="s">
        <v>16</v>
      </c>
      <c r="C1553" s="4" t="s">
        <v>242</v>
      </c>
      <c r="D1553" s="4" t="s">
        <v>20</v>
      </c>
      <c r="E1553" s="4">
        <v>5.2901999999999998E-2</v>
      </c>
      <c r="F1553" s="4">
        <v>1.20145E-3</v>
      </c>
      <c r="G1553" s="4">
        <v>9</v>
      </c>
      <c r="H1553" s="4">
        <v>22</v>
      </c>
      <c r="I1553" s="4">
        <v>3</v>
      </c>
      <c r="J1553" s="4" t="s">
        <v>243</v>
      </c>
      <c r="K1553" s="4">
        <v>0</v>
      </c>
      <c r="L1553" s="4">
        <v>827.42978000000005</v>
      </c>
      <c r="M1553" s="4" t="s">
        <v>16</v>
      </c>
      <c r="N1553" s="4">
        <v>3.5460000000000001E-3</v>
      </c>
      <c r="O1553" s="4">
        <v>5.8970000000000002E-2</v>
      </c>
      <c r="P1553" s="4">
        <v>2.12</v>
      </c>
    </row>
    <row r="1554" spans="1:16" hidden="1" outlineLevel="1" collapsed="1" x14ac:dyDescent="0.2">
      <c r="A1554" t="s">
        <v>20</v>
      </c>
      <c r="B1554" s="4" t="s">
        <v>16</v>
      </c>
      <c r="C1554" s="4" t="s">
        <v>1447</v>
      </c>
      <c r="D1554" s="4" t="s">
        <v>407</v>
      </c>
      <c r="E1554" s="4">
        <v>0.104085</v>
      </c>
      <c r="F1554" s="4">
        <v>8.3565400000000008E-3</v>
      </c>
      <c r="G1554" s="4">
        <v>1</v>
      </c>
      <c r="H1554" s="4">
        <v>1</v>
      </c>
      <c r="I1554" s="4">
        <v>1</v>
      </c>
      <c r="J1554" s="4" t="s">
        <v>1445</v>
      </c>
      <c r="K1554" s="4">
        <v>0</v>
      </c>
      <c r="L1554" s="4">
        <v>1010.49352</v>
      </c>
      <c r="M1554" s="4" t="s">
        <v>16</v>
      </c>
      <c r="N1554" s="4">
        <v>5.9170000000000004E-3</v>
      </c>
      <c r="O1554" s="4">
        <v>7.6480000000000006E-2</v>
      </c>
      <c r="P1554" s="4">
        <v>2.0499999999999998</v>
      </c>
    </row>
    <row r="1555" spans="1:16" x14ac:dyDescent="0.2">
      <c r="A1555" s="3" t="s">
        <v>16</v>
      </c>
      <c r="B1555" s="3" t="s">
        <v>17</v>
      </c>
      <c r="C1555" s="3" t="s">
        <v>1448</v>
      </c>
      <c r="D1555" s="3" t="s">
        <v>1449</v>
      </c>
      <c r="E1555" s="3">
        <v>0</v>
      </c>
      <c r="F1555" s="3">
        <v>12.297000000000001</v>
      </c>
      <c r="G1555" s="3">
        <v>11</v>
      </c>
      <c r="H1555" s="3">
        <v>5</v>
      </c>
      <c r="I1555" s="3">
        <v>5</v>
      </c>
      <c r="J1555" s="3">
        <v>5</v>
      </c>
      <c r="K1555" s="3">
        <v>1</v>
      </c>
      <c r="L1555" s="3">
        <v>611</v>
      </c>
      <c r="M1555" s="3">
        <v>68</v>
      </c>
      <c r="N1555" s="3">
        <v>6.99</v>
      </c>
      <c r="O1555" s="3">
        <v>10.27</v>
      </c>
      <c r="P1555" s="3">
        <v>5</v>
      </c>
    </row>
    <row r="1556" spans="1:16" hidden="1" outlineLevel="1" collapsed="1" x14ac:dyDescent="0.2">
      <c r="A1556" t="s">
        <v>20</v>
      </c>
      <c r="B1556" s="2" t="s">
        <v>21</v>
      </c>
      <c r="C1556" s="2" t="s">
        <v>22</v>
      </c>
      <c r="D1556" s="2" t="s">
        <v>23</v>
      </c>
      <c r="E1556" s="2" t="s">
        <v>24</v>
      </c>
      <c r="F1556" s="2" t="s">
        <v>25</v>
      </c>
      <c r="G1556" s="2" t="s">
        <v>10</v>
      </c>
      <c r="H1556" s="2" t="s">
        <v>26</v>
      </c>
      <c r="I1556" s="2" t="s">
        <v>8</v>
      </c>
      <c r="J1556" s="2" t="s">
        <v>27</v>
      </c>
      <c r="K1556" s="2" t="s">
        <v>28</v>
      </c>
      <c r="L1556" s="2" t="s">
        <v>29</v>
      </c>
      <c r="M1556" s="2" t="s">
        <v>30</v>
      </c>
      <c r="N1556" s="2" t="s">
        <v>31</v>
      </c>
      <c r="O1556" s="2" t="s">
        <v>32</v>
      </c>
      <c r="P1556" s="2" t="s">
        <v>33</v>
      </c>
    </row>
    <row r="1557" spans="1:16" hidden="1" outlineLevel="1" collapsed="1" x14ac:dyDescent="0.2">
      <c r="A1557" t="s">
        <v>20</v>
      </c>
      <c r="B1557" s="4" t="s">
        <v>16</v>
      </c>
      <c r="C1557" s="4" t="s">
        <v>1450</v>
      </c>
      <c r="D1557" s="4" t="s">
        <v>20</v>
      </c>
      <c r="E1557" s="4">
        <v>9.0154499999999999E-5</v>
      </c>
      <c r="F1557" s="4">
        <v>0</v>
      </c>
      <c r="G1557" s="4">
        <v>1</v>
      </c>
      <c r="H1557" s="4">
        <v>2</v>
      </c>
      <c r="I1557" s="4">
        <v>1</v>
      </c>
      <c r="J1557" s="4" t="s">
        <v>1448</v>
      </c>
      <c r="K1557" s="4">
        <v>0</v>
      </c>
      <c r="L1557" s="4">
        <v>1398.7012</v>
      </c>
      <c r="M1557" s="4" t="s">
        <v>16</v>
      </c>
      <c r="N1557" s="4">
        <v>0</v>
      </c>
      <c r="O1557" s="4">
        <v>3.9230000000000002E-5</v>
      </c>
      <c r="P1557" s="4">
        <v>3.03</v>
      </c>
    </row>
    <row r="1558" spans="1:16" hidden="1" outlineLevel="1" collapsed="1" x14ac:dyDescent="0.2">
      <c r="A1558" t="s">
        <v>20</v>
      </c>
      <c r="B1558" s="4" t="s">
        <v>16</v>
      </c>
      <c r="C1558" s="4" t="s">
        <v>1451</v>
      </c>
      <c r="D1558" s="4" t="s">
        <v>20</v>
      </c>
      <c r="E1558" s="4">
        <v>2.70967E-3</v>
      </c>
      <c r="F1558" s="4">
        <v>0</v>
      </c>
      <c r="G1558" s="4">
        <v>1</v>
      </c>
      <c r="H1558" s="4">
        <v>1</v>
      </c>
      <c r="I1558" s="4">
        <v>1</v>
      </c>
      <c r="J1558" s="4" t="s">
        <v>1448</v>
      </c>
      <c r="K1558" s="4">
        <v>0</v>
      </c>
      <c r="L1558" s="4">
        <v>2629.15362</v>
      </c>
      <c r="M1558" s="4" t="s">
        <v>16</v>
      </c>
      <c r="N1558" s="4">
        <v>0</v>
      </c>
      <c r="O1558" s="4">
        <v>1.5139999999999999E-3</v>
      </c>
      <c r="P1558" s="4">
        <v>3.08</v>
      </c>
    </row>
    <row r="1559" spans="1:16" hidden="1" outlineLevel="1" collapsed="1" x14ac:dyDescent="0.2">
      <c r="A1559" t="s">
        <v>20</v>
      </c>
      <c r="B1559" s="4" t="s">
        <v>16</v>
      </c>
      <c r="C1559" s="4" t="s">
        <v>1452</v>
      </c>
      <c r="D1559" s="4" t="s">
        <v>20</v>
      </c>
      <c r="E1559" s="4">
        <v>4.2741000000000003E-3</v>
      </c>
      <c r="F1559" s="4">
        <v>0</v>
      </c>
      <c r="G1559" s="4">
        <v>1</v>
      </c>
      <c r="H1559" s="4">
        <v>1</v>
      </c>
      <c r="I1559" s="4">
        <v>1</v>
      </c>
      <c r="J1559" s="4" t="s">
        <v>1448</v>
      </c>
      <c r="K1559" s="4">
        <v>0</v>
      </c>
      <c r="L1559" s="4">
        <v>1023.5469399999999</v>
      </c>
      <c r="M1559" s="4" t="s">
        <v>16</v>
      </c>
      <c r="N1559" s="4">
        <v>0</v>
      </c>
      <c r="O1559" s="4">
        <v>2.4729999999999999E-3</v>
      </c>
      <c r="P1559" s="4">
        <v>2.0099999999999998</v>
      </c>
    </row>
    <row r="1560" spans="1:16" hidden="1" outlineLevel="1" collapsed="1" x14ac:dyDescent="0.2">
      <c r="A1560" t="s">
        <v>20</v>
      </c>
      <c r="B1560" s="4" t="s">
        <v>16</v>
      </c>
      <c r="C1560" s="4" t="s">
        <v>1453</v>
      </c>
      <c r="D1560" s="4" t="s">
        <v>20</v>
      </c>
      <c r="E1560" s="4">
        <v>6.8897E-2</v>
      </c>
      <c r="F1560" s="4">
        <v>2.2288999999999998E-3</v>
      </c>
      <c r="G1560" s="4">
        <v>1</v>
      </c>
      <c r="H1560" s="4">
        <v>1</v>
      </c>
      <c r="I1560" s="4">
        <v>1</v>
      </c>
      <c r="J1560" s="4" t="s">
        <v>1448</v>
      </c>
      <c r="K1560" s="4">
        <v>0</v>
      </c>
      <c r="L1560" s="4">
        <v>1586.7584400000001</v>
      </c>
      <c r="M1560" s="4" t="s">
        <v>16</v>
      </c>
      <c r="N1560" s="4">
        <v>1.487E-3</v>
      </c>
      <c r="O1560" s="4">
        <v>4.9000000000000002E-2</v>
      </c>
      <c r="P1560" s="4">
        <v>2.15</v>
      </c>
    </row>
    <row r="1561" spans="1:16" hidden="1" outlineLevel="1" collapsed="1" x14ac:dyDescent="0.2">
      <c r="A1561" t="s">
        <v>20</v>
      </c>
      <c r="B1561" s="4" t="s">
        <v>16</v>
      </c>
      <c r="C1561" s="4" t="s">
        <v>1454</v>
      </c>
      <c r="D1561" s="4" t="s">
        <v>20</v>
      </c>
      <c r="E1561" s="4">
        <v>9.5914600000000003E-2</v>
      </c>
      <c r="F1561" s="4">
        <v>7.5778800000000004E-3</v>
      </c>
      <c r="G1561" s="4">
        <v>1</v>
      </c>
      <c r="H1561" s="4">
        <v>1</v>
      </c>
      <c r="I1561" s="4">
        <v>1</v>
      </c>
      <c r="J1561" s="4" t="s">
        <v>1448</v>
      </c>
      <c r="K1561" s="4">
        <v>0</v>
      </c>
      <c r="L1561" s="4">
        <v>870.44682999999998</v>
      </c>
      <c r="M1561" s="4" t="s">
        <v>16</v>
      </c>
      <c r="N1561" s="4">
        <v>5.4159999999999998E-3</v>
      </c>
      <c r="O1561" s="4">
        <v>7.0050000000000001E-2</v>
      </c>
      <c r="P1561" s="4">
        <v>1.58</v>
      </c>
    </row>
    <row r="1562" spans="1:16" x14ac:dyDescent="0.2">
      <c r="A1562" s="3" t="s">
        <v>16</v>
      </c>
      <c r="B1562" s="3" t="s">
        <v>17</v>
      </c>
      <c r="C1562" s="3" t="s">
        <v>1455</v>
      </c>
      <c r="D1562" s="3" t="s">
        <v>1456</v>
      </c>
      <c r="E1562" s="3">
        <v>0</v>
      </c>
      <c r="F1562" s="3">
        <v>12.228</v>
      </c>
      <c r="G1562" s="3">
        <v>19</v>
      </c>
      <c r="H1562" s="3">
        <v>8</v>
      </c>
      <c r="I1562" s="3">
        <v>8</v>
      </c>
      <c r="J1562" s="3">
        <v>8</v>
      </c>
      <c r="K1562" s="3">
        <v>1</v>
      </c>
      <c r="L1562" s="3">
        <v>392</v>
      </c>
      <c r="M1562" s="3">
        <v>46</v>
      </c>
      <c r="N1562" s="3">
        <v>9.42</v>
      </c>
      <c r="O1562" s="3">
        <v>7.42</v>
      </c>
      <c r="P1562" s="3">
        <v>8</v>
      </c>
    </row>
    <row r="1563" spans="1:16" hidden="1" outlineLevel="1" collapsed="1" x14ac:dyDescent="0.2">
      <c r="A1563" t="s">
        <v>20</v>
      </c>
      <c r="B1563" s="2" t="s">
        <v>21</v>
      </c>
      <c r="C1563" s="2" t="s">
        <v>22</v>
      </c>
      <c r="D1563" s="2" t="s">
        <v>23</v>
      </c>
      <c r="E1563" s="2" t="s">
        <v>24</v>
      </c>
      <c r="F1563" s="2" t="s">
        <v>25</v>
      </c>
      <c r="G1563" s="2" t="s">
        <v>10</v>
      </c>
      <c r="H1563" s="2" t="s">
        <v>26</v>
      </c>
      <c r="I1563" s="2" t="s">
        <v>8</v>
      </c>
      <c r="J1563" s="2" t="s">
        <v>27</v>
      </c>
      <c r="K1563" s="2" t="s">
        <v>28</v>
      </c>
      <c r="L1563" s="2" t="s">
        <v>29</v>
      </c>
      <c r="M1563" s="2" t="s">
        <v>30</v>
      </c>
      <c r="N1563" s="2" t="s">
        <v>31</v>
      </c>
      <c r="O1563" s="2" t="s">
        <v>32</v>
      </c>
      <c r="P1563" s="2" t="s">
        <v>33</v>
      </c>
    </row>
    <row r="1564" spans="1:16" hidden="1" outlineLevel="1" collapsed="1" x14ac:dyDescent="0.2">
      <c r="A1564" t="s">
        <v>20</v>
      </c>
      <c r="B1564" s="4" t="s">
        <v>16</v>
      </c>
      <c r="C1564" s="4" t="s">
        <v>1457</v>
      </c>
      <c r="D1564" s="4" t="s">
        <v>20</v>
      </c>
      <c r="E1564" s="4">
        <v>4.3830500000000001E-2</v>
      </c>
      <c r="F1564" s="4">
        <v>0</v>
      </c>
      <c r="G1564" s="4">
        <v>1</v>
      </c>
      <c r="H1564" s="4">
        <v>1</v>
      </c>
      <c r="I1564" s="4">
        <v>1</v>
      </c>
      <c r="J1564" s="4" t="s">
        <v>1455</v>
      </c>
      <c r="K1564" s="4">
        <v>0</v>
      </c>
      <c r="L1564" s="4">
        <v>787.46722999999997</v>
      </c>
      <c r="M1564" s="4" t="s">
        <v>16</v>
      </c>
      <c r="N1564" s="4">
        <v>0</v>
      </c>
      <c r="O1564" s="4">
        <v>3.0009999999999998E-2</v>
      </c>
      <c r="P1564" s="4">
        <v>1.59</v>
      </c>
    </row>
    <row r="1565" spans="1:16" hidden="1" outlineLevel="1" collapsed="1" x14ac:dyDescent="0.2">
      <c r="A1565" t="s">
        <v>20</v>
      </c>
      <c r="B1565" s="4" t="s">
        <v>16</v>
      </c>
      <c r="C1565" s="4" t="s">
        <v>1458</v>
      </c>
      <c r="D1565" s="4" t="s">
        <v>20</v>
      </c>
      <c r="E1565" s="4">
        <v>2.3557399999999999E-2</v>
      </c>
      <c r="F1565" s="4">
        <v>0</v>
      </c>
      <c r="G1565" s="4">
        <v>1</v>
      </c>
      <c r="H1565" s="4">
        <v>1</v>
      </c>
      <c r="I1565" s="4">
        <v>1</v>
      </c>
      <c r="J1565" s="4" t="s">
        <v>1455</v>
      </c>
      <c r="K1565" s="4">
        <v>0</v>
      </c>
      <c r="L1565" s="4">
        <v>1487.7223899999999</v>
      </c>
      <c r="M1565" s="4" t="s">
        <v>16</v>
      </c>
      <c r="N1565" s="4">
        <v>0</v>
      </c>
      <c r="O1565" s="4">
        <v>1.545E-2</v>
      </c>
      <c r="P1565" s="4">
        <v>1.79</v>
      </c>
    </row>
    <row r="1566" spans="1:16" hidden="1" outlineLevel="1" collapsed="1" x14ac:dyDescent="0.2">
      <c r="A1566" t="s">
        <v>20</v>
      </c>
      <c r="B1566" s="4" t="s">
        <v>16</v>
      </c>
      <c r="C1566" s="4" t="s">
        <v>1459</v>
      </c>
      <c r="D1566" s="4" t="s">
        <v>20</v>
      </c>
      <c r="E1566" s="4">
        <v>1.5776499999999999E-2</v>
      </c>
      <c r="F1566" s="4">
        <v>0</v>
      </c>
      <c r="G1566" s="4">
        <v>1</v>
      </c>
      <c r="H1566" s="4">
        <v>1</v>
      </c>
      <c r="I1566" s="4">
        <v>1</v>
      </c>
      <c r="J1566" s="4" t="s">
        <v>1455</v>
      </c>
      <c r="K1566" s="4">
        <v>0</v>
      </c>
      <c r="L1566" s="4">
        <v>958.52039000000002</v>
      </c>
      <c r="M1566" s="4" t="s">
        <v>16</v>
      </c>
      <c r="N1566" s="4">
        <v>0</v>
      </c>
      <c r="O1566" s="4">
        <v>1.0030000000000001E-2</v>
      </c>
      <c r="P1566" s="4">
        <v>2.13</v>
      </c>
    </row>
    <row r="1567" spans="1:16" hidden="1" outlineLevel="1" collapsed="1" x14ac:dyDescent="0.2">
      <c r="A1567" t="s">
        <v>20</v>
      </c>
      <c r="B1567" s="4" t="s">
        <v>16</v>
      </c>
      <c r="C1567" s="4" t="s">
        <v>1460</v>
      </c>
      <c r="D1567" s="4" t="s">
        <v>20</v>
      </c>
      <c r="E1567" s="4">
        <v>1.75278E-2</v>
      </c>
      <c r="F1567" s="4">
        <v>0</v>
      </c>
      <c r="G1567" s="4">
        <v>1</v>
      </c>
      <c r="H1567" s="4">
        <v>1</v>
      </c>
      <c r="I1567" s="4">
        <v>1</v>
      </c>
      <c r="J1567" s="4" t="s">
        <v>1455</v>
      </c>
      <c r="K1567" s="4">
        <v>0</v>
      </c>
      <c r="L1567" s="4">
        <v>1751.9003</v>
      </c>
      <c r="M1567" s="4" t="s">
        <v>16</v>
      </c>
      <c r="N1567" s="4">
        <v>0</v>
      </c>
      <c r="O1567" s="4">
        <v>1.1259999999999999E-2</v>
      </c>
      <c r="P1567" s="4">
        <v>1.55</v>
      </c>
    </row>
    <row r="1568" spans="1:16" hidden="1" outlineLevel="1" collapsed="1" x14ac:dyDescent="0.2">
      <c r="A1568" t="s">
        <v>20</v>
      </c>
      <c r="B1568" s="4" t="s">
        <v>16</v>
      </c>
      <c r="C1568" s="4" t="s">
        <v>1461</v>
      </c>
      <c r="D1568" s="4" t="s">
        <v>20</v>
      </c>
      <c r="E1568" s="4">
        <v>6.0584800000000001E-2</v>
      </c>
      <c r="F1568" s="4">
        <v>2.2288999999999998E-3</v>
      </c>
      <c r="G1568" s="4">
        <v>1</v>
      </c>
      <c r="H1568" s="4">
        <v>1</v>
      </c>
      <c r="I1568" s="4">
        <v>1</v>
      </c>
      <c r="J1568" s="4" t="s">
        <v>1455</v>
      </c>
      <c r="K1568" s="4">
        <v>0</v>
      </c>
      <c r="L1568" s="4">
        <v>845.45158000000004</v>
      </c>
      <c r="M1568" s="4" t="s">
        <v>16</v>
      </c>
      <c r="N1568" s="4">
        <v>1.487E-3</v>
      </c>
      <c r="O1568" s="4">
        <v>4.274E-2</v>
      </c>
      <c r="P1568" s="4">
        <v>1.57</v>
      </c>
    </row>
    <row r="1569" spans="1:16" hidden="1" outlineLevel="1" collapsed="1" x14ac:dyDescent="0.2">
      <c r="A1569" t="s">
        <v>20</v>
      </c>
      <c r="B1569" s="4" t="s">
        <v>16</v>
      </c>
      <c r="C1569" s="4" t="s">
        <v>1462</v>
      </c>
      <c r="D1569" s="4" t="s">
        <v>20</v>
      </c>
      <c r="E1569" s="4">
        <v>6.09764E-2</v>
      </c>
      <c r="F1569" s="4">
        <v>2.2288999999999998E-3</v>
      </c>
      <c r="G1569" s="4">
        <v>1</v>
      </c>
      <c r="H1569" s="4">
        <v>1</v>
      </c>
      <c r="I1569" s="4">
        <v>1</v>
      </c>
      <c r="J1569" s="4" t="s">
        <v>1455</v>
      </c>
      <c r="K1569" s="4">
        <v>0</v>
      </c>
      <c r="L1569" s="4">
        <v>1058.58807</v>
      </c>
      <c r="M1569" s="4" t="s">
        <v>16</v>
      </c>
      <c r="N1569" s="4">
        <v>1.487E-3</v>
      </c>
      <c r="O1569" s="4">
        <v>4.2840000000000003E-2</v>
      </c>
      <c r="P1569" s="4">
        <v>1.81</v>
      </c>
    </row>
    <row r="1570" spans="1:16" hidden="1" outlineLevel="1" collapsed="1" x14ac:dyDescent="0.2">
      <c r="A1570" t="s">
        <v>20</v>
      </c>
      <c r="B1570" s="4" t="s">
        <v>16</v>
      </c>
      <c r="C1570" s="4" t="s">
        <v>1463</v>
      </c>
      <c r="D1570" s="4" t="s">
        <v>20</v>
      </c>
      <c r="E1570" s="4">
        <v>0.106061</v>
      </c>
      <c r="F1570" s="4">
        <v>8.3565400000000008E-3</v>
      </c>
      <c r="G1570" s="4">
        <v>1</v>
      </c>
      <c r="H1570" s="4">
        <v>1</v>
      </c>
      <c r="I1570" s="4">
        <v>1</v>
      </c>
      <c r="J1570" s="4" t="s">
        <v>1455</v>
      </c>
      <c r="K1570" s="4">
        <v>0</v>
      </c>
      <c r="L1570" s="4">
        <v>955.55710999999997</v>
      </c>
      <c r="M1570" s="4" t="s">
        <v>16</v>
      </c>
      <c r="N1570" s="4">
        <v>5.9170000000000004E-3</v>
      </c>
      <c r="O1570" s="4">
        <v>7.7770000000000006E-2</v>
      </c>
      <c r="P1570" s="4">
        <v>1.68</v>
      </c>
    </row>
    <row r="1571" spans="1:16" hidden="1" outlineLevel="1" collapsed="1" x14ac:dyDescent="0.2">
      <c r="A1571" t="s">
        <v>20</v>
      </c>
      <c r="B1571" s="4" t="s">
        <v>16</v>
      </c>
      <c r="C1571" s="4" t="s">
        <v>1464</v>
      </c>
      <c r="D1571" s="4" t="s">
        <v>20</v>
      </c>
      <c r="E1571" s="4">
        <v>0.10739700000000001</v>
      </c>
      <c r="F1571" s="4">
        <v>8.3565400000000008E-3</v>
      </c>
      <c r="G1571" s="4">
        <v>1</v>
      </c>
      <c r="H1571" s="4">
        <v>1</v>
      </c>
      <c r="I1571" s="4">
        <v>1</v>
      </c>
      <c r="J1571" s="4" t="s">
        <v>1455</v>
      </c>
      <c r="K1571" s="4">
        <v>0</v>
      </c>
      <c r="L1571" s="4">
        <v>794.40428999999995</v>
      </c>
      <c r="M1571" s="4" t="s">
        <v>16</v>
      </c>
      <c r="N1571" s="4">
        <v>5.9170000000000004E-3</v>
      </c>
      <c r="O1571" s="4">
        <v>7.9280000000000003E-2</v>
      </c>
      <c r="P1571" s="4">
        <v>1.41</v>
      </c>
    </row>
    <row r="1572" spans="1:16" x14ac:dyDescent="0.2">
      <c r="A1572" s="3" t="s">
        <v>16</v>
      </c>
      <c r="B1572" s="3" t="s">
        <v>17</v>
      </c>
      <c r="C1572" s="3" t="s">
        <v>1465</v>
      </c>
      <c r="D1572" s="3" t="s">
        <v>1466</v>
      </c>
      <c r="E1572" s="3">
        <v>0</v>
      </c>
      <c r="F1572" s="3">
        <v>12.196</v>
      </c>
      <c r="G1572" s="3">
        <v>17</v>
      </c>
      <c r="H1572" s="3">
        <v>8</v>
      </c>
      <c r="I1572" s="3">
        <v>8</v>
      </c>
      <c r="J1572" s="3">
        <v>8</v>
      </c>
      <c r="K1572" s="3">
        <v>1</v>
      </c>
      <c r="L1572" s="3">
        <v>489</v>
      </c>
      <c r="M1572" s="3">
        <v>53.5</v>
      </c>
      <c r="N1572" s="3">
        <v>6.64</v>
      </c>
      <c r="O1572" s="3">
        <v>17.97</v>
      </c>
      <c r="P1572" s="3">
        <v>8</v>
      </c>
    </row>
    <row r="1573" spans="1:16" hidden="1" outlineLevel="1" collapsed="1" x14ac:dyDescent="0.2">
      <c r="A1573" t="s">
        <v>20</v>
      </c>
      <c r="B1573" s="2" t="s">
        <v>21</v>
      </c>
      <c r="C1573" s="2" t="s">
        <v>22</v>
      </c>
      <c r="D1573" s="2" t="s">
        <v>23</v>
      </c>
      <c r="E1573" s="2" t="s">
        <v>24</v>
      </c>
      <c r="F1573" s="2" t="s">
        <v>25</v>
      </c>
      <c r="G1573" s="2" t="s">
        <v>10</v>
      </c>
      <c r="H1573" s="2" t="s">
        <v>26</v>
      </c>
      <c r="I1573" s="2" t="s">
        <v>8</v>
      </c>
      <c r="J1573" s="2" t="s">
        <v>27</v>
      </c>
      <c r="K1573" s="2" t="s">
        <v>28</v>
      </c>
      <c r="L1573" s="2" t="s">
        <v>29</v>
      </c>
      <c r="M1573" s="2" t="s">
        <v>30</v>
      </c>
      <c r="N1573" s="2" t="s">
        <v>31</v>
      </c>
      <c r="O1573" s="2" t="s">
        <v>32</v>
      </c>
      <c r="P1573" s="2" t="s">
        <v>33</v>
      </c>
    </row>
    <row r="1574" spans="1:16" hidden="1" outlineLevel="1" collapsed="1" x14ac:dyDescent="0.2">
      <c r="A1574" t="s">
        <v>20</v>
      </c>
      <c r="B1574" s="4" t="s">
        <v>16</v>
      </c>
      <c r="C1574" s="4" t="s">
        <v>1467</v>
      </c>
      <c r="D1574" s="4" t="s">
        <v>260</v>
      </c>
      <c r="E1574" s="4">
        <v>2.4183799999999998E-2</v>
      </c>
      <c r="F1574" s="4">
        <v>0</v>
      </c>
      <c r="G1574" s="4">
        <v>1</v>
      </c>
      <c r="H1574" s="4">
        <v>2</v>
      </c>
      <c r="I1574" s="4">
        <v>1</v>
      </c>
      <c r="J1574" s="4" t="s">
        <v>1465</v>
      </c>
      <c r="K1574" s="4">
        <v>0</v>
      </c>
      <c r="L1574" s="4">
        <v>1427.77153</v>
      </c>
      <c r="M1574" s="4" t="s">
        <v>16</v>
      </c>
      <c r="N1574" s="4">
        <v>0</v>
      </c>
      <c r="O1574" s="4">
        <v>1.583E-2</v>
      </c>
      <c r="P1574" s="4">
        <v>1.98</v>
      </c>
    </row>
    <row r="1575" spans="1:16" hidden="1" outlineLevel="1" collapsed="1" x14ac:dyDescent="0.2">
      <c r="A1575" t="s">
        <v>20</v>
      </c>
      <c r="B1575" s="4" t="s">
        <v>16</v>
      </c>
      <c r="C1575" s="4" t="s">
        <v>1468</v>
      </c>
      <c r="D1575" s="4" t="s">
        <v>20</v>
      </c>
      <c r="E1575" s="4">
        <v>1.18076E-2</v>
      </c>
      <c r="F1575" s="4">
        <v>0</v>
      </c>
      <c r="G1575" s="4">
        <v>1</v>
      </c>
      <c r="H1575" s="4">
        <v>2</v>
      </c>
      <c r="I1575" s="4">
        <v>1</v>
      </c>
      <c r="J1575" s="4" t="s">
        <v>1465</v>
      </c>
      <c r="K1575" s="4">
        <v>0</v>
      </c>
      <c r="L1575" s="4">
        <v>1123.65822</v>
      </c>
      <c r="M1575" s="4" t="s">
        <v>16</v>
      </c>
      <c r="N1575" s="4">
        <v>0</v>
      </c>
      <c r="O1575" s="4">
        <v>7.3559999999999997E-3</v>
      </c>
      <c r="P1575" s="4">
        <v>2.73</v>
      </c>
    </row>
    <row r="1576" spans="1:16" hidden="1" outlineLevel="1" collapsed="1" x14ac:dyDescent="0.2">
      <c r="A1576" t="s">
        <v>20</v>
      </c>
      <c r="B1576" s="4" t="s">
        <v>16</v>
      </c>
      <c r="C1576" s="4" t="s">
        <v>1469</v>
      </c>
      <c r="D1576" s="4" t="s">
        <v>20</v>
      </c>
      <c r="E1576" s="4">
        <v>2.4183799999999998E-2</v>
      </c>
      <c r="F1576" s="4">
        <v>0</v>
      </c>
      <c r="G1576" s="4">
        <v>1</v>
      </c>
      <c r="H1576" s="4">
        <v>1</v>
      </c>
      <c r="I1576" s="4">
        <v>1</v>
      </c>
      <c r="J1576" s="4" t="s">
        <v>1465</v>
      </c>
      <c r="K1576" s="4">
        <v>0</v>
      </c>
      <c r="L1576" s="4">
        <v>1143.5793000000001</v>
      </c>
      <c r="M1576" s="4" t="s">
        <v>16</v>
      </c>
      <c r="N1576" s="4">
        <v>0</v>
      </c>
      <c r="O1576" s="4">
        <v>1.584E-2</v>
      </c>
      <c r="P1576" s="4">
        <v>2.4900000000000002</v>
      </c>
    </row>
    <row r="1577" spans="1:16" hidden="1" outlineLevel="1" collapsed="1" x14ac:dyDescent="0.2">
      <c r="A1577" t="s">
        <v>20</v>
      </c>
      <c r="B1577" s="4" t="s">
        <v>16</v>
      </c>
      <c r="C1577" s="4" t="s">
        <v>1470</v>
      </c>
      <c r="D1577" s="4" t="s">
        <v>20</v>
      </c>
      <c r="E1577" s="4">
        <v>5.2901999999999998E-2</v>
      </c>
      <c r="F1577" s="4">
        <v>1.20145E-3</v>
      </c>
      <c r="G1577" s="4">
        <v>1</v>
      </c>
      <c r="H1577" s="4">
        <v>1</v>
      </c>
      <c r="I1577" s="4">
        <v>1</v>
      </c>
      <c r="J1577" s="4" t="s">
        <v>1465</v>
      </c>
      <c r="K1577" s="4">
        <v>1</v>
      </c>
      <c r="L1577" s="4">
        <v>1850.9283</v>
      </c>
      <c r="M1577" s="4" t="s">
        <v>16</v>
      </c>
      <c r="N1577" s="4">
        <v>7.9869999999999995E-4</v>
      </c>
      <c r="O1577" s="4">
        <v>3.669E-2</v>
      </c>
      <c r="P1577" s="4">
        <v>2.67</v>
      </c>
    </row>
    <row r="1578" spans="1:16" hidden="1" outlineLevel="1" collapsed="1" x14ac:dyDescent="0.2">
      <c r="A1578" t="s">
        <v>20</v>
      </c>
      <c r="B1578" s="4" t="s">
        <v>16</v>
      </c>
      <c r="C1578" s="4" t="s">
        <v>1471</v>
      </c>
      <c r="D1578" s="4" t="s">
        <v>20</v>
      </c>
      <c r="E1578" s="4">
        <v>6.2567300000000006E-2</v>
      </c>
      <c r="F1578" s="4">
        <v>2.2288999999999998E-3</v>
      </c>
      <c r="G1578" s="4">
        <v>1</v>
      </c>
      <c r="H1578" s="4">
        <v>2</v>
      </c>
      <c r="I1578" s="4">
        <v>1</v>
      </c>
      <c r="J1578" s="4" t="s">
        <v>1465</v>
      </c>
      <c r="K1578" s="4">
        <v>0</v>
      </c>
      <c r="L1578" s="4">
        <v>1361.69472</v>
      </c>
      <c r="M1578" s="4" t="s">
        <v>16</v>
      </c>
      <c r="N1578" s="4">
        <v>1.487E-3</v>
      </c>
      <c r="O1578" s="4">
        <v>4.3990000000000001E-2</v>
      </c>
      <c r="P1578" s="4">
        <v>2.09</v>
      </c>
    </row>
    <row r="1579" spans="1:16" hidden="1" outlineLevel="1" collapsed="1" x14ac:dyDescent="0.2">
      <c r="A1579" t="s">
        <v>20</v>
      </c>
      <c r="B1579" s="4" t="s">
        <v>16</v>
      </c>
      <c r="C1579" s="4" t="s">
        <v>1472</v>
      </c>
      <c r="D1579" s="4" t="s">
        <v>20</v>
      </c>
      <c r="E1579" s="4">
        <v>7.2057099999999999E-2</v>
      </c>
      <c r="F1579" s="4">
        <v>2.2288999999999998E-3</v>
      </c>
      <c r="G1579" s="4">
        <v>1</v>
      </c>
      <c r="H1579" s="4">
        <v>1</v>
      </c>
      <c r="I1579" s="4">
        <v>1</v>
      </c>
      <c r="J1579" s="4" t="s">
        <v>1465</v>
      </c>
      <c r="K1579" s="4">
        <v>0</v>
      </c>
      <c r="L1579" s="4">
        <v>1480.78935</v>
      </c>
      <c r="M1579" s="4" t="s">
        <v>16</v>
      </c>
      <c r="N1579" s="4">
        <v>1.487E-3</v>
      </c>
      <c r="O1579" s="4">
        <v>5.1389999999999998E-2</v>
      </c>
      <c r="P1579" s="4">
        <v>1.86</v>
      </c>
    </row>
    <row r="1580" spans="1:16" hidden="1" outlineLevel="1" collapsed="1" x14ac:dyDescent="0.2">
      <c r="A1580" t="s">
        <v>20</v>
      </c>
      <c r="B1580" s="4" t="s">
        <v>16</v>
      </c>
      <c r="C1580" s="4" t="s">
        <v>1473</v>
      </c>
      <c r="D1580" s="4" t="s">
        <v>260</v>
      </c>
      <c r="E1580" s="4">
        <v>8.29149E-2</v>
      </c>
      <c r="F1580" s="4">
        <v>4.7623400000000003E-3</v>
      </c>
      <c r="G1580" s="4">
        <v>1</v>
      </c>
      <c r="H1580" s="4">
        <v>2</v>
      </c>
      <c r="I1580" s="4">
        <v>1</v>
      </c>
      <c r="J1580" s="4" t="s">
        <v>1465</v>
      </c>
      <c r="K1580" s="4">
        <v>0</v>
      </c>
      <c r="L1580" s="4">
        <v>1314.6986999999999</v>
      </c>
      <c r="M1580" s="4" t="s">
        <v>16</v>
      </c>
      <c r="N1580" s="4">
        <v>3.5460000000000001E-3</v>
      </c>
      <c r="O1580" s="4">
        <v>5.9560000000000002E-2</v>
      </c>
      <c r="P1580" s="4">
        <v>2.2599999999999998</v>
      </c>
    </row>
    <row r="1581" spans="1:16" hidden="1" outlineLevel="1" collapsed="1" x14ac:dyDescent="0.2">
      <c r="A1581" t="s">
        <v>20</v>
      </c>
      <c r="B1581" s="4" t="s">
        <v>16</v>
      </c>
      <c r="C1581" s="4" t="s">
        <v>1474</v>
      </c>
      <c r="D1581" s="4" t="s">
        <v>20</v>
      </c>
      <c r="E1581" s="4">
        <v>9.5914600000000003E-2</v>
      </c>
      <c r="F1581" s="4">
        <v>7.5778800000000004E-3</v>
      </c>
      <c r="G1581" s="4">
        <v>1</v>
      </c>
      <c r="H1581" s="4">
        <v>1</v>
      </c>
      <c r="I1581" s="4">
        <v>1</v>
      </c>
      <c r="J1581" s="4" t="s">
        <v>1465</v>
      </c>
      <c r="K1581" s="4">
        <v>0</v>
      </c>
      <c r="L1581" s="4">
        <v>1460.72675</v>
      </c>
      <c r="M1581" s="4" t="s">
        <v>16</v>
      </c>
      <c r="N1581" s="4">
        <v>5.4159999999999998E-3</v>
      </c>
      <c r="O1581" s="4">
        <v>6.9860000000000005E-2</v>
      </c>
      <c r="P1581" s="4">
        <v>1.89</v>
      </c>
    </row>
    <row r="1582" spans="1:16" x14ac:dyDescent="0.2">
      <c r="A1582" s="3" t="s">
        <v>16</v>
      </c>
      <c r="B1582" s="3" t="s">
        <v>17</v>
      </c>
      <c r="C1582" s="3" t="s">
        <v>1475</v>
      </c>
      <c r="D1582" s="3" t="s">
        <v>1476</v>
      </c>
      <c r="E1582" s="3">
        <v>0</v>
      </c>
      <c r="F1582" s="3">
        <v>12.023</v>
      </c>
      <c r="G1582" s="3">
        <v>7</v>
      </c>
      <c r="H1582" s="3">
        <v>6</v>
      </c>
      <c r="I1582" s="3">
        <v>6</v>
      </c>
      <c r="J1582" s="3">
        <v>6</v>
      </c>
      <c r="K1582" s="3">
        <v>1</v>
      </c>
      <c r="L1582" s="3">
        <v>1071</v>
      </c>
      <c r="M1582" s="3">
        <v>118.6</v>
      </c>
      <c r="N1582" s="3">
        <v>6.16</v>
      </c>
      <c r="O1582" s="3">
        <v>6.88</v>
      </c>
      <c r="P1582" s="3">
        <v>6</v>
      </c>
    </row>
    <row r="1583" spans="1:16" hidden="1" outlineLevel="1" collapsed="1" x14ac:dyDescent="0.2">
      <c r="A1583" t="s">
        <v>20</v>
      </c>
      <c r="B1583" s="2" t="s">
        <v>21</v>
      </c>
      <c r="C1583" s="2" t="s">
        <v>22</v>
      </c>
      <c r="D1583" s="2" t="s">
        <v>23</v>
      </c>
      <c r="E1583" s="2" t="s">
        <v>24</v>
      </c>
      <c r="F1583" s="2" t="s">
        <v>25</v>
      </c>
      <c r="G1583" s="2" t="s">
        <v>10</v>
      </c>
      <c r="H1583" s="2" t="s">
        <v>26</v>
      </c>
      <c r="I1583" s="2" t="s">
        <v>8</v>
      </c>
      <c r="J1583" s="2" t="s">
        <v>27</v>
      </c>
      <c r="K1583" s="2" t="s">
        <v>28</v>
      </c>
      <c r="L1583" s="2" t="s">
        <v>29</v>
      </c>
      <c r="M1583" s="2" t="s">
        <v>30</v>
      </c>
      <c r="N1583" s="2" t="s">
        <v>31</v>
      </c>
      <c r="O1583" s="2" t="s">
        <v>32</v>
      </c>
      <c r="P1583" s="2" t="s">
        <v>33</v>
      </c>
    </row>
    <row r="1584" spans="1:16" hidden="1" outlineLevel="1" collapsed="1" x14ac:dyDescent="0.2">
      <c r="A1584" t="s">
        <v>20</v>
      </c>
      <c r="B1584" s="4" t="s">
        <v>16</v>
      </c>
      <c r="C1584" s="4" t="s">
        <v>1477</v>
      </c>
      <c r="D1584" s="4" t="s">
        <v>20</v>
      </c>
      <c r="E1584" s="4">
        <v>5.5490800000000001E-4</v>
      </c>
      <c r="F1584" s="4">
        <v>0</v>
      </c>
      <c r="G1584" s="4">
        <v>1</v>
      </c>
      <c r="H1584" s="4">
        <v>1</v>
      </c>
      <c r="I1584" s="4">
        <v>1</v>
      </c>
      <c r="J1584" s="4" t="s">
        <v>1475</v>
      </c>
      <c r="K1584" s="4">
        <v>0</v>
      </c>
      <c r="L1584" s="4">
        <v>1383.78421</v>
      </c>
      <c r="M1584" s="4" t="s">
        <v>16</v>
      </c>
      <c r="N1584" s="4">
        <v>0</v>
      </c>
      <c r="O1584" s="4">
        <v>2.7530000000000002E-4</v>
      </c>
      <c r="P1584" s="4">
        <v>2.8</v>
      </c>
    </row>
    <row r="1585" spans="1:16" hidden="1" outlineLevel="1" collapsed="1" x14ac:dyDescent="0.2">
      <c r="A1585" t="s">
        <v>20</v>
      </c>
      <c r="B1585" s="4" t="s">
        <v>16</v>
      </c>
      <c r="C1585" s="4" t="s">
        <v>1478</v>
      </c>
      <c r="D1585" s="4" t="s">
        <v>193</v>
      </c>
      <c r="E1585" s="4">
        <v>1.6292399999999999E-3</v>
      </c>
      <c r="F1585" s="4">
        <v>0</v>
      </c>
      <c r="G1585" s="4">
        <v>1</v>
      </c>
      <c r="H1585" s="4">
        <v>1</v>
      </c>
      <c r="I1585" s="4">
        <v>1</v>
      </c>
      <c r="J1585" s="4" t="s">
        <v>1475</v>
      </c>
      <c r="K1585" s="4">
        <v>0</v>
      </c>
      <c r="L1585" s="4">
        <v>1446.7158099999999</v>
      </c>
      <c r="M1585" s="4" t="s">
        <v>16</v>
      </c>
      <c r="N1585" s="4">
        <v>0</v>
      </c>
      <c r="O1585" s="4">
        <v>8.7940000000000002E-4</v>
      </c>
      <c r="P1585" s="4">
        <v>2</v>
      </c>
    </row>
    <row r="1586" spans="1:16" hidden="1" outlineLevel="1" collapsed="1" x14ac:dyDescent="0.2">
      <c r="A1586" t="s">
        <v>20</v>
      </c>
      <c r="B1586" s="4" t="s">
        <v>16</v>
      </c>
      <c r="C1586" s="4" t="s">
        <v>1479</v>
      </c>
      <c r="D1586" s="4" t="s">
        <v>20</v>
      </c>
      <c r="E1586" s="4">
        <v>4.7077099999999997E-2</v>
      </c>
      <c r="F1586" s="4">
        <v>0</v>
      </c>
      <c r="G1586" s="4">
        <v>1</v>
      </c>
      <c r="H1586" s="4">
        <v>1</v>
      </c>
      <c r="I1586" s="4">
        <v>1</v>
      </c>
      <c r="J1586" s="4" t="s">
        <v>1475</v>
      </c>
      <c r="K1586" s="4">
        <v>0</v>
      </c>
      <c r="L1586" s="4">
        <v>1080.5320099999999</v>
      </c>
      <c r="M1586" s="4" t="s">
        <v>16</v>
      </c>
      <c r="N1586" s="4">
        <v>0</v>
      </c>
      <c r="O1586" s="4">
        <v>3.2550000000000003E-2</v>
      </c>
      <c r="P1586" s="4">
        <v>2.1800000000000002</v>
      </c>
    </row>
    <row r="1587" spans="1:16" hidden="1" outlineLevel="1" collapsed="1" x14ac:dyDescent="0.2">
      <c r="A1587" t="s">
        <v>20</v>
      </c>
      <c r="B1587" s="4" t="s">
        <v>16</v>
      </c>
      <c r="C1587" s="4" t="s">
        <v>1480</v>
      </c>
      <c r="D1587" s="4" t="s">
        <v>20</v>
      </c>
      <c r="E1587" s="4">
        <v>2.8676900000000002E-2</v>
      </c>
      <c r="F1587" s="4">
        <v>0</v>
      </c>
      <c r="G1587" s="4">
        <v>1</v>
      </c>
      <c r="H1587" s="4">
        <v>1</v>
      </c>
      <c r="I1587" s="4">
        <v>1</v>
      </c>
      <c r="J1587" s="4" t="s">
        <v>1475</v>
      </c>
      <c r="K1587" s="4">
        <v>0</v>
      </c>
      <c r="L1587" s="4">
        <v>882.43156999999997</v>
      </c>
      <c r="M1587" s="4" t="s">
        <v>16</v>
      </c>
      <c r="N1587" s="4">
        <v>0</v>
      </c>
      <c r="O1587" s="4">
        <v>1.9E-2</v>
      </c>
      <c r="P1587" s="4">
        <v>1.9</v>
      </c>
    </row>
    <row r="1588" spans="1:16" hidden="1" outlineLevel="1" collapsed="1" x14ac:dyDescent="0.2">
      <c r="A1588" t="s">
        <v>20</v>
      </c>
      <c r="B1588" s="4" t="s">
        <v>16</v>
      </c>
      <c r="C1588" s="4" t="s">
        <v>1481</v>
      </c>
      <c r="D1588" s="4" t="s">
        <v>20</v>
      </c>
      <c r="E1588" s="4">
        <v>0.10539800000000001</v>
      </c>
      <c r="F1588" s="4">
        <v>8.3565400000000008E-3</v>
      </c>
      <c r="G1588" s="4">
        <v>1</v>
      </c>
      <c r="H1588" s="4">
        <v>1</v>
      </c>
      <c r="I1588" s="4">
        <v>1</v>
      </c>
      <c r="J1588" s="4" t="s">
        <v>1475</v>
      </c>
      <c r="K1588" s="4">
        <v>0</v>
      </c>
      <c r="L1588" s="4">
        <v>824.45123999999998</v>
      </c>
      <c r="M1588" s="4" t="s">
        <v>16</v>
      </c>
      <c r="N1588" s="4">
        <v>5.9170000000000004E-3</v>
      </c>
      <c r="O1588" s="4">
        <v>7.7310000000000004E-2</v>
      </c>
      <c r="P1588" s="4">
        <v>1.4</v>
      </c>
    </row>
    <row r="1589" spans="1:16" hidden="1" outlineLevel="1" collapsed="1" x14ac:dyDescent="0.2">
      <c r="A1589" t="s">
        <v>20</v>
      </c>
      <c r="B1589" s="4" t="s">
        <v>16</v>
      </c>
      <c r="C1589" s="4" t="s">
        <v>1482</v>
      </c>
      <c r="D1589" s="4" t="s">
        <v>20</v>
      </c>
      <c r="E1589" s="4">
        <v>0.110807</v>
      </c>
      <c r="F1589" s="4">
        <v>8.7042999999999999E-3</v>
      </c>
      <c r="G1589" s="4">
        <v>1</v>
      </c>
      <c r="H1589" s="4">
        <v>1</v>
      </c>
      <c r="I1589" s="4">
        <v>1</v>
      </c>
      <c r="J1589" s="4" t="s">
        <v>1475</v>
      </c>
      <c r="K1589" s="4">
        <v>0</v>
      </c>
      <c r="L1589" s="4">
        <v>2280.1030300000002</v>
      </c>
      <c r="M1589" s="4" t="s">
        <v>16</v>
      </c>
      <c r="N1589" s="4">
        <v>6.1580000000000003E-3</v>
      </c>
      <c r="O1589" s="4">
        <v>8.1939999999999999E-2</v>
      </c>
      <c r="P1589" s="4">
        <v>1.82</v>
      </c>
    </row>
    <row r="1590" spans="1:16" x14ac:dyDescent="0.2">
      <c r="A1590" s="3" t="s">
        <v>16</v>
      </c>
      <c r="B1590" s="3" t="s">
        <v>17</v>
      </c>
      <c r="C1590" s="3" t="s">
        <v>1483</v>
      </c>
      <c r="D1590" s="3" t="s">
        <v>1484</v>
      </c>
      <c r="E1590" s="3">
        <v>0</v>
      </c>
      <c r="F1590" s="3">
        <v>11.897</v>
      </c>
      <c r="G1590" s="3">
        <v>14</v>
      </c>
      <c r="H1590" s="3">
        <v>6</v>
      </c>
      <c r="I1590" s="3">
        <v>7</v>
      </c>
      <c r="J1590" s="3">
        <v>6</v>
      </c>
      <c r="K1590" s="3">
        <v>1</v>
      </c>
      <c r="L1590" s="3">
        <v>550</v>
      </c>
      <c r="M1590" s="3">
        <v>59.7</v>
      </c>
      <c r="N1590" s="3">
        <v>5.55</v>
      </c>
      <c r="O1590" s="3">
        <v>10.92</v>
      </c>
      <c r="P1590" s="3">
        <v>6</v>
      </c>
    </row>
    <row r="1591" spans="1:16" hidden="1" outlineLevel="1" collapsed="1" x14ac:dyDescent="0.2">
      <c r="A1591" t="s">
        <v>20</v>
      </c>
      <c r="B1591" s="2" t="s">
        <v>21</v>
      </c>
      <c r="C1591" s="2" t="s">
        <v>22</v>
      </c>
      <c r="D1591" s="2" t="s">
        <v>23</v>
      </c>
      <c r="E1591" s="2" t="s">
        <v>24</v>
      </c>
      <c r="F1591" s="2" t="s">
        <v>25</v>
      </c>
      <c r="G1591" s="2" t="s">
        <v>10</v>
      </c>
      <c r="H1591" s="2" t="s">
        <v>26</v>
      </c>
      <c r="I1591" s="2" t="s">
        <v>8</v>
      </c>
      <c r="J1591" s="2" t="s">
        <v>27</v>
      </c>
      <c r="K1591" s="2" t="s">
        <v>28</v>
      </c>
      <c r="L1591" s="2" t="s">
        <v>29</v>
      </c>
      <c r="M1591" s="2" t="s">
        <v>30</v>
      </c>
      <c r="N1591" s="2" t="s">
        <v>31</v>
      </c>
      <c r="O1591" s="2" t="s">
        <v>32</v>
      </c>
      <c r="P1591" s="2" t="s">
        <v>33</v>
      </c>
    </row>
    <row r="1592" spans="1:16" hidden="1" outlineLevel="1" collapsed="1" x14ac:dyDescent="0.2">
      <c r="A1592" t="s">
        <v>20</v>
      </c>
      <c r="B1592" s="4" t="s">
        <v>16</v>
      </c>
      <c r="C1592" s="4" t="s">
        <v>1485</v>
      </c>
      <c r="D1592" s="4" t="s">
        <v>20</v>
      </c>
      <c r="E1592" s="4">
        <v>3.4439600000000001E-2</v>
      </c>
      <c r="F1592" s="4">
        <v>0</v>
      </c>
      <c r="G1592" s="4">
        <v>1</v>
      </c>
      <c r="H1592" s="4">
        <v>1</v>
      </c>
      <c r="I1592" s="4">
        <v>1</v>
      </c>
      <c r="J1592" s="4" t="s">
        <v>1483</v>
      </c>
      <c r="K1592" s="4">
        <v>0</v>
      </c>
      <c r="L1592" s="4">
        <v>1461.7617600000001</v>
      </c>
      <c r="M1592" s="4" t="s">
        <v>16</v>
      </c>
      <c r="N1592" s="4">
        <v>0</v>
      </c>
      <c r="O1592" s="4">
        <v>2.324E-2</v>
      </c>
      <c r="P1592" s="4">
        <v>2.23</v>
      </c>
    </row>
    <row r="1593" spans="1:16" hidden="1" outlineLevel="1" collapsed="1" x14ac:dyDescent="0.2">
      <c r="A1593" t="s">
        <v>20</v>
      </c>
      <c r="B1593" s="4" t="s">
        <v>16</v>
      </c>
      <c r="C1593" s="4" t="s">
        <v>1486</v>
      </c>
      <c r="D1593" s="4" t="s">
        <v>20</v>
      </c>
      <c r="E1593" s="4">
        <v>2.0531099999999999E-3</v>
      </c>
      <c r="F1593" s="4">
        <v>0</v>
      </c>
      <c r="G1593" s="4">
        <v>1</v>
      </c>
      <c r="H1593" s="4">
        <v>1</v>
      </c>
      <c r="I1593" s="4">
        <v>1</v>
      </c>
      <c r="J1593" s="4" t="s">
        <v>1483</v>
      </c>
      <c r="K1593" s="4">
        <v>0</v>
      </c>
      <c r="L1593" s="4">
        <v>1331.7052900000001</v>
      </c>
      <c r="M1593" s="4" t="s">
        <v>16</v>
      </c>
      <c r="N1593" s="4">
        <v>0</v>
      </c>
      <c r="O1593" s="4">
        <v>1.121E-3</v>
      </c>
      <c r="P1593" s="4">
        <v>2.9</v>
      </c>
    </row>
    <row r="1594" spans="1:16" hidden="1" outlineLevel="1" collapsed="1" x14ac:dyDescent="0.2">
      <c r="A1594" t="s">
        <v>20</v>
      </c>
      <c r="B1594" s="4" t="s">
        <v>16</v>
      </c>
      <c r="C1594" s="4" t="s">
        <v>1485</v>
      </c>
      <c r="D1594" s="4" t="s">
        <v>191</v>
      </c>
      <c r="E1594" s="4">
        <v>3.9239400000000001E-2</v>
      </c>
      <c r="F1594" s="4">
        <v>0</v>
      </c>
      <c r="G1594" s="4">
        <v>1</v>
      </c>
      <c r="H1594" s="4">
        <v>1</v>
      </c>
      <c r="I1594" s="4">
        <v>1</v>
      </c>
      <c r="J1594" s="4" t="s">
        <v>1483</v>
      </c>
      <c r="K1594" s="4">
        <v>0</v>
      </c>
      <c r="L1594" s="4">
        <v>1477.75667</v>
      </c>
      <c r="M1594" s="4" t="s">
        <v>16</v>
      </c>
      <c r="N1594" s="4">
        <v>0</v>
      </c>
      <c r="O1594" s="4">
        <v>2.6669999999999999E-2</v>
      </c>
      <c r="P1594" s="4">
        <v>1.81</v>
      </c>
    </row>
    <row r="1595" spans="1:16" hidden="1" outlineLevel="1" collapsed="1" x14ac:dyDescent="0.2">
      <c r="A1595" t="s">
        <v>20</v>
      </c>
      <c r="B1595" s="4" t="s">
        <v>16</v>
      </c>
      <c r="C1595" s="4" t="s">
        <v>1487</v>
      </c>
      <c r="D1595" s="4" t="s">
        <v>212</v>
      </c>
      <c r="E1595" s="4">
        <v>2.0388799999999999E-2</v>
      </c>
      <c r="F1595" s="4">
        <v>0</v>
      </c>
      <c r="G1595" s="4">
        <v>1</v>
      </c>
      <c r="H1595" s="4">
        <v>1</v>
      </c>
      <c r="I1595" s="4">
        <v>1</v>
      </c>
      <c r="J1595" s="4" t="s">
        <v>1483</v>
      </c>
      <c r="K1595" s="4">
        <v>0</v>
      </c>
      <c r="L1595" s="4">
        <v>1325.63068</v>
      </c>
      <c r="M1595" s="4" t="s">
        <v>16</v>
      </c>
      <c r="N1595" s="4">
        <v>0</v>
      </c>
      <c r="O1595" s="4">
        <v>1.321E-2</v>
      </c>
      <c r="P1595" s="4">
        <v>2.2000000000000002</v>
      </c>
    </row>
    <row r="1596" spans="1:16" hidden="1" outlineLevel="1" collapsed="1" x14ac:dyDescent="0.2">
      <c r="A1596" t="s">
        <v>20</v>
      </c>
      <c r="B1596" s="4" t="s">
        <v>16</v>
      </c>
      <c r="C1596" s="4" t="s">
        <v>1488</v>
      </c>
      <c r="D1596" s="4" t="s">
        <v>20</v>
      </c>
      <c r="E1596" s="4">
        <v>5.6071500000000003E-2</v>
      </c>
      <c r="F1596" s="4">
        <v>1.20145E-3</v>
      </c>
      <c r="G1596" s="4">
        <v>1</v>
      </c>
      <c r="H1596" s="4">
        <v>1</v>
      </c>
      <c r="I1596" s="4">
        <v>1</v>
      </c>
      <c r="J1596" s="4" t="s">
        <v>1483</v>
      </c>
      <c r="K1596" s="4">
        <v>0</v>
      </c>
      <c r="L1596" s="4">
        <v>1233.66851</v>
      </c>
      <c r="M1596" s="4" t="s">
        <v>16</v>
      </c>
      <c r="N1596" s="4">
        <v>7.9869999999999995E-4</v>
      </c>
      <c r="O1596" s="4">
        <v>3.9300000000000002E-2</v>
      </c>
      <c r="P1596" s="4">
        <v>1.32</v>
      </c>
    </row>
    <row r="1597" spans="1:16" hidden="1" outlineLevel="1" collapsed="1" x14ac:dyDescent="0.2">
      <c r="A1597" t="s">
        <v>20</v>
      </c>
      <c r="B1597" s="4" t="s">
        <v>16</v>
      </c>
      <c r="C1597" s="4" t="s">
        <v>1489</v>
      </c>
      <c r="D1597" s="4" t="s">
        <v>20</v>
      </c>
      <c r="E1597" s="4">
        <v>7.8297099999999994E-2</v>
      </c>
      <c r="F1597" s="4">
        <v>4.3359999999999996E-3</v>
      </c>
      <c r="G1597" s="4">
        <v>1</v>
      </c>
      <c r="H1597" s="4">
        <v>1</v>
      </c>
      <c r="I1597" s="4">
        <v>1</v>
      </c>
      <c r="J1597" s="4" t="s">
        <v>1483</v>
      </c>
      <c r="K1597" s="4">
        <v>0</v>
      </c>
      <c r="L1597" s="4">
        <v>1563.81657</v>
      </c>
      <c r="M1597" s="4" t="s">
        <v>16</v>
      </c>
      <c r="N1597" s="4">
        <v>3.264E-3</v>
      </c>
      <c r="O1597" s="4">
        <v>5.6340000000000001E-2</v>
      </c>
      <c r="P1597" s="4">
        <v>1.49</v>
      </c>
    </row>
    <row r="1598" spans="1:16" hidden="1" outlineLevel="1" collapsed="1" x14ac:dyDescent="0.2">
      <c r="A1598" t="s">
        <v>20</v>
      </c>
      <c r="B1598" s="4" t="s">
        <v>16</v>
      </c>
      <c r="C1598" s="4" t="s">
        <v>1490</v>
      </c>
      <c r="D1598" s="4" t="s">
        <v>20</v>
      </c>
      <c r="E1598" s="4">
        <v>8.6135699999999996E-2</v>
      </c>
      <c r="F1598" s="4">
        <v>5.2294899999999998E-3</v>
      </c>
      <c r="G1598" s="4">
        <v>1</v>
      </c>
      <c r="H1598" s="4">
        <v>1</v>
      </c>
      <c r="I1598" s="4">
        <v>1</v>
      </c>
      <c r="J1598" s="4" t="s">
        <v>1483</v>
      </c>
      <c r="K1598" s="4">
        <v>0</v>
      </c>
      <c r="L1598" s="4">
        <v>1257.64336</v>
      </c>
      <c r="M1598" s="4" t="s">
        <v>16</v>
      </c>
      <c r="N1598" s="4">
        <v>3.8549999999999999E-3</v>
      </c>
      <c r="O1598" s="4">
        <v>6.2440000000000002E-2</v>
      </c>
      <c r="P1598" s="4">
        <v>1.78</v>
      </c>
    </row>
    <row r="1599" spans="1:16" x14ac:dyDescent="0.2">
      <c r="A1599" s="3" t="s">
        <v>16</v>
      </c>
      <c r="B1599" s="3" t="s">
        <v>17</v>
      </c>
      <c r="C1599" s="3" t="s">
        <v>1491</v>
      </c>
      <c r="D1599" s="3" t="s">
        <v>1492</v>
      </c>
      <c r="E1599" s="3">
        <v>0</v>
      </c>
      <c r="F1599" s="3">
        <v>11.766</v>
      </c>
      <c r="G1599" s="3">
        <v>19</v>
      </c>
      <c r="H1599" s="3">
        <v>7</v>
      </c>
      <c r="I1599" s="3">
        <v>7</v>
      </c>
      <c r="J1599" s="3">
        <v>7</v>
      </c>
      <c r="K1599" s="3">
        <v>1</v>
      </c>
      <c r="L1599" s="3">
        <v>453</v>
      </c>
      <c r="M1599" s="3">
        <v>52.3</v>
      </c>
      <c r="N1599" s="3">
        <v>7.91</v>
      </c>
      <c r="O1599" s="3">
        <v>14.19</v>
      </c>
      <c r="P1599" s="3">
        <v>7</v>
      </c>
    </row>
    <row r="1600" spans="1:16" hidden="1" outlineLevel="1" collapsed="1" x14ac:dyDescent="0.2">
      <c r="A1600" t="s">
        <v>20</v>
      </c>
      <c r="B1600" s="2" t="s">
        <v>21</v>
      </c>
      <c r="C1600" s="2" t="s">
        <v>22</v>
      </c>
      <c r="D1600" s="2" t="s">
        <v>23</v>
      </c>
      <c r="E1600" s="2" t="s">
        <v>24</v>
      </c>
      <c r="F1600" s="2" t="s">
        <v>25</v>
      </c>
      <c r="G1600" s="2" t="s">
        <v>10</v>
      </c>
      <c r="H1600" s="2" t="s">
        <v>26</v>
      </c>
      <c r="I1600" s="2" t="s">
        <v>8</v>
      </c>
      <c r="J1600" s="2" t="s">
        <v>27</v>
      </c>
      <c r="K1600" s="2" t="s">
        <v>28</v>
      </c>
      <c r="L1600" s="2" t="s">
        <v>29</v>
      </c>
      <c r="M1600" s="2" t="s">
        <v>30</v>
      </c>
      <c r="N1600" s="2" t="s">
        <v>31</v>
      </c>
      <c r="O1600" s="2" t="s">
        <v>32</v>
      </c>
      <c r="P1600" s="2" t="s">
        <v>33</v>
      </c>
    </row>
    <row r="1601" spans="1:16" hidden="1" outlineLevel="1" collapsed="1" x14ac:dyDescent="0.2">
      <c r="A1601" t="s">
        <v>20</v>
      </c>
      <c r="B1601" s="4" t="s">
        <v>16</v>
      </c>
      <c r="C1601" s="4" t="s">
        <v>1493</v>
      </c>
      <c r="D1601" s="4" t="s">
        <v>174</v>
      </c>
      <c r="E1601" s="4">
        <v>3.6762599999999999E-2</v>
      </c>
      <c r="F1601" s="4">
        <v>0</v>
      </c>
      <c r="G1601" s="4">
        <v>1</v>
      </c>
      <c r="H1601" s="4">
        <v>1</v>
      </c>
      <c r="I1601" s="4">
        <v>1</v>
      </c>
      <c r="J1601" s="4" t="s">
        <v>1491</v>
      </c>
      <c r="K1601" s="4">
        <v>0</v>
      </c>
      <c r="L1601" s="4">
        <v>2811.3042700000001</v>
      </c>
      <c r="M1601" s="4" t="s">
        <v>16</v>
      </c>
      <c r="N1601" s="4">
        <v>0</v>
      </c>
      <c r="O1601" s="4">
        <v>2.486E-2</v>
      </c>
      <c r="P1601" s="4">
        <v>2.62</v>
      </c>
    </row>
    <row r="1602" spans="1:16" hidden="1" outlineLevel="1" collapsed="1" x14ac:dyDescent="0.2">
      <c r="A1602" t="s">
        <v>20</v>
      </c>
      <c r="B1602" s="4" t="s">
        <v>16</v>
      </c>
      <c r="C1602" s="4" t="s">
        <v>1494</v>
      </c>
      <c r="D1602" s="4" t="s">
        <v>20</v>
      </c>
      <c r="E1602" s="4">
        <v>4.1069799999999997E-2</v>
      </c>
      <c r="F1602" s="4">
        <v>0</v>
      </c>
      <c r="G1602" s="4">
        <v>1</v>
      </c>
      <c r="H1602" s="4">
        <v>1</v>
      </c>
      <c r="I1602" s="4">
        <v>1</v>
      </c>
      <c r="J1602" s="4" t="s">
        <v>1491</v>
      </c>
      <c r="K1602" s="4">
        <v>0</v>
      </c>
      <c r="L1602" s="4">
        <v>1743.83368</v>
      </c>
      <c r="M1602" s="4" t="s">
        <v>16</v>
      </c>
      <c r="N1602" s="4">
        <v>0</v>
      </c>
      <c r="O1602" s="4">
        <v>2.7990000000000001E-2</v>
      </c>
      <c r="P1602" s="4">
        <v>3.07</v>
      </c>
    </row>
    <row r="1603" spans="1:16" hidden="1" outlineLevel="1" collapsed="1" x14ac:dyDescent="0.2">
      <c r="A1603" t="s">
        <v>20</v>
      </c>
      <c r="B1603" s="4" t="s">
        <v>16</v>
      </c>
      <c r="C1603" s="4" t="s">
        <v>1495</v>
      </c>
      <c r="D1603" s="4" t="s">
        <v>20</v>
      </c>
      <c r="E1603" s="4">
        <v>2.4025700000000001E-2</v>
      </c>
      <c r="F1603" s="4">
        <v>0</v>
      </c>
      <c r="G1603" s="4">
        <v>1</v>
      </c>
      <c r="H1603" s="4">
        <v>1</v>
      </c>
      <c r="I1603" s="4">
        <v>1</v>
      </c>
      <c r="J1603" s="4" t="s">
        <v>1491</v>
      </c>
      <c r="K1603" s="4">
        <v>0</v>
      </c>
      <c r="L1603" s="4">
        <v>890.45779000000005</v>
      </c>
      <c r="M1603" s="4" t="s">
        <v>16</v>
      </c>
      <c r="N1603" s="4">
        <v>0</v>
      </c>
      <c r="O1603" s="4">
        <v>1.5779999999999999E-2</v>
      </c>
      <c r="P1603" s="4">
        <v>1.77</v>
      </c>
    </row>
    <row r="1604" spans="1:16" hidden="1" outlineLevel="1" collapsed="1" x14ac:dyDescent="0.2">
      <c r="A1604" t="s">
        <v>20</v>
      </c>
      <c r="B1604" s="4" t="s">
        <v>16</v>
      </c>
      <c r="C1604" s="4" t="s">
        <v>1496</v>
      </c>
      <c r="D1604" s="4" t="s">
        <v>20</v>
      </c>
      <c r="E1604" s="4">
        <v>8.2159499999999996E-3</v>
      </c>
      <c r="F1604" s="4">
        <v>0</v>
      </c>
      <c r="G1604" s="4">
        <v>1</v>
      </c>
      <c r="H1604" s="4">
        <v>1</v>
      </c>
      <c r="I1604" s="4">
        <v>1</v>
      </c>
      <c r="J1604" s="4" t="s">
        <v>1491</v>
      </c>
      <c r="K1604" s="4">
        <v>1</v>
      </c>
      <c r="L1604" s="4">
        <v>1276.6783399999999</v>
      </c>
      <c r="M1604" s="4" t="s">
        <v>16</v>
      </c>
      <c r="N1604" s="4">
        <v>0</v>
      </c>
      <c r="O1604" s="4">
        <v>4.9899999999999996E-3</v>
      </c>
      <c r="P1604" s="4">
        <v>1.99</v>
      </c>
    </row>
    <row r="1605" spans="1:16" hidden="1" outlineLevel="1" collapsed="1" x14ac:dyDescent="0.2">
      <c r="A1605" t="s">
        <v>20</v>
      </c>
      <c r="B1605" s="4" t="s">
        <v>16</v>
      </c>
      <c r="C1605" s="4" t="s">
        <v>1497</v>
      </c>
      <c r="D1605" s="4" t="s">
        <v>20</v>
      </c>
      <c r="E1605" s="4">
        <v>3.65235E-2</v>
      </c>
      <c r="F1605" s="4">
        <v>0</v>
      </c>
      <c r="G1605" s="4">
        <v>1</v>
      </c>
      <c r="H1605" s="4">
        <v>1</v>
      </c>
      <c r="I1605" s="4">
        <v>1</v>
      </c>
      <c r="J1605" s="4" t="s">
        <v>1491</v>
      </c>
      <c r="K1605" s="4">
        <v>0</v>
      </c>
      <c r="L1605" s="4">
        <v>878.49819000000002</v>
      </c>
      <c r="M1605" s="4" t="s">
        <v>16</v>
      </c>
      <c r="N1605" s="4">
        <v>0</v>
      </c>
      <c r="O1605" s="4">
        <v>2.469E-2</v>
      </c>
      <c r="P1605" s="4">
        <v>1.92</v>
      </c>
    </row>
    <row r="1606" spans="1:16" hidden="1" outlineLevel="1" collapsed="1" x14ac:dyDescent="0.2">
      <c r="A1606" t="s">
        <v>20</v>
      </c>
      <c r="B1606" s="4" t="s">
        <v>16</v>
      </c>
      <c r="C1606" s="4" t="s">
        <v>1498</v>
      </c>
      <c r="D1606" s="4" t="s">
        <v>20</v>
      </c>
      <c r="E1606" s="4">
        <v>4.9906899999999997E-2</v>
      </c>
      <c r="F1606" s="4">
        <v>1.20145E-3</v>
      </c>
      <c r="G1606" s="4">
        <v>1</v>
      </c>
      <c r="H1606" s="4">
        <v>1</v>
      </c>
      <c r="I1606" s="4">
        <v>1</v>
      </c>
      <c r="J1606" s="4" t="s">
        <v>1491</v>
      </c>
      <c r="K1606" s="4">
        <v>0</v>
      </c>
      <c r="L1606" s="4">
        <v>1138.5990300000001</v>
      </c>
      <c r="M1606" s="4" t="s">
        <v>16</v>
      </c>
      <c r="N1606" s="4">
        <v>7.9869999999999995E-4</v>
      </c>
      <c r="O1606" s="4">
        <v>3.4479999999999997E-2</v>
      </c>
      <c r="P1606" s="4">
        <v>2.0499999999999998</v>
      </c>
    </row>
    <row r="1607" spans="1:16" hidden="1" outlineLevel="1" collapsed="1" x14ac:dyDescent="0.2">
      <c r="A1607" t="s">
        <v>20</v>
      </c>
      <c r="B1607" s="4" t="s">
        <v>16</v>
      </c>
      <c r="C1607" s="4" t="s">
        <v>1499</v>
      </c>
      <c r="D1607" s="4" t="s">
        <v>20</v>
      </c>
      <c r="E1607" s="4">
        <v>5.2901999999999998E-2</v>
      </c>
      <c r="F1607" s="4">
        <v>1.20145E-3</v>
      </c>
      <c r="G1607" s="4">
        <v>1</v>
      </c>
      <c r="H1607" s="4">
        <v>1</v>
      </c>
      <c r="I1607" s="4">
        <v>1</v>
      </c>
      <c r="J1607" s="4" t="s">
        <v>1491</v>
      </c>
      <c r="K1607" s="4">
        <v>0</v>
      </c>
      <c r="L1607" s="4">
        <v>1296.5855100000001</v>
      </c>
      <c r="M1607" s="4" t="s">
        <v>16</v>
      </c>
      <c r="N1607" s="4">
        <v>7.9869999999999995E-4</v>
      </c>
      <c r="O1607" s="4">
        <v>3.6729999999999999E-2</v>
      </c>
      <c r="P1607" s="4">
        <v>2.76</v>
      </c>
    </row>
    <row r="1608" spans="1:16" x14ac:dyDescent="0.2">
      <c r="A1608" s="3" t="s">
        <v>16</v>
      </c>
      <c r="B1608" s="3" t="s">
        <v>17</v>
      </c>
      <c r="C1608" s="3" t="s">
        <v>202</v>
      </c>
      <c r="D1608" s="3" t="s">
        <v>1500</v>
      </c>
      <c r="E1608" s="3">
        <v>0</v>
      </c>
      <c r="F1608" s="3">
        <v>11.734999999999999</v>
      </c>
      <c r="G1608" s="3">
        <v>20</v>
      </c>
      <c r="H1608" s="3">
        <v>5</v>
      </c>
      <c r="I1608" s="3">
        <v>5</v>
      </c>
      <c r="J1608" s="3">
        <v>5</v>
      </c>
      <c r="K1608" s="3">
        <v>1</v>
      </c>
      <c r="L1608" s="3">
        <v>348</v>
      </c>
      <c r="M1608" s="3">
        <v>36.799999999999997</v>
      </c>
      <c r="N1608" s="3">
        <v>6.74</v>
      </c>
      <c r="O1608" s="3">
        <v>7.88</v>
      </c>
      <c r="P1608" s="3">
        <v>5</v>
      </c>
    </row>
    <row r="1609" spans="1:16" hidden="1" outlineLevel="1" collapsed="1" x14ac:dyDescent="0.2">
      <c r="A1609" t="s">
        <v>20</v>
      </c>
      <c r="B1609" s="2" t="s">
        <v>21</v>
      </c>
      <c r="C1609" s="2" t="s">
        <v>22</v>
      </c>
      <c r="D1609" s="2" t="s">
        <v>23</v>
      </c>
      <c r="E1609" s="2" t="s">
        <v>24</v>
      </c>
      <c r="F1609" s="2" t="s">
        <v>25</v>
      </c>
      <c r="G1609" s="2" t="s">
        <v>10</v>
      </c>
      <c r="H1609" s="2" t="s">
        <v>26</v>
      </c>
      <c r="I1609" s="2" t="s">
        <v>8</v>
      </c>
      <c r="J1609" s="2" t="s">
        <v>27</v>
      </c>
      <c r="K1609" s="2" t="s">
        <v>28</v>
      </c>
      <c r="L1609" s="2" t="s">
        <v>29</v>
      </c>
      <c r="M1609" s="2" t="s">
        <v>30</v>
      </c>
      <c r="N1609" s="2" t="s">
        <v>31</v>
      </c>
      <c r="O1609" s="2" t="s">
        <v>32</v>
      </c>
      <c r="P1609" s="2" t="s">
        <v>33</v>
      </c>
    </row>
    <row r="1610" spans="1:16" hidden="1" outlineLevel="1" collapsed="1" x14ac:dyDescent="0.2">
      <c r="A1610" t="s">
        <v>20</v>
      </c>
      <c r="B1610" s="4" t="s">
        <v>16</v>
      </c>
      <c r="C1610" s="4" t="s">
        <v>1501</v>
      </c>
      <c r="D1610" s="4" t="s">
        <v>150</v>
      </c>
      <c r="E1610" s="4">
        <v>3.84378E-5</v>
      </c>
      <c r="F1610" s="4">
        <v>0</v>
      </c>
      <c r="G1610" s="4">
        <v>1</v>
      </c>
      <c r="H1610" s="4">
        <v>3</v>
      </c>
      <c r="I1610" s="4">
        <v>1</v>
      </c>
      <c r="J1610" s="4" t="s">
        <v>202</v>
      </c>
      <c r="K1610" s="4">
        <v>0</v>
      </c>
      <c r="L1610" s="4">
        <v>2035.0640900000001</v>
      </c>
      <c r="M1610" s="4" t="s">
        <v>16</v>
      </c>
      <c r="N1610" s="4">
        <v>0</v>
      </c>
      <c r="O1610" s="4">
        <v>1.571E-5</v>
      </c>
      <c r="P1610" s="4">
        <v>4</v>
      </c>
    </row>
    <row r="1611" spans="1:16" hidden="1" outlineLevel="1" collapsed="1" x14ac:dyDescent="0.2">
      <c r="A1611" t="s">
        <v>20</v>
      </c>
      <c r="B1611" s="4" t="s">
        <v>16</v>
      </c>
      <c r="C1611" s="4" t="s">
        <v>1502</v>
      </c>
      <c r="D1611" s="4" t="s">
        <v>20</v>
      </c>
      <c r="E1611" s="4">
        <v>2.1208500000000002E-2</v>
      </c>
      <c r="F1611" s="4">
        <v>0</v>
      </c>
      <c r="G1611" s="4">
        <v>1</v>
      </c>
      <c r="H1611" s="4">
        <v>2</v>
      </c>
      <c r="I1611" s="4">
        <v>1</v>
      </c>
      <c r="J1611" s="4" t="s">
        <v>202</v>
      </c>
      <c r="K1611" s="4">
        <v>0</v>
      </c>
      <c r="L1611" s="4">
        <v>1447.8042700000001</v>
      </c>
      <c r="M1611" s="4" t="s">
        <v>16</v>
      </c>
      <c r="N1611" s="4">
        <v>0</v>
      </c>
      <c r="O1611" s="4">
        <v>1.3769999999999999E-2</v>
      </c>
      <c r="P1611" s="4">
        <v>1.99</v>
      </c>
    </row>
    <row r="1612" spans="1:16" hidden="1" outlineLevel="1" collapsed="1" x14ac:dyDescent="0.2">
      <c r="A1612" t="s">
        <v>20</v>
      </c>
      <c r="B1612" s="4" t="s">
        <v>16</v>
      </c>
      <c r="C1612" s="4" t="s">
        <v>1503</v>
      </c>
      <c r="D1612" s="4" t="s">
        <v>20</v>
      </c>
      <c r="E1612" s="4">
        <v>4.4468499999999996E-3</v>
      </c>
      <c r="F1612" s="4">
        <v>0</v>
      </c>
      <c r="G1612" s="4">
        <v>1</v>
      </c>
      <c r="H1612" s="4">
        <v>3</v>
      </c>
      <c r="I1612" s="4">
        <v>1</v>
      </c>
      <c r="J1612" s="4" t="s">
        <v>202</v>
      </c>
      <c r="K1612" s="4">
        <v>0</v>
      </c>
      <c r="L1612" s="4">
        <v>1251.6691800000001</v>
      </c>
      <c r="M1612" s="4" t="s">
        <v>16</v>
      </c>
      <c r="N1612" s="4">
        <v>0</v>
      </c>
      <c r="O1612" s="4">
        <v>2.5690000000000001E-3</v>
      </c>
      <c r="P1612" s="4">
        <v>1.89</v>
      </c>
    </row>
    <row r="1613" spans="1:16" hidden="1" outlineLevel="1" collapsed="1" x14ac:dyDescent="0.2">
      <c r="A1613" t="s">
        <v>20</v>
      </c>
      <c r="B1613" s="4" t="s">
        <v>16</v>
      </c>
      <c r="C1613" s="4" t="s">
        <v>1504</v>
      </c>
      <c r="D1613" s="4" t="s">
        <v>20</v>
      </c>
      <c r="E1613" s="4">
        <v>7.7799400000000005E-2</v>
      </c>
      <c r="F1613" s="4">
        <v>4.3359999999999996E-3</v>
      </c>
      <c r="G1613" s="4">
        <v>1</v>
      </c>
      <c r="H1613" s="4">
        <v>4</v>
      </c>
      <c r="I1613" s="4">
        <v>1</v>
      </c>
      <c r="J1613" s="4" t="s">
        <v>202</v>
      </c>
      <c r="K1613" s="4">
        <v>0</v>
      </c>
      <c r="L1613" s="4">
        <v>811.41961000000003</v>
      </c>
      <c r="M1613" s="4" t="s">
        <v>16</v>
      </c>
      <c r="N1613" s="4">
        <v>3.264E-3</v>
      </c>
      <c r="O1613" s="4">
        <v>5.568E-2</v>
      </c>
      <c r="P1613" s="4">
        <v>1.48</v>
      </c>
    </row>
    <row r="1614" spans="1:16" hidden="1" outlineLevel="1" collapsed="1" x14ac:dyDescent="0.2">
      <c r="A1614" t="s">
        <v>20</v>
      </c>
      <c r="B1614" s="4" t="s">
        <v>16</v>
      </c>
      <c r="C1614" s="4" t="s">
        <v>1505</v>
      </c>
      <c r="D1614" s="4" t="s">
        <v>20</v>
      </c>
      <c r="E1614" s="4">
        <v>8.2389299999999999E-2</v>
      </c>
      <c r="F1614" s="4">
        <v>4.7623400000000003E-3</v>
      </c>
      <c r="G1614" s="4">
        <v>1</v>
      </c>
      <c r="H1614" s="4">
        <v>2</v>
      </c>
      <c r="I1614" s="4">
        <v>1</v>
      </c>
      <c r="J1614" s="4" t="s">
        <v>202</v>
      </c>
      <c r="K1614" s="4">
        <v>1</v>
      </c>
      <c r="L1614" s="4">
        <v>1618.8435099999999</v>
      </c>
      <c r="M1614" s="4" t="s">
        <v>16</v>
      </c>
      <c r="N1614" s="4">
        <v>3.5460000000000001E-3</v>
      </c>
      <c r="O1614" s="4">
        <v>5.944E-2</v>
      </c>
      <c r="P1614" s="4">
        <v>1.46</v>
      </c>
    </row>
    <row r="1615" spans="1:16" x14ac:dyDescent="0.2">
      <c r="A1615" s="3" t="s">
        <v>16</v>
      </c>
      <c r="B1615" s="3" t="s">
        <v>17</v>
      </c>
      <c r="C1615" s="3" t="s">
        <v>1506</v>
      </c>
      <c r="D1615" s="3" t="s">
        <v>1507</v>
      </c>
      <c r="E1615" s="3">
        <v>0</v>
      </c>
      <c r="F1615" s="3">
        <v>11.667</v>
      </c>
      <c r="G1615" s="3">
        <v>7</v>
      </c>
      <c r="H1615" s="3">
        <v>4</v>
      </c>
      <c r="I1615" s="3">
        <v>8</v>
      </c>
      <c r="J1615" s="3">
        <v>1</v>
      </c>
      <c r="K1615" s="3">
        <v>1</v>
      </c>
      <c r="L1615" s="3">
        <v>543</v>
      </c>
      <c r="M1615" s="3">
        <v>59.3</v>
      </c>
      <c r="N1615" s="3">
        <v>7.65</v>
      </c>
      <c r="O1615" s="3">
        <v>19.55</v>
      </c>
      <c r="P1615" s="3">
        <v>4</v>
      </c>
    </row>
    <row r="1616" spans="1:16" hidden="1" outlineLevel="1" collapsed="1" x14ac:dyDescent="0.2">
      <c r="A1616" t="s">
        <v>20</v>
      </c>
      <c r="B1616" s="2" t="s">
        <v>21</v>
      </c>
      <c r="C1616" s="2" t="s">
        <v>22</v>
      </c>
      <c r="D1616" s="2" t="s">
        <v>23</v>
      </c>
      <c r="E1616" s="2" t="s">
        <v>24</v>
      </c>
      <c r="F1616" s="2" t="s">
        <v>25</v>
      </c>
      <c r="G1616" s="2" t="s">
        <v>10</v>
      </c>
      <c r="H1616" s="2" t="s">
        <v>26</v>
      </c>
      <c r="I1616" s="2" t="s">
        <v>8</v>
      </c>
      <c r="J1616" s="2" t="s">
        <v>27</v>
      </c>
      <c r="K1616" s="2" t="s">
        <v>28</v>
      </c>
      <c r="L1616" s="2" t="s">
        <v>29</v>
      </c>
      <c r="M1616" s="2" t="s">
        <v>30</v>
      </c>
      <c r="N1616" s="2" t="s">
        <v>31</v>
      </c>
      <c r="O1616" s="2" t="s">
        <v>32</v>
      </c>
      <c r="P1616" s="2" t="s">
        <v>33</v>
      </c>
    </row>
    <row r="1617" spans="1:16" hidden="1" outlineLevel="1" collapsed="1" x14ac:dyDescent="0.2">
      <c r="A1617" t="s">
        <v>20</v>
      </c>
      <c r="B1617" s="4" t="s">
        <v>16</v>
      </c>
      <c r="C1617" s="4" t="s">
        <v>211</v>
      </c>
      <c r="D1617" s="4" t="s">
        <v>212</v>
      </c>
      <c r="E1617" s="4">
        <v>1.78771E-2</v>
      </c>
      <c r="F1617" s="4">
        <v>0</v>
      </c>
      <c r="G1617" s="4">
        <v>6</v>
      </c>
      <c r="H1617" s="4">
        <v>13</v>
      </c>
      <c r="I1617" s="4">
        <v>1</v>
      </c>
      <c r="J1617" s="4" t="s">
        <v>213</v>
      </c>
      <c r="K1617" s="4">
        <v>0</v>
      </c>
      <c r="L1617" s="4">
        <v>1005.4669699999999</v>
      </c>
      <c r="M1617" s="4" t="s">
        <v>16</v>
      </c>
      <c r="N1617" s="4">
        <v>0</v>
      </c>
      <c r="O1617" s="4">
        <v>1.1440000000000001E-2</v>
      </c>
      <c r="P1617" s="4">
        <v>1.98</v>
      </c>
    </row>
    <row r="1618" spans="1:16" hidden="1" outlineLevel="1" collapsed="1" x14ac:dyDescent="0.2">
      <c r="A1618" t="s">
        <v>20</v>
      </c>
      <c r="B1618" s="4" t="s">
        <v>16</v>
      </c>
      <c r="C1618" s="4" t="s">
        <v>1508</v>
      </c>
      <c r="D1618" s="4" t="s">
        <v>20</v>
      </c>
      <c r="E1618" s="4">
        <v>4.24432E-5</v>
      </c>
      <c r="F1618" s="4">
        <v>0</v>
      </c>
      <c r="G1618" s="4">
        <v>1</v>
      </c>
      <c r="H1618" s="4">
        <v>5</v>
      </c>
      <c r="I1618" s="4">
        <v>3</v>
      </c>
      <c r="J1618" s="4" t="s">
        <v>1506</v>
      </c>
      <c r="K1618" s="4">
        <v>0</v>
      </c>
      <c r="L1618" s="4">
        <v>1476.76928</v>
      </c>
      <c r="M1618" s="4" t="s">
        <v>16</v>
      </c>
      <c r="N1618" s="4">
        <v>0</v>
      </c>
      <c r="O1618" s="4">
        <v>1.7479999999999999E-5</v>
      </c>
      <c r="P1618" s="4">
        <v>3.73</v>
      </c>
    </row>
    <row r="1619" spans="1:16" hidden="1" outlineLevel="1" collapsed="1" x14ac:dyDescent="0.2">
      <c r="A1619" t="s">
        <v>20</v>
      </c>
      <c r="B1619" s="4" t="s">
        <v>16</v>
      </c>
      <c r="C1619" s="4" t="s">
        <v>1111</v>
      </c>
      <c r="D1619" s="4" t="s">
        <v>20</v>
      </c>
      <c r="E1619" s="4">
        <v>5.8503199999999998E-4</v>
      </c>
      <c r="F1619" s="4">
        <v>0</v>
      </c>
      <c r="G1619" s="4">
        <v>4</v>
      </c>
      <c r="H1619" s="4">
        <v>7</v>
      </c>
      <c r="I1619" s="4">
        <v>1</v>
      </c>
      <c r="J1619" s="4" t="s">
        <v>1112</v>
      </c>
      <c r="K1619" s="4">
        <v>0</v>
      </c>
      <c r="L1619" s="4">
        <v>1123.5629799999999</v>
      </c>
      <c r="M1619" s="4" t="s">
        <v>16</v>
      </c>
      <c r="N1619" s="4">
        <v>0</v>
      </c>
      <c r="O1619" s="4">
        <v>2.9240000000000001E-4</v>
      </c>
      <c r="P1619" s="4">
        <v>2.69</v>
      </c>
    </row>
    <row r="1620" spans="1:16" hidden="1" outlineLevel="1" collapsed="1" x14ac:dyDescent="0.2">
      <c r="A1620" t="s">
        <v>20</v>
      </c>
      <c r="B1620" s="4" t="s">
        <v>16</v>
      </c>
      <c r="C1620" s="4" t="s">
        <v>242</v>
      </c>
      <c r="D1620" s="4" t="s">
        <v>20</v>
      </c>
      <c r="E1620" s="4">
        <v>5.2901999999999998E-2</v>
      </c>
      <c r="F1620" s="4">
        <v>1.20145E-3</v>
      </c>
      <c r="G1620" s="4">
        <v>9</v>
      </c>
      <c r="H1620" s="4">
        <v>22</v>
      </c>
      <c r="I1620" s="4">
        <v>3</v>
      </c>
      <c r="J1620" s="4" t="s">
        <v>243</v>
      </c>
      <c r="K1620" s="4">
        <v>0</v>
      </c>
      <c r="L1620" s="4">
        <v>827.42978000000005</v>
      </c>
      <c r="M1620" s="4" t="s">
        <v>16</v>
      </c>
      <c r="N1620" s="4">
        <v>3.5460000000000001E-3</v>
      </c>
      <c r="O1620" s="4">
        <v>5.8970000000000002E-2</v>
      </c>
      <c r="P1620" s="4">
        <v>2.12</v>
      </c>
    </row>
    <row r="1621" spans="1:16" x14ac:dyDescent="0.2">
      <c r="A1621" s="3" t="s">
        <v>16</v>
      </c>
      <c r="B1621" s="3" t="s">
        <v>17</v>
      </c>
      <c r="C1621" s="3" t="s">
        <v>1509</v>
      </c>
      <c r="D1621" s="3" t="s">
        <v>1510</v>
      </c>
      <c r="E1621" s="3">
        <v>0</v>
      </c>
      <c r="F1621" s="3">
        <v>11.565</v>
      </c>
      <c r="G1621" s="3">
        <v>11</v>
      </c>
      <c r="H1621" s="3">
        <v>5</v>
      </c>
      <c r="I1621" s="3">
        <v>5</v>
      </c>
      <c r="J1621" s="3">
        <v>5</v>
      </c>
      <c r="K1621" s="3">
        <v>1</v>
      </c>
      <c r="L1621" s="3">
        <v>467</v>
      </c>
      <c r="M1621" s="3">
        <v>53</v>
      </c>
      <c r="N1621" s="3">
        <v>5.15</v>
      </c>
      <c r="O1621" s="3">
        <v>8.1</v>
      </c>
      <c r="P1621" s="3">
        <v>5</v>
      </c>
    </row>
    <row r="1622" spans="1:16" hidden="1" outlineLevel="1" collapsed="1" x14ac:dyDescent="0.2">
      <c r="A1622" t="s">
        <v>20</v>
      </c>
      <c r="B1622" s="2" t="s">
        <v>21</v>
      </c>
      <c r="C1622" s="2" t="s">
        <v>22</v>
      </c>
      <c r="D1622" s="2" t="s">
        <v>23</v>
      </c>
      <c r="E1622" s="2" t="s">
        <v>24</v>
      </c>
      <c r="F1622" s="2" t="s">
        <v>25</v>
      </c>
      <c r="G1622" s="2" t="s">
        <v>10</v>
      </c>
      <c r="H1622" s="2" t="s">
        <v>26</v>
      </c>
      <c r="I1622" s="2" t="s">
        <v>8</v>
      </c>
      <c r="J1622" s="2" t="s">
        <v>27</v>
      </c>
      <c r="K1622" s="2" t="s">
        <v>28</v>
      </c>
      <c r="L1622" s="2" t="s">
        <v>29</v>
      </c>
      <c r="M1622" s="2" t="s">
        <v>30</v>
      </c>
      <c r="N1622" s="2" t="s">
        <v>31</v>
      </c>
      <c r="O1622" s="2" t="s">
        <v>32</v>
      </c>
      <c r="P1622" s="2" t="s">
        <v>33</v>
      </c>
    </row>
    <row r="1623" spans="1:16" hidden="1" outlineLevel="1" collapsed="1" x14ac:dyDescent="0.2">
      <c r="A1623" t="s">
        <v>20</v>
      </c>
      <c r="B1623" s="4" t="s">
        <v>16</v>
      </c>
      <c r="C1623" s="4" t="s">
        <v>1511</v>
      </c>
      <c r="D1623" s="4" t="s">
        <v>20</v>
      </c>
      <c r="E1623" s="4">
        <v>2.1348200000000001E-2</v>
      </c>
      <c r="F1623" s="4">
        <v>0</v>
      </c>
      <c r="G1623" s="4">
        <v>1</v>
      </c>
      <c r="H1623" s="4">
        <v>1</v>
      </c>
      <c r="I1623" s="4">
        <v>1</v>
      </c>
      <c r="J1623" s="4" t="s">
        <v>1509</v>
      </c>
      <c r="K1623" s="4">
        <v>0</v>
      </c>
      <c r="L1623" s="4">
        <v>1217.68885</v>
      </c>
      <c r="M1623" s="4" t="s">
        <v>16</v>
      </c>
      <c r="N1623" s="4">
        <v>0</v>
      </c>
      <c r="O1623" s="4">
        <v>1.391E-2</v>
      </c>
      <c r="P1623" s="4">
        <v>1.5</v>
      </c>
    </row>
    <row r="1624" spans="1:16" hidden="1" outlineLevel="1" collapsed="1" x14ac:dyDescent="0.2">
      <c r="A1624" t="s">
        <v>20</v>
      </c>
      <c r="B1624" s="4" t="s">
        <v>16</v>
      </c>
      <c r="C1624" s="4" t="s">
        <v>1512</v>
      </c>
      <c r="D1624" s="4" t="s">
        <v>20</v>
      </c>
      <c r="E1624" s="4">
        <v>9.8823899999999996E-3</v>
      </c>
      <c r="F1624" s="4">
        <v>0</v>
      </c>
      <c r="G1624" s="4">
        <v>1</v>
      </c>
      <c r="H1624" s="4">
        <v>1</v>
      </c>
      <c r="I1624" s="4">
        <v>1</v>
      </c>
      <c r="J1624" s="4" t="s">
        <v>1509</v>
      </c>
      <c r="K1624" s="4">
        <v>0</v>
      </c>
      <c r="L1624" s="4">
        <v>1162.6830399999999</v>
      </c>
      <c r="M1624" s="4" t="s">
        <v>16</v>
      </c>
      <c r="N1624" s="4">
        <v>0</v>
      </c>
      <c r="O1624" s="4">
        <v>6.0559999999999998E-3</v>
      </c>
      <c r="P1624" s="4">
        <v>2.5499999999999998</v>
      </c>
    </row>
    <row r="1625" spans="1:16" hidden="1" outlineLevel="1" collapsed="1" x14ac:dyDescent="0.2">
      <c r="A1625" t="s">
        <v>20</v>
      </c>
      <c r="B1625" s="4" t="s">
        <v>16</v>
      </c>
      <c r="C1625" s="4" t="s">
        <v>1513</v>
      </c>
      <c r="D1625" s="4" t="s">
        <v>20</v>
      </c>
      <c r="E1625" s="4">
        <v>4.9594400000000001E-4</v>
      </c>
      <c r="F1625" s="4">
        <v>0</v>
      </c>
      <c r="G1625" s="4">
        <v>1</v>
      </c>
      <c r="H1625" s="4">
        <v>1</v>
      </c>
      <c r="I1625" s="4">
        <v>1</v>
      </c>
      <c r="J1625" s="4" t="s">
        <v>1509</v>
      </c>
      <c r="K1625" s="4">
        <v>0</v>
      </c>
      <c r="L1625" s="4">
        <v>1320.6681699999999</v>
      </c>
      <c r="M1625" s="4" t="s">
        <v>16</v>
      </c>
      <c r="N1625" s="4">
        <v>0</v>
      </c>
      <c r="O1625" s="4">
        <v>2.4469999999999998E-4</v>
      </c>
      <c r="P1625" s="4">
        <v>2.86</v>
      </c>
    </row>
    <row r="1626" spans="1:16" hidden="1" outlineLevel="1" collapsed="1" x14ac:dyDescent="0.2">
      <c r="A1626" t="s">
        <v>20</v>
      </c>
      <c r="B1626" s="4" t="s">
        <v>16</v>
      </c>
      <c r="C1626" s="4" t="s">
        <v>1514</v>
      </c>
      <c r="D1626" s="4" t="s">
        <v>20</v>
      </c>
      <c r="E1626" s="4">
        <v>3.19623E-3</v>
      </c>
      <c r="F1626" s="4">
        <v>0</v>
      </c>
      <c r="G1626" s="4">
        <v>1</v>
      </c>
      <c r="H1626" s="4">
        <v>1</v>
      </c>
      <c r="I1626" s="4">
        <v>1</v>
      </c>
      <c r="J1626" s="4" t="s">
        <v>1509</v>
      </c>
      <c r="K1626" s="4">
        <v>0</v>
      </c>
      <c r="L1626" s="4">
        <v>1351.67399</v>
      </c>
      <c r="M1626" s="4" t="s">
        <v>16</v>
      </c>
      <c r="N1626" s="4">
        <v>0</v>
      </c>
      <c r="O1626" s="4">
        <v>1.8010000000000001E-3</v>
      </c>
      <c r="P1626" s="4">
        <v>2.69</v>
      </c>
    </row>
    <row r="1627" spans="1:16" hidden="1" outlineLevel="1" collapsed="1" x14ac:dyDescent="0.2">
      <c r="A1627" t="s">
        <v>20</v>
      </c>
      <c r="B1627" s="4" t="s">
        <v>16</v>
      </c>
      <c r="C1627" s="4" t="s">
        <v>1515</v>
      </c>
      <c r="D1627" s="4" t="s">
        <v>20</v>
      </c>
      <c r="E1627" s="4">
        <v>0.10023700000000001</v>
      </c>
      <c r="F1627" s="4">
        <v>7.5778800000000004E-3</v>
      </c>
      <c r="G1627" s="4">
        <v>1</v>
      </c>
      <c r="H1627" s="4">
        <v>1</v>
      </c>
      <c r="I1627" s="4">
        <v>1</v>
      </c>
      <c r="J1627" s="4" t="s">
        <v>1509</v>
      </c>
      <c r="K1627" s="4">
        <v>0</v>
      </c>
      <c r="L1627" s="4">
        <v>915.45705999999996</v>
      </c>
      <c r="M1627" s="4" t="s">
        <v>16</v>
      </c>
      <c r="N1627" s="4">
        <v>5.4159999999999998E-3</v>
      </c>
      <c r="O1627" s="4">
        <v>7.3349999999999999E-2</v>
      </c>
      <c r="P1627" s="4">
        <v>1.49</v>
      </c>
    </row>
    <row r="1628" spans="1:16" x14ac:dyDescent="0.2">
      <c r="A1628" s="3" t="s">
        <v>16</v>
      </c>
      <c r="B1628" s="3" t="s">
        <v>17</v>
      </c>
      <c r="C1628" s="3" t="s">
        <v>1516</v>
      </c>
      <c r="D1628" s="3" t="s">
        <v>1517</v>
      </c>
      <c r="E1628" s="3">
        <v>0</v>
      </c>
      <c r="F1628" s="3">
        <v>11.516</v>
      </c>
      <c r="G1628" s="3">
        <v>10</v>
      </c>
      <c r="H1628" s="3">
        <v>4</v>
      </c>
      <c r="I1628" s="3">
        <v>4</v>
      </c>
      <c r="J1628" s="3">
        <v>4</v>
      </c>
      <c r="K1628" s="3">
        <v>1</v>
      </c>
      <c r="L1628" s="3">
        <v>453</v>
      </c>
      <c r="M1628" s="3">
        <v>51.7</v>
      </c>
      <c r="N1628" s="3">
        <v>9.26</v>
      </c>
      <c r="O1628" s="3">
        <v>10.28</v>
      </c>
      <c r="P1628" s="3">
        <v>4</v>
      </c>
    </row>
    <row r="1629" spans="1:16" hidden="1" outlineLevel="1" collapsed="1" x14ac:dyDescent="0.2">
      <c r="A1629" t="s">
        <v>20</v>
      </c>
      <c r="B1629" s="2" t="s">
        <v>21</v>
      </c>
      <c r="C1629" s="2" t="s">
        <v>22</v>
      </c>
      <c r="D1629" s="2" t="s">
        <v>23</v>
      </c>
      <c r="E1629" s="2" t="s">
        <v>24</v>
      </c>
      <c r="F1629" s="2" t="s">
        <v>25</v>
      </c>
      <c r="G1629" s="2" t="s">
        <v>10</v>
      </c>
      <c r="H1629" s="2" t="s">
        <v>26</v>
      </c>
      <c r="I1629" s="2" t="s">
        <v>8</v>
      </c>
      <c r="J1629" s="2" t="s">
        <v>27</v>
      </c>
      <c r="K1629" s="2" t="s">
        <v>28</v>
      </c>
      <c r="L1629" s="2" t="s">
        <v>29</v>
      </c>
      <c r="M1629" s="2" t="s">
        <v>30</v>
      </c>
      <c r="N1629" s="2" t="s">
        <v>31</v>
      </c>
      <c r="O1629" s="2" t="s">
        <v>32</v>
      </c>
      <c r="P1629" s="2" t="s">
        <v>33</v>
      </c>
    </row>
    <row r="1630" spans="1:16" hidden="1" outlineLevel="1" collapsed="1" x14ac:dyDescent="0.2">
      <c r="A1630" t="s">
        <v>20</v>
      </c>
      <c r="B1630" s="4" t="s">
        <v>16</v>
      </c>
      <c r="C1630" s="4" t="s">
        <v>1518</v>
      </c>
      <c r="D1630" s="4" t="s">
        <v>20</v>
      </c>
      <c r="E1630" s="4">
        <v>4.5813499999999998E-4</v>
      </c>
      <c r="F1630" s="4">
        <v>0</v>
      </c>
      <c r="G1630" s="4">
        <v>1</v>
      </c>
      <c r="H1630" s="4">
        <v>1</v>
      </c>
      <c r="I1630" s="4">
        <v>1</v>
      </c>
      <c r="J1630" s="4" t="s">
        <v>1516</v>
      </c>
      <c r="K1630" s="4">
        <v>0</v>
      </c>
      <c r="L1630" s="4">
        <v>1334.5706399999999</v>
      </c>
      <c r="M1630" s="4" t="s">
        <v>16</v>
      </c>
      <c r="N1630" s="4">
        <v>0</v>
      </c>
      <c r="O1630" s="4">
        <v>2.252E-4</v>
      </c>
      <c r="P1630" s="4">
        <v>2.15</v>
      </c>
    </row>
    <row r="1631" spans="1:16" hidden="1" outlineLevel="1" collapsed="1" x14ac:dyDescent="0.2">
      <c r="A1631" t="s">
        <v>20</v>
      </c>
      <c r="B1631" s="4" t="s">
        <v>16</v>
      </c>
      <c r="C1631" s="4" t="s">
        <v>1519</v>
      </c>
      <c r="D1631" s="4" t="s">
        <v>20</v>
      </c>
      <c r="E1631" s="4">
        <v>3.4810400000000001E-5</v>
      </c>
      <c r="F1631" s="4">
        <v>0</v>
      </c>
      <c r="G1631" s="4">
        <v>1</v>
      </c>
      <c r="H1631" s="4">
        <v>2</v>
      </c>
      <c r="I1631" s="4">
        <v>1</v>
      </c>
      <c r="J1631" s="4" t="s">
        <v>1516</v>
      </c>
      <c r="K1631" s="4">
        <v>0</v>
      </c>
      <c r="L1631" s="4">
        <v>1708.93406</v>
      </c>
      <c r="M1631" s="4" t="s">
        <v>16</v>
      </c>
      <c r="N1631" s="4">
        <v>0</v>
      </c>
      <c r="O1631" s="4">
        <v>1.415E-5</v>
      </c>
      <c r="P1631" s="4">
        <v>3.83</v>
      </c>
    </row>
    <row r="1632" spans="1:16" hidden="1" outlineLevel="1" collapsed="1" x14ac:dyDescent="0.2">
      <c r="A1632" t="s">
        <v>20</v>
      </c>
      <c r="B1632" s="4" t="s">
        <v>16</v>
      </c>
      <c r="C1632" s="4" t="s">
        <v>1520</v>
      </c>
      <c r="D1632" s="4" t="s">
        <v>20</v>
      </c>
      <c r="E1632" s="4">
        <v>4.58702E-2</v>
      </c>
      <c r="F1632" s="4">
        <v>0</v>
      </c>
      <c r="G1632" s="4">
        <v>1</v>
      </c>
      <c r="H1632" s="4">
        <v>2</v>
      </c>
      <c r="I1632" s="4">
        <v>1</v>
      </c>
      <c r="J1632" s="4" t="s">
        <v>1516</v>
      </c>
      <c r="K1632" s="4">
        <v>0</v>
      </c>
      <c r="L1632" s="4">
        <v>1136.6211000000001</v>
      </c>
      <c r="M1632" s="4" t="s">
        <v>16</v>
      </c>
      <c r="N1632" s="4">
        <v>0</v>
      </c>
      <c r="O1632" s="4">
        <v>3.15E-2</v>
      </c>
      <c r="P1632" s="4">
        <v>2.54</v>
      </c>
    </row>
    <row r="1633" spans="1:16" hidden="1" outlineLevel="1" collapsed="1" x14ac:dyDescent="0.2">
      <c r="A1633" t="s">
        <v>20</v>
      </c>
      <c r="B1633" s="4" t="s">
        <v>16</v>
      </c>
      <c r="C1633" s="4" t="s">
        <v>1521</v>
      </c>
      <c r="D1633" s="4" t="s">
        <v>20</v>
      </c>
      <c r="E1633" s="4">
        <v>4.41164E-2</v>
      </c>
      <c r="F1633" s="4">
        <v>0</v>
      </c>
      <c r="G1633" s="4">
        <v>1</v>
      </c>
      <c r="H1633" s="4">
        <v>3</v>
      </c>
      <c r="I1633" s="4">
        <v>2</v>
      </c>
      <c r="J1633" s="4" t="s">
        <v>1516</v>
      </c>
      <c r="K1633" s="4">
        <v>0</v>
      </c>
      <c r="L1633" s="4">
        <v>762.43559000000005</v>
      </c>
      <c r="M1633" s="4" t="s">
        <v>16</v>
      </c>
      <c r="N1633" s="4">
        <v>0</v>
      </c>
      <c r="O1633" s="4">
        <v>3.0329999999999999E-2</v>
      </c>
      <c r="P1633" s="4">
        <v>1.76</v>
      </c>
    </row>
    <row r="1634" spans="1:16" x14ac:dyDescent="0.2">
      <c r="A1634" s="3" t="s">
        <v>16</v>
      </c>
      <c r="B1634" s="3" t="s">
        <v>17</v>
      </c>
      <c r="C1634" s="3" t="s">
        <v>1522</v>
      </c>
      <c r="D1634" s="3" t="s">
        <v>1523</v>
      </c>
      <c r="E1634" s="3">
        <v>0</v>
      </c>
      <c r="F1634" s="3">
        <v>11.298999999999999</v>
      </c>
      <c r="G1634" s="3">
        <v>11</v>
      </c>
      <c r="H1634" s="3">
        <v>6</v>
      </c>
      <c r="I1634" s="3">
        <v>6</v>
      </c>
      <c r="J1634" s="3">
        <v>6</v>
      </c>
      <c r="K1634" s="3">
        <v>1</v>
      </c>
      <c r="L1634" s="3">
        <v>534</v>
      </c>
      <c r="M1634" s="3">
        <v>58.8</v>
      </c>
      <c r="N1634" s="3">
        <v>6.11</v>
      </c>
      <c r="O1634" s="3">
        <v>11.95</v>
      </c>
      <c r="P1634" s="3">
        <v>6</v>
      </c>
    </row>
    <row r="1635" spans="1:16" hidden="1" outlineLevel="1" collapsed="1" x14ac:dyDescent="0.2">
      <c r="A1635" t="s">
        <v>20</v>
      </c>
      <c r="B1635" s="2" t="s">
        <v>21</v>
      </c>
      <c r="C1635" s="2" t="s">
        <v>22</v>
      </c>
      <c r="D1635" s="2" t="s">
        <v>23</v>
      </c>
      <c r="E1635" s="2" t="s">
        <v>24</v>
      </c>
      <c r="F1635" s="2" t="s">
        <v>25</v>
      </c>
      <c r="G1635" s="2" t="s">
        <v>10</v>
      </c>
      <c r="H1635" s="2" t="s">
        <v>26</v>
      </c>
      <c r="I1635" s="2" t="s">
        <v>8</v>
      </c>
      <c r="J1635" s="2" t="s">
        <v>27</v>
      </c>
      <c r="K1635" s="2" t="s">
        <v>28</v>
      </c>
      <c r="L1635" s="2" t="s">
        <v>29</v>
      </c>
      <c r="M1635" s="2" t="s">
        <v>30</v>
      </c>
      <c r="N1635" s="2" t="s">
        <v>31</v>
      </c>
      <c r="O1635" s="2" t="s">
        <v>32</v>
      </c>
      <c r="P1635" s="2" t="s">
        <v>33</v>
      </c>
    </row>
    <row r="1636" spans="1:16" hidden="1" outlineLevel="1" collapsed="1" x14ac:dyDescent="0.2">
      <c r="A1636" t="s">
        <v>20</v>
      </c>
      <c r="B1636" s="4" t="s">
        <v>16</v>
      </c>
      <c r="C1636" s="4" t="s">
        <v>1524</v>
      </c>
      <c r="D1636" s="4" t="s">
        <v>20</v>
      </c>
      <c r="E1636" s="4">
        <v>2.10809E-3</v>
      </c>
      <c r="F1636" s="4">
        <v>0</v>
      </c>
      <c r="G1636" s="4">
        <v>1</v>
      </c>
      <c r="H1636" s="4">
        <v>1</v>
      </c>
      <c r="I1636" s="4">
        <v>1</v>
      </c>
      <c r="J1636" s="4" t="s">
        <v>1522</v>
      </c>
      <c r="K1636" s="4">
        <v>0</v>
      </c>
      <c r="L1636" s="4">
        <v>1144.6320599999999</v>
      </c>
      <c r="M1636" s="4" t="s">
        <v>16</v>
      </c>
      <c r="N1636" s="4">
        <v>0</v>
      </c>
      <c r="O1636" s="4">
        <v>1.152E-3</v>
      </c>
      <c r="P1636" s="4">
        <v>2.08</v>
      </c>
    </row>
    <row r="1637" spans="1:16" hidden="1" outlineLevel="1" collapsed="1" x14ac:dyDescent="0.2">
      <c r="A1637" t="s">
        <v>20</v>
      </c>
      <c r="B1637" s="4" t="s">
        <v>16</v>
      </c>
      <c r="C1637" s="4" t="s">
        <v>1525</v>
      </c>
      <c r="D1637" s="4" t="s">
        <v>122</v>
      </c>
      <c r="E1637" s="4">
        <v>3.0817600000000001E-2</v>
      </c>
      <c r="F1637" s="4">
        <v>0</v>
      </c>
      <c r="G1637" s="4">
        <v>1</v>
      </c>
      <c r="H1637" s="4">
        <v>1</v>
      </c>
      <c r="I1637" s="4">
        <v>1</v>
      </c>
      <c r="J1637" s="4" t="s">
        <v>1522</v>
      </c>
      <c r="K1637" s="4">
        <v>0</v>
      </c>
      <c r="L1637" s="4">
        <v>1104.5466200000001</v>
      </c>
      <c r="M1637" s="4" t="s">
        <v>16</v>
      </c>
      <c r="N1637" s="4">
        <v>0</v>
      </c>
      <c r="O1637" s="4">
        <v>2.0580000000000001E-2</v>
      </c>
      <c r="P1637" s="4">
        <v>2.2799999999999998</v>
      </c>
    </row>
    <row r="1638" spans="1:16" hidden="1" outlineLevel="1" collapsed="1" x14ac:dyDescent="0.2">
      <c r="A1638" t="s">
        <v>20</v>
      </c>
      <c r="B1638" s="4" t="s">
        <v>16</v>
      </c>
      <c r="C1638" s="4" t="s">
        <v>1526</v>
      </c>
      <c r="D1638" s="4" t="s">
        <v>20</v>
      </c>
      <c r="E1638" s="4">
        <v>1.7176699999999999E-3</v>
      </c>
      <c r="F1638" s="4">
        <v>0</v>
      </c>
      <c r="G1638" s="4">
        <v>1</v>
      </c>
      <c r="H1638" s="4">
        <v>1</v>
      </c>
      <c r="I1638" s="4">
        <v>1</v>
      </c>
      <c r="J1638" s="4" t="s">
        <v>1522</v>
      </c>
      <c r="K1638" s="4">
        <v>0</v>
      </c>
      <c r="L1638" s="4">
        <v>1028.5371</v>
      </c>
      <c r="M1638" s="4" t="s">
        <v>16</v>
      </c>
      <c r="N1638" s="4">
        <v>0</v>
      </c>
      <c r="O1638" s="4">
        <v>9.2599999999999996E-4</v>
      </c>
      <c r="P1638" s="4">
        <v>1.84</v>
      </c>
    </row>
    <row r="1639" spans="1:16" hidden="1" outlineLevel="1" collapsed="1" x14ac:dyDescent="0.2">
      <c r="A1639" t="s">
        <v>20</v>
      </c>
      <c r="B1639" s="4" t="s">
        <v>16</v>
      </c>
      <c r="C1639" s="4" t="s">
        <v>1527</v>
      </c>
      <c r="D1639" s="4" t="s">
        <v>20</v>
      </c>
      <c r="E1639" s="4">
        <v>6.71514E-2</v>
      </c>
      <c r="F1639" s="4">
        <v>2.2288999999999998E-3</v>
      </c>
      <c r="G1639" s="4">
        <v>1</v>
      </c>
      <c r="H1639" s="4">
        <v>1</v>
      </c>
      <c r="I1639" s="4">
        <v>1</v>
      </c>
      <c r="J1639" s="4" t="s">
        <v>1522</v>
      </c>
      <c r="K1639" s="4">
        <v>0</v>
      </c>
      <c r="L1639" s="4">
        <v>959.51563999999996</v>
      </c>
      <c r="M1639" s="4" t="s">
        <v>16</v>
      </c>
      <c r="N1639" s="4">
        <v>1.487E-3</v>
      </c>
      <c r="O1639" s="4">
        <v>4.7660000000000001E-2</v>
      </c>
      <c r="P1639" s="4">
        <v>1.81</v>
      </c>
    </row>
    <row r="1640" spans="1:16" hidden="1" outlineLevel="1" collapsed="1" x14ac:dyDescent="0.2">
      <c r="A1640" t="s">
        <v>20</v>
      </c>
      <c r="B1640" s="4" t="s">
        <v>16</v>
      </c>
      <c r="C1640" s="4" t="s">
        <v>1528</v>
      </c>
      <c r="D1640" s="4" t="s">
        <v>20</v>
      </c>
      <c r="E1640" s="4">
        <v>9.0614299999999995E-2</v>
      </c>
      <c r="F1640" s="4">
        <v>6.6963500000000002E-3</v>
      </c>
      <c r="G1640" s="4">
        <v>1</v>
      </c>
      <c r="H1640" s="4">
        <v>1</v>
      </c>
      <c r="I1640" s="4">
        <v>1</v>
      </c>
      <c r="J1640" s="4" t="s">
        <v>1522</v>
      </c>
      <c r="K1640" s="4">
        <v>0</v>
      </c>
      <c r="L1640" s="4">
        <v>1072.6248499999999</v>
      </c>
      <c r="M1640" s="4" t="s">
        <v>16</v>
      </c>
      <c r="N1640" s="4">
        <v>4.8260000000000004E-3</v>
      </c>
      <c r="O1640" s="4">
        <v>6.5670000000000006E-2</v>
      </c>
      <c r="P1640" s="4">
        <v>2.14</v>
      </c>
    </row>
    <row r="1641" spans="1:16" hidden="1" outlineLevel="1" collapsed="1" x14ac:dyDescent="0.2">
      <c r="A1641" t="s">
        <v>20</v>
      </c>
      <c r="B1641" s="4" t="s">
        <v>16</v>
      </c>
      <c r="C1641" s="4" t="s">
        <v>1529</v>
      </c>
      <c r="D1641" s="4" t="s">
        <v>20</v>
      </c>
      <c r="E1641" s="4">
        <v>0.10023700000000001</v>
      </c>
      <c r="F1641" s="4">
        <v>7.5778800000000004E-3</v>
      </c>
      <c r="G1641" s="4">
        <v>1</v>
      </c>
      <c r="H1641" s="4">
        <v>1</v>
      </c>
      <c r="I1641" s="4">
        <v>1</v>
      </c>
      <c r="J1641" s="4" t="s">
        <v>1522</v>
      </c>
      <c r="K1641" s="4">
        <v>0</v>
      </c>
      <c r="L1641" s="4">
        <v>930.53670999999997</v>
      </c>
      <c r="M1641" s="4" t="s">
        <v>16</v>
      </c>
      <c r="N1641" s="4">
        <v>5.4159999999999998E-3</v>
      </c>
      <c r="O1641" s="4">
        <v>7.3150000000000007E-2</v>
      </c>
      <c r="P1641" s="4">
        <v>1.81</v>
      </c>
    </row>
    <row r="1642" spans="1:16" x14ac:dyDescent="0.2">
      <c r="A1642" s="3" t="s">
        <v>16</v>
      </c>
      <c r="B1642" s="3" t="s">
        <v>17</v>
      </c>
      <c r="C1642" s="3" t="s">
        <v>1530</v>
      </c>
      <c r="D1642" s="3" t="s">
        <v>1531</v>
      </c>
      <c r="E1642" s="3">
        <v>0</v>
      </c>
      <c r="F1642" s="3">
        <v>11.005000000000001</v>
      </c>
      <c r="G1642" s="3">
        <v>19</v>
      </c>
      <c r="H1642" s="3">
        <v>6</v>
      </c>
      <c r="I1642" s="3">
        <v>6</v>
      </c>
      <c r="J1642" s="3">
        <v>6</v>
      </c>
      <c r="K1642" s="3">
        <v>1</v>
      </c>
      <c r="L1642" s="3">
        <v>397</v>
      </c>
      <c r="M1642" s="3">
        <v>45.8</v>
      </c>
      <c r="N1642" s="3">
        <v>5.26</v>
      </c>
      <c r="O1642" s="3">
        <v>7.37</v>
      </c>
      <c r="P1642" s="3">
        <v>6</v>
      </c>
    </row>
    <row r="1643" spans="1:16" hidden="1" outlineLevel="1" collapsed="1" x14ac:dyDescent="0.2">
      <c r="A1643" t="s">
        <v>20</v>
      </c>
      <c r="B1643" s="2" t="s">
        <v>21</v>
      </c>
      <c r="C1643" s="2" t="s">
        <v>22</v>
      </c>
      <c r="D1643" s="2" t="s">
        <v>23</v>
      </c>
      <c r="E1643" s="2" t="s">
        <v>24</v>
      </c>
      <c r="F1643" s="2" t="s">
        <v>25</v>
      </c>
      <c r="G1643" s="2" t="s">
        <v>10</v>
      </c>
      <c r="H1643" s="2" t="s">
        <v>26</v>
      </c>
      <c r="I1643" s="2" t="s">
        <v>8</v>
      </c>
      <c r="J1643" s="2" t="s">
        <v>27</v>
      </c>
      <c r="K1643" s="2" t="s">
        <v>28</v>
      </c>
      <c r="L1643" s="2" t="s">
        <v>29</v>
      </c>
      <c r="M1643" s="2" t="s">
        <v>30</v>
      </c>
      <c r="N1643" s="2" t="s">
        <v>31</v>
      </c>
      <c r="O1643" s="2" t="s">
        <v>32</v>
      </c>
      <c r="P1643" s="2" t="s">
        <v>33</v>
      </c>
    </row>
    <row r="1644" spans="1:16" hidden="1" outlineLevel="1" collapsed="1" x14ac:dyDescent="0.2">
      <c r="A1644" t="s">
        <v>20</v>
      </c>
      <c r="B1644" s="4" t="s">
        <v>16</v>
      </c>
      <c r="C1644" s="4" t="s">
        <v>1532</v>
      </c>
      <c r="D1644" s="4" t="s">
        <v>20</v>
      </c>
      <c r="E1644" s="4">
        <v>2.96311E-2</v>
      </c>
      <c r="F1644" s="4">
        <v>0</v>
      </c>
      <c r="G1644" s="4">
        <v>1</v>
      </c>
      <c r="H1644" s="4">
        <v>1</v>
      </c>
      <c r="I1644" s="4">
        <v>1</v>
      </c>
      <c r="J1644" s="4" t="s">
        <v>1530</v>
      </c>
      <c r="K1644" s="4">
        <v>0</v>
      </c>
      <c r="L1644" s="4">
        <v>1013.54146</v>
      </c>
      <c r="M1644" s="4" t="s">
        <v>16</v>
      </c>
      <c r="N1644" s="4">
        <v>0</v>
      </c>
      <c r="O1644" s="4">
        <v>1.9789999999999999E-2</v>
      </c>
      <c r="P1644" s="4">
        <v>1.66</v>
      </c>
    </row>
    <row r="1645" spans="1:16" hidden="1" outlineLevel="1" collapsed="1" x14ac:dyDescent="0.2">
      <c r="A1645" t="s">
        <v>20</v>
      </c>
      <c r="B1645" s="4" t="s">
        <v>16</v>
      </c>
      <c r="C1645" s="4" t="s">
        <v>1533</v>
      </c>
      <c r="D1645" s="4" t="s">
        <v>20</v>
      </c>
      <c r="E1645" s="4">
        <v>5.9853099999999998E-3</v>
      </c>
      <c r="F1645" s="4">
        <v>0</v>
      </c>
      <c r="G1645" s="4">
        <v>1</v>
      </c>
      <c r="H1645" s="4">
        <v>1</v>
      </c>
      <c r="I1645" s="4">
        <v>1</v>
      </c>
      <c r="J1645" s="4" t="s">
        <v>1530</v>
      </c>
      <c r="K1645" s="4">
        <v>0</v>
      </c>
      <c r="L1645" s="4">
        <v>1168.53682</v>
      </c>
      <c r="M1645" s="4" t="s">
        <v>16</v>
      </c>
      <c r="N1645" s="4">
        <v>0</v>
      </c>
      <c r="O1645" s="4">
        <v>3.5530000000000002E-3</v>
      </c>
      <c r="P1645" s="4">
        <v>1.44</v>
      </c>
    </row>
    <row r="1646" spans="1:16" hidden="1" outlineLevel="1" collapsed="1" x14ac:dyDescent="0.2">
      <c r="A1646" t="s">
        <v>20</v>
      </c>
      <c r="B1646" s="4" t="s">
        <v>16</v>
      </c>
      <c r="C1646" s="4" t="s">
        <v>1534</v>
      </c>
      <c r="D1646" s="4" t="s">
        <v>20</v>
      </c>
      <c r="E1646" s="4">
        <v>1.8842600000000001E-2</v>
      </c>
      <c r="F1646" s="4">
        <v>0</v>
      </c>
      <c r="G1646" s="4">
        <v>1</v>
      </c>
      <c r="H1646" s="4">
        <v>1</v>
      </c>
      <c r="I1646" s="4">
        <v>1</v>
      </c>
      <c r="J1646" s="4" t="s">
        <v>1530</v>
      </c>
      <c r="K1646" s="4">
        <v>0</v>
      </c>
      <c r="L1646" s="4">
        <v>1975.9090799999999</v>
      </c>
      <c r="M1646" s="4" t="s">
        <v>16</v>
      </c>
      <c r="N1646" s="4">
        <v>0</v>
      </c>
      <c r="O1646" s="4">
        <v>1.2149999999999999E-2</v>
      </c>
      <c r="P1646" s="4">
        <v>1.52</v>
      </c>
    </row>
    <row r="1647" spans="1:16" hidden="1" outlineLevel="1" collapsed="1" x14ac:dyDescent="0.2">
      <c r="A1647" t="s">
        <v>20</v>
      </c>
      <c r="B1647" s="4" t="s">
        <v>16</v>
      </c>
      <c r="C1647" s="4" t="s">
        <v>1535</v>
      </c>
      <c r="D1647" s="4" t="s">
        <v>20</v>
      </c>
      <c r="E1647" s="4">
        <v>1.10545E-2</v>
      </c>
      <c r="F1647" s="4">
        <v>0</v>
      </c>
      <c r="G1647" s="4">
        <v>1</v>
      </c>
      <c r="H1647" s="4">
        <v>1</v>
      </c>
      <c r="I1647" s="4">
        <v>1</v>
      </c>
      <c r="J1647" s="4" t="s">
        <v>1530</v>
      </c>
      <c r="K1647" s="4">
        <v>0</v>
      </c>
      <c r="L1647" s="4">
        <v>1549.8108099999999</v>
      </c>
      <c r="M1647" s="4" t="s">
        <v>16</v>
      </c>
      <c r="N1647" s="4">
        <v>0</v>
      </c>
      <c r="O1647" s="4">
        <v>6.8300000000000001E-3</v>
      </c>
      <c r="P1647" s="4">
        <v>1.98</v>
      </c>
    </row>
    <row r="1648" spans="1:16" hidden="1" outlineLevel="1" collapsed="1" x14ac:dyDescent="0.2">
      <c r="A1648" t="s">
        <v>20</v>
      </c>
      <c r="B1648" s="4" t="s">
        <v>16</v>
      </c>
      <c r="C1648" s="4" t="s">
        <v>1536</v>
      </c>
      <c r="D1648" s="4" t="s">
        <v>20</v>
      </c>
      <c r="E1648" s="4">
        <v>5.0557900000000003E-2</v>
      </c>
      <c r="F1648" s="4">
        <v>1.20145E-3</v>
      </c>
      <c r="G1648" s="4">
        <v>1</v>
      </c>
      <c r="H1648" s="4">
        <v>1</v>
      </c>
      <c r="I1648" s="4">
        <v>1</v>
      </c>
      <c r="J1648" s="4" t="s">
        <v>1530</v>
      </c>
      <c r="K1648" s="4">
        <v>0</v>
      </c>
      <c r="L1648" s="4">
        <v>1120.63609</v>
      </c>
      <c r="M1648" s="4" t="s">
        <v>16</v>
      </c>
      <c r="N1648" s="4">
        <v>7.9869999999999995E-4</v>
      </c>
      <c r="O1648" s="4">
        <v>3.5020000000000003E-2</v>
      </c>
      <c r="P1648" s="4">
        <v>1.89</v>
      </c>
    </row>
    <row r="1649" spans="1:16" hidden="1" outlineLevel="1" collapsed="1" x14ac:dyDescent="0.2">
      <c r="A1649" t="s">
        <v>20</v>
      </c>
      <c r="B1649" s="4" t="s">
        <v>16</v>
      </c>
      <c r="C1649" s="4" t="s">
        <v>1537</v>
      </c>
      <c r="D1649" s="4" t="s">
        <v>248</v>
      </c>
      <c r="E1649" s="4">
        <v>6.8018800000000004E-2</v>
      </c>
      <c r="F1649" s="4">
        <v>2.2288999999999998E-3</v>
      </c>
      <c r="G1649" s="4">
        <v>1</v>
      </c>
      <c r="H1649" s="4">
        <v>1</v>
      </c>
      <c r="I1649" s="4">
        <v>1</v>
      </c>
      <c r="J1649" s="4" t="s">
        <v>1530</v>
      </c>
      <c r="K1649" s="4">
        <v>0</v>
      </c>
      <c r="L1649" s="4">
        <v>1733.83744</v>
      </c>
      <c r="M1649" s="4" t="s">
        <v>16</v>
      </c>
      <c r="N1649" s="4">
        <v>1.487E-3</v>
      </c>
      <c r="O1649" s="4">
        <v>4.8349999999999997E-2</v>
      </c>
      <c r="P1649" s="4">
        <v>1.85</v>
      </c>
    </row>
    <row r="1650" spans="1:16" x14ac:dyDescent="0.2">
      <c r="A1650" s="3" t="s">
        <v>16</v>
      </c>
      <c r="B1650" s="3" t="s">
        <v>17</v>
      </c>
      <c r="C1650" s="3" t="s">
        <v>1538</v>
      </c>
      <c r="D1650" s="3" t="s">
        <v>1539</v>
      </c>
      <c r="E1650" s="3">
        <v>0</v>
      </c>
      <c r="F1650" s="3">
        <v>10.946</v>
      </c>
      <c r="G1650" s="3">
        <v>12</v>
      </c>
      <c r="H1650" s="3">
        <v>5</v>
      </c>
      <c r="I1650" s="3">
        <v>5</v>
      </c>
      <c r="J1650" s="3">
        <v>5</v>
      </c>
      <c r="K1650" s="3">
        <v>1</v>
      </c>
      <c r="L1650" s="3">
        <v>527</v>
      </c>
      <c r="M1650" s="3">
        <v>57.2</v>
      </c>
      <c r="N1650" s="3">
        <v>6.11</v>
      </c>
      <c r="O1650" s="3">
        <v>7.15</v>
      </c>
      <c r="P1650" s="3">
        <v>5</v>
      </c>
    </row>
    <row r="1651" spans="1:16" hidden="1" outlineLevel="1" collapsed="1" x14ac:dyDescent="0.2">
      <c r="A1651" t="s">
        <v>20</v>
      </c>
      <c r="B1651" s="2" t="s">
        <v>21</v>
      </c>
      <c r="C1651" s="2" t="s">
        <v>22</v>
      </c>
      <c r="D1651" s="2" t="s">
        <v>23</v>
      </c>
      <c r="E1651" s="2" t="s">
        <v>24</v>
      </c>
      <c r="F1651" s="2" t="s">
        <v>25</v>
      </c>
      <c r="G1651" s="2" t="s">
        <v>10</v>
      </c>
      <c r="H1651" s="2" t="s">
        <v>26</v>
      </c>
      <c r="I1651" s="2" t="s">
        <v>8</v>
      </c>
      <c r="J1651" s="2" t="s">
        <v>27</v>
      </c>
      <c r="K1651" s="2" t="s">
        <v>28</v>
      </c>
      <c r="L1651" s="2" t="s">
        <v>29</v>
      </c>
      <c r="M1651" s="2" t="s">
        <v>30</v>
      </c>
      <c r="N1651" s="2" t="s">
        <v>31</v>
      </c>
      <c r="O1651" s="2" t="s">
        <v>32</v>
      </c>
      <c r="P1651" s="2" t="s">
        <v>33</v>
      </c>
    </row>
    <row r="1652" spans="1:16" hidden="1" outlineLevel="1" collapsed="1" x14ac:dyDescent="0.2">
      <c r="A1652" t="s">
        <v>20</v>
      </c>
      <c r="B1652" s="4" t="s">
        <v>16</v>
      </c>
      <c r="C1652" s="4" t="s">
        <v>1540</v>
      </c>
      <c r="D1652" s="4" t="s">
        <v>20</v>
      </c>
      <c r="E1652" s="4">
        <v>2.5031599999999999E-3</v>
      </c>
      <c r="F1652" s="4">
        <v>0</v>
      </c>
      <c r="G1652" s="4">
        <v>1</v>
      </c>
      <c r="H1652" s="4">
        <v>1</v>
      </c>
      <c r="I1652" s="4">
        <v>1</v>
      </c>
      <c r="J1652" s="4" t="s">
        <v>1538</v>
      </c>
      <c r="K1652" s="4">
        <v>0</v>
      </c>
      <c r="L1652" s="4">
        <v>1554.8050000000001</v>
      </c>
      <c r="M1652" s="4" t="s">
        <v>16</v>
      </c>
      <c r="N1652" s="4">
        <v>0</v>
      </c>
      <c r="O1652" s="4">
        <v>1.3849999999999999E-3</v>
      </c>
      <c r="P1652" s="4">
        <v>2.69</v>
      </c>
    </row>
    <row r="1653" spans="1:16" hidden="1" outlineLevel="1" collapsed="1" x14ac:dyDescent="0.2">
      <c r="A1653" t="s">
        <v>20</v>
      </c>
      <c r="B1653" s="4" t="s">
        <v>16</v>
      </c>
      <c r="C1653" s="4" t="s">
        <v>1541</v>
      </c>
      <c r="D1653" s="4" t="s">
        <v>20</v>
      </c>
      <c r="E1653" s="4">
        <v>5.7150300000000003E-3</v>
      </c>
      <c r="F1653" s="4">
        <v>0</v>
      </c>
      <c r="G1653" s="4">
        <v>1</v>
      </c>
      <c r="H1653" s="4">
        <v>1</v>
      </c>
      <c r="I1653" s="4">
        <v>1</v>
      </c>
      <c r="J1653" s="4" t="s">
        <v>1538</v>
      </c>
      <c r="K1653" s="4">
        <v>0</v>
      </c>
      <c r="L1653" s="4">
        <v>1305.5917099999999</v>
      </c>
      <c r="M1653" s="4" t="s">
        <v>16</v>
      </c>
      <c r="N1653" s="4">
        <v>0</v>
      </c>
      <c r="O1653" s="4">
        <v>3.3700000000000002E-3</v>
      </c>
      <c r="P1653" s="4">
        <v>2.35</v>
      </c>
    </row>
    <row r="1654" spans="1:16" hidden="1" outlineLevel="1" collapsed="1" x14ac:dyDescent="0.2">
      <c r="A1654" t="s">
        <v>20</v>
      </c>
      <c r="B1654" s="4" t="s">
        <v>16</v>
      </c>
      <c r="C1654" s="4" t="s">
        <v>1542</v>
      </c>
      <c r="D1654" s="4" t="s">
        <v>20</v>
      </c>
      <c r="E1654" s="4">
        <v>4.1902600000000003E-3</v>
      </c>
      <c r="F1654" s="4">
        <v>0</v>
      </c>
      <c r="G1654" s="4">
        <v>1</v>
      </c>
      <c r="H1654" s="4">
        <v>1</v>
      </c>
      <c r="I1654" s="4">
        <v>1</v>
      </c>
      <c r="J1654" s="4" t="s">
        <v>1538</v>
      </c>
      <c r="K1654" s="4">
        <v>0</v>
      </c>
      <c r="L1654" s="4">
        <v>1260.60664</v>
      </c>
      <c r="M1654" s="4" t="s">
        <v>16</v>
      </c>
      <c r="N1654" s="4">
        <v>0</v>
      </c>
      <c r="O1654" s="4">
        <v>2.421E-3</v>
      </c>
      <c r="P1654" s="4">
        <v>2.12</v>
      </c>
    </row>
    <row r="1655" spans="1:16" hidden="1" outlineLevel="1" collapsed="1" x14ac:dyDescent="0.2">
      <c r="A1655" t="s">
        <v>20</v>
      </c>
      <c r="B1655" s="4" t="s">
        <v>16</v>
      </c>
      <c r="C1655" s="4" t="s">
        <v>1543</v>
      </c>
      <c r="D1655" s="4" t="s">
        <v>20</v>
      </c>
      <c r="E1655" s="4">
        <v>2.2060799999999998E-2</v>
      </c>
      <c r="F1655" s="4">
        <v>0</v>
      </c>
      <c r="G1655" s="4">
        <v>1</v>
      </c>
      <c r="H1655" s="4">
        <v>1</v>
      </c>
      <c r="I1655" s="4">
        <v>1</v>
      </c>
      <c r="J1655" s="4" t="s">
        <v>1538</v>
      </c>
      <c r="K1655" s="4">
        <v>0</v>
      </c>
      <c r="L1655" s="4">
        <v>1144.6572100000001</v>
      </c>
      <c r="M1655" s="4" t="s">
        <v>16</v>
      </c>
      <c r="N1655" s="4">
        <v>0</v>
      </c>
      <c r="O1655" s="4">
        <v>1.436E-2</v>
      </c>
      <c r="P1655" s="4">
        <v>1.55</v>
      </c>
    </row>
    <row r="1656" spans="1:16" hidden="1" outlineLevel="1" collapsed="1" x14ac:dyDescent="0.2">
      <c r="A1656" t="s">
        <v>20</v>
      </c>
      <c r="B1656" s="4" t="s">
        <v>16</v>
      </c>
      <c r="C1656" s="4" t="s">
        <v>1544</v>
      </c>
      <c r="D1656" s="4" t="s">
        <v>20</v>
      </c>
      <c r="E1656" s="4">
        <v>9.5914600000000003E-2</v>
      </c>
      <c r="F1656" s="4">
        <v>7.5778800000000004E-3</v>
      </c>
      <c r="G1656" s="4">
        <v>1</v>
      </c>
      <c r="H1656" s="4">
        <v>1</v>
      </c>
      <c r="I1656" s="4">
        <v>1</v>
      </c>
      <c r="J1656" s="4" t="s">
        <v>1538</v>
      </c>
      <c r="K1656" s="4">
        <v>0</v>
      </c>
      <c r="L1656" s="4">
        <v>1459.8518899999999</v>
      </c>
      <c r="M1656" s="4" t="s">
        <v>16</v>
      </c>
      <c r="N1656" s="4">
        <v>5.4159999999999998E-3</v>
      </c>
      <c r="O1656" s="4">
        <v>6.9769999999999999E-2</v>
      </c>
      <c r="P1656" s="4">
        <v>1.47</v>
      </c>
    </row>
    <row r="1657" spans="1:16" x14ac:dyDescent="0.2">
      <c r="A1657" s="3" t="s">
        <v>16</v>
      </c>
      <c r="B1657" s="3" t="s">
        <v>17</v>
      </c>
      <c r="C1657" s="3" t="s">
        <v>1545</v>
      </c>
      <c r="D1657" s="3" t="s">
        <v>1546</v>
      </c>
      <c r="E1657" s="3">
        <v>0</v>
      </c>
      <c r="F1657" s="3">
        <v>10.898999999999999</v>
      </c>
      <c r="G1657" s="3">
        <v>15</v>
      </c>
      <c r="H1657" s="3">
        <v>6</v>
      </c>
      <c r="I1657" s="3">
        <v>6</v>
      </c>
      <c r="J1657" s="3">
        <v>6</v>
      </c>
      <c r="K1657" s="3">
        <v>1</v>
      </c>
      <c r="L1657" s="3">
        <v>420</v>
      </c>
      <c r="M1657" s="3">
        <v>46.3</v>
      </c>
      <c r="N1657" s="3">
        <v>8.1</v>
      </c>
      <c r="O1657" s="3">
        <v>9.1</v>
      </c>
      <c r="P1657" s="3">
        <v>6</v>
      </c>
    </row>
    <row r="1658" spans="1:16" hidden="1" outlineLevel="1" collapsed="1" x14ac:dyDescent="0.2">
      <c r="A1658" t="s">
        <v>20</v>
      </c>
      <c r="B1658" s="2" t="s">
        <v>21</v>
      </c>
      <c r="C1658" s="2" t="s">
        <v>22</v>
      </c>
      <c r="D1658" s="2" t="s">
        <v>23</v>
      </c>
      <c r="E1658" s="2" t="s">
        <v>24</v>
      </c>
      <c r="F1658" s="2" t="s">
        <v>25</v>
      </c>
      <c r="G1658" s="2" t="s">
        <v>10</v>
      </c>
      <c r="H1658" s="2" t="s">
        <v>26</v>
      </c>
      <c r="I1658" s="2" t="s">
        <v>8</v>
      </c>
      <c r="J1658" s="2" t="s">
        <v>27</v>
      </c>
      <c r="K1658" s="2" t="s">
        <v>28</v>
      </c>
      <c r="L1658" s="2" t="s">
        <v>29</v>
      </c>
      <c r="M1658" s="2" t="s">
        <v>30</v>
      </c>
      <c r="N1658" s="2" t="s">
        <v>31</v>
      </c>
      <c r="O1658" s="2" t="s">
        <v>32</v>
      </c>
      <c r="P1658" s="2" t="s">
        <v>33</v>
      </c>
    </row>
    <row r="1659" spans="1:16" hidden="1" outlineLevel="1" collapsed="1" x14ac:dyDescent="0.2">
      <c r="A1659" t="s">
        <v>20</v>
      </c>
      <c r="B1659" s="4" t="s">
        <v>16</v>
      </c>
      <c r="C1659" s="4" t="s">
        <v>1547</v>
      </c>
      <c r="D1659" s="4" t="s">
        <v>167</v>
      </c>
      <c r="E1659" s="4">
        <v>2.96311E-2</v>
      </c>
      <c r="F1659" s="4">
        <v>0</v>
      </c>
      <c r="G1659" s="4">
        <v>1</v>
      </c>
      <c r="H1659" s="4">
        <v>1</v>
      </c>
      <c r="I1659" s="4">
        <v>1</v>
      </c>
      <c r="J1659" s="4" t="s">
        <v>1545</v>
      </c>
      <c r="K1659" s="4">
        <v>0</v>
      </c>
      <c r="L1659" s="4">
        <v>929.41453999999999</v>
      </c>
      <c r="M1659" s="4" t="s">
        <v>16</v>
      </c>
      <c r="N1659" s="4">
        <v>0</v>
      </c>
      <c r="O1659" s="4">
        <v>1.966E-2</v>
      </c>
      <c r="P1659" s="4">
        <v>1.38</v>
      </c>
    </row>
    <row r="1660" spans="1:16" hidden="1" outlineLevel="1" collapsed="1" x14ac:dyDescent="0.2">
      <c r="A1660" t="s">
        <v>20</v>
      </c>
      <c r="B1660" s="4" t="s">
        <v>16</v>
      </c>
      <c r="C1660" s="4" t="s">
        <v>1548</v>
      </c>
      <c r="D1660" s="4" t="s">
        <v>407</v>
      </c>
      <c r="E1660" s="4">
        <v>6.4360700000000003E-3</v>
      </c>
      <c r="F1660" s="4">
        <v>0</v>
      </c>
      <c r="G1660" s="4">
        <v>1</v>
      </c>
      <c r="H1660" s="4">
        <v>1</v>
      </c>
      <c r="I1660" s="4">
        <v>1</v>
      </c>
      <c r="J1660" s="4" t="s">
        <v>1545</v>
      </c>
      <c r="K1660" s="4">
        <v>0</v>
      </c>
      <c r="L1660" s="4">
        <v>1079.4713899999999</v>
      </c>
      <c r="M1660" s="4" t="s">
        <v>16</v>
      </c>
      <c r="N1660" s="4">
        <v>0</v>
      </c>
      <c r="O1660" s="4">
        <v>3.8170000000000001E-3</v>
      </c>
      <c r="P1660" s="4">
        <v>2.09</v>
      </c>
    </row>
    <row r="1661" spans="1:16" hidden="1" outlineLevel="1" collapsed="1" x14ac:dyDescent="0.2">
      <c r="A1661" t="s">
        <v>20</v>
      </c>
      <c r="B1661" s="4" t="s">
        <v>16</v>
      </c>
      <c r="C1661" s="4" t="s">
        <v>1549</v>
      </c>
      <c r="D1661" s="4" t="s">
        <v>20</v>
      </c>
      <c r="E1661" s="4">
        <v>1.54681E-2</v>
      </c>
      <c r="F1661" s="4">
        <v>0</v>
      </c>
      <c r="G1661" s="4">
        <v>1</v>
      </c>
      <c r="H1661" s="4">
        <v>1</v>
      </c>
      <c r="I1661" s="4">
        <v>1</v>
      </c>
      <c r="J1661" s="4" t="s">
        <v>1545</v>
      </c>
      <c r="K1661" s="4">
        <v>0</v>
      </c>
      <c r="L1661" s="4">
        <v>874.46286999999995</v>
      </c>
      <c r="M1661" s="4" t="s">
        <v>16</v>
      </c>
      <c r="N1661" s="4">
        <v>0</v>
      </c>
      <c r="O1661" s="4">
        <v>9.8219999999999991E-3</v>
      </c>
      <c r="P1661" s="4">
        <v>1.47</v>
      </c>
    </row>
    <row r="1662" spans="1:16" hidden="1" outlineLevel="1" collapsed="1" x14ac:dyDescent="0.2">
      <c r="A1662" t="s">
        <v>20</v>
      </c>
      <c r="B1662" s="4" t="s">
        <v>16</v>
      </c>
      <c r="C1662" s="4" t="s">
        <v>1550</v>
      </c>
      <c r="D1662" s="4" t="s">
        <v>20</v>
      </c>
      <c r="E1662" s="4">
        <v>1.1576400000000001E-2</v>
      </c>
      <c r="F1662" s="4">
        <v>0</v>
      </c>
      <c r="G1662" s="4">
        <v>1</v>
      </c>
      <c r="H1662" s="4">
        <v>1</v>
      </c>
      <c r="I1662" s="4">
        <v>1</v>
      </c>
      <c r="J1662" s="4" t="s">
        <v>1545</v>
      </c>
      <c r="K1662" s="4">
        <v>1</v>
      </c>
      <c r="L1662" s="4">
        <v>2070.0389799999998</v>
      </c>
      <c r="M1662" s="4" t="s">
        <v>16</v>
      </c>
      <c r="N1662" s="4">
        <v>0</v>
      </c>
      <c r="O1662" s="4">
        <v>7.1669999999999998E-3</v>
      </c>
      <c r="P1662" s="4">
        <v>3</v>
      </c>
    </row>
    <row r="1663" spans="1:16" hidden="1" outlineLevel="1" collapsed="1" x14ac:dyDescent="0.2">
      <c r="A1663" t="s">
        <v>20</v>
      </c>
      <c r="B1663" s="4" t="s">
        <v>16</v>
      </c>
      <c r="C1663" s="4" t="s">
        <v>1551</v>
      </c>
      <c r="D1663" s="4" t="s">
        <v>20</v>
      </c>
      <c r="E1663" s="4">
        <v>5.7168299999999998E-2</v>
      </c>
      <c r="F1663" s="4">
        <v>1.20145E-3</v>
      </c>
      <c r="G1663" s="4">
        <v>1</v>
      </c>
      <c r="H1663" s="4">
        <v>1</v>
      </c>
      <c r="I1663" s="4">
        <v>1</v>
      </c>
      <c r="J1663" s="4" t="s">
        <v>1545</v>
      </c>
      <c r="K1663" s="4">
        <v>0</v>
      </c>
      <c r="L1663" s="4">
        <v>1325.73513</v>
      </c>
      <c r="M1663" s="4" t="s">
        <v>16</v>
      </c>
      <c r="N1663" s="4">
        <v>7.9869999999999995E-4</v>
      </c>
      <c r="O1663" s="4">
        <v>4.0149999999999998E-2</v>
      </c>
      <c r="P1663" s="4">
        <v>2.36</v>
      </c>
    </row>
    <row r="1664" spans="1:16" hidden="1" outlineLevel="1" collapsed="1" x14ac:dyDescent="0.2">
      <c r="A1664" t="s">
        <v>20</v>
      </c>
      <c r="B1664" s="4" t="s">
        <v>16</v>
      </c>
      <c r="C1664" s="4" t="s">
        <v>1552</v>
      </c>
      <c r="D1664" s="4" t="s">
        <v>122</v>
      </c>
      <c r="E1664" s="4">
        <v>8.2389299999999999E-2</v>
      </c>
      <c r="F1664" s="4">
        <v>4.7623400000000003E-3</v>
      </c>
      <c r="G1664" s="4">
        <v>1</v>
      </c>
      <c r="H1664" s="4">
        <v>1</v>
      </c>
      <c r="I1664" s="4">
        <v>1</v>
      </c>
      <c r="J1664" s="4" t="s">
        <v>1545</v>
      </c>
      <c r="K1664" s="4">
        <v>0</v>
      </c>
      <c r="L1664" s="4">
        <v>983.52302999999995</v>
      </c>
      <c r="M1664" s="4" t="s">
        <v>16</v>
      </c>
      <c r="N1664" s="4">
        <v>3.5460000000000001E-3</v>
      </c>
      <c r="O1664" s="4">
        <v>5.951E-2</v>
      </c>
      <c r="P1664" s="4">
        <v>1.66</v>
      </c>
    </row>
    <row r="1665" spans="1:16" x14ac:dyDescent="0.2">
      <c r="A1665" s="3" t="s">
        <v>16</v>
      </c>
      <c r="B1665" s="3" t="s">
        <v>17</v>
      </c>
      <c r="C1665" s="3" t="s">
        <v>1553</v>
      </c>
      <c r="D1665" s="3" t="s">
        <v>1554</v>
      </c>
      <c r="E1665" s="3">
        <v>0</v>
      </c>
      <c r="F1665" s="3">
        <v>10.723000000000001</v>
      </c>
      <c r="G1665" s="3">
        <v>15</v>
      </c>
      <c r="H1665" s="3">
        <v>6</v>
      </c>
      <c r="I1665" s="3">
        <v>6</v>
      </c>
      <c r="J1665" s="3">
        <v>6</v>
      </c>
      <c r="K1665" s="3">
        <v>1</v>
      </c>
      <c r="L1665" s="3">
        <v>476</v>
      </c>
      <c r="M1665" s="3">
        <v>55.1</v>
      </c>
      <c r="N1665" s="3">
        <v>7.24</v>
      </c>
      <c r="O1665" s="3">
        <v>9.82</v>
      </c>
      <c r="P1665" s="3">
        <v>6</v>
      </c>
    </row>
    <row r="1666" spans="1:16" hidden="1" outlineLevel="1" collapsed="1" x14ac:dyDescent="0.2">
      <c r="A1666" t="s">
        <v>20</v>
      </c>
      <c r="B1666" s="2" t="s">
        <v>21</v>
      </c>
      <c r="C1666" s="2" t="s">
        <v>22</v>
      </c>
      <c r="D1666" s="2" t="s">
        <v>23</v>
      </c>
      <c r="E1666" s="2" t="s">
        <v>24</v>
      </c>
      <c r="F1666" s="2" t="s">
        <v>25</v>
      </c>
      <c r="G1666" s="2" t="s">
        <v>10</v>
      </c>
      <c r="H1666" s="2" t="s">
        <v>26</v>
      </c>
      <c r="I1666" s="2" t="s">
        <v>8</v>
      </c>
      <c r="J1666" s="2" t="s">
        <v>27</v>
      </c>
      <c r="K1666" s="2" t="s">
        <v>28</v>
      </c>
      <c r="L1666" s="2" t="s">
        <v>29</v>
      </c>
      <c r="M1666" s="2" t="s">
        <v>30</v>
      </c>
      <c r="N1666" s="2" t="s">
        <v>31</v>
      </c>
      <c r="O1666" s="2" t="s">
        <v>32</v>
      </c>
      <c r="P1666" s="2" t="s">
        <v>33</v>
      </c>
    </row>
    <row r="1667" spans="1:16" hidden="1" outlineLevel="1" collapsed="1" x14ac:dyDescent="0.2">
      <c r="A1667" t="s">
        <v>20</v>
      </c>
      <c r="B1667" s="4" t="s">
        <v>16</v>
      </c>
      <c r="C1667" s="4" t="s">
        <v>1555</v>
      </c>
      <c r="D1667" s="4" t="s">
        <v>20</v>
      </c>
      <c r="E1667" s="4">
        <v>2.9245699999999999E-2</v>
      </c>
      <c r="F1667" s="4">
        <v>0</v>
      </c>
      <c r="G1667" s="4">
        <v>1</v>
      </c>
      <c r="H1667" s="4">
        <v>1</v>
      </c>
      <c r="I1667" s="4">
        <v>1</v>
      </c>
      <c r="J1667" s="4" t="s">
        <v>1553</v>
      </c>
      <c r="K1667" s="4">
        <v>0</v>
      </c>
      <c r="L1667" s="4">
        <v>1377.7260200000001</v>
      </c>
      <c r="M1667" s="4" t="s">
        <v>16</v>
      </c>
      <c r="N1667" s="4">
        <v>0</v>
      </c>
      <c r="O1667" s="4">
        <v>1.941E-2</v>
      </c>
      <c r="P1667" s="4">
        <v>1.66</v>
      </c>
    </row>
    <row r="1668" spans="1:16" hidden="1" outlineLevel="1" collapsed="1" x14ac:dyDescent="0.2">
      <c r="A1668" t="s">
        <v>20</v>
      </c>
      <c r="B1668" s="4" t="s">
        <v>16</v>
      </c>
      <c r="C1668" s="4" t="s">
        <v>1556</v>
      </c>
      <c r="D1668" s="4" t="s">
        <v>20</v>
      </c>
      <c r="E1668" s="4">
        <v>1.6078500000000001E-3</v>
      </c>
      <c r="F1668" s="4">
        <v>0</v>
      </c>
      <c r="G1668" s="4">
        <v>1</v>
      </c>
      <c r="H1668" s="4">
        <v>1</v>
      </c>
      <c r="I1668" s="4">
        <v>1</v>
      </c>
      <c r="J1668" s="4" t="s">
        <v>1553</v>
      </c>
      <c r="K1668" s="4">
        <v>1</v>
      </c>
      <c r="L1668" s="4">
        <v>1560.8380299999999</v>
      </c>
      <c r="M1668" s="4" t="s">
        <v>16</v>
      </c>
      <c r="N1668" s="4">
        <v>0</v>
      </c>
      <c r="O1668" s="4">
        <v>8.6280000000000005E-4</v>
      </c>
      <c r="P1668" s="4">
        <v>4</v>
      </c>
    </row>
    <row r="1669" spans="1:16" hidden="1" outlineLevel="1" collapsed="1" x14ac:dyDescent="0.2">
      <c r="A1669" t="s">
        <v>20</v>
      </c>
      <c r="B1669" s="4" t="s">
        <v>16</v>
      </c>
      <c r="C1669" s="4" t="s">
        <v>1557</v>
      </c>
      <c r="D1669" s="4" t="s">
        <v>20</v>
      </c>
      <c r="E1669" s="4">
        <v>1.33822E-2</v>
      </c>
      <c r="F1669" s="4">
        <v>0</v>
      </c>
      <c r="G1669" s="4">
        <v>1</v>
      </c>
      <c r="H1669" s="4">
        <v>1</v>
      </c>
      <c r="I1669" s="4">
        <v>1</v>
      </c>
      <c r="J1669" s="4" t="s">
        <v>1553</v>
      </c>
      <c r="K1669" s="4">
        <v>0</v>
      </c>
      <c r="L1669" s="4">
        <v>832.40468999999996</v>
      </c>
      <c r="M1669" s="4" t="s">
        <v>16</v>
      </c>
      <c r="N1669" s="4">
        <v>0</v>
      </c>
      <c r="O1669" s="4">
        <v>8.3829999999999998E-3</v>
      </c>
      <c r="P1669" s="4">
        <v>2.0299999999999998</v>
      </c>
    </row>
    <row r="1670" spans="1:16" hidden="1" outlineLevel="1" collapsed="1" x14ac:dyDescent="0.2">
      <c r="A1670" t="s">
        <v>20</v>
      </c>
      <c r="B1670" s="4" t="s">
        <v>16</v>
      </c>
      <c r="C1670" s="4" t="s">
        <v>1558</v>
      </c>
      <c r="D1670" s="4" t="s">
        <v>20</v>
      </c>
      <c r="E1670" s="4">
        <v>5.1884699999999999E-2</v>
      </c>
      <c r="F1670" s="4">
        <v>1.20145E-3</v>
      </c>
      <c r="G1670" s="4">
        <v>1</v>
      </c>
      <c r="H1670" s="4">
        <v>1</v>
      </c>
      <c r="I1670" s="4">
        <v>1</v>
      </c>
      <c r="J1670" s="4" t="s">
        <v>1553</v>
      </c>
      <c r="K1670" s="4">
        <v>0</v>
      </c>
      <c r="L1670" s="4">
        <v>1664.92578</v>
      </c>
      <c r="M1670" s="4" t="s">
        <v>16</v>
      </c>
      <c r="N1670" s="4">
        <v>7.9869999999999995E-4</v>
      </c>
      <c r="O1670" s="4">
        <v>3.601E-2</v>
      </c>
      <c r="P1670" s="4">
        <v>1.18</v>
      </c>
    </row>
    <row r="1671" spans="1:16" hidden="1" outlineLevel="1" collapsed="1" x14ac:dyDescent="0.2">
      <c r="A1671" t="s">
        <v>20</v>
      </c>
      <c r="B1671" s="4" t="s">
        <v>16</v>
      </c>
      <c r="C1671" s="4" t="s">
        <v>1559</v>
      </c>
      <c r="D1671" s="4" t="s">
        <v>20</v>
      </c>
      <c r="E1671" s="4">
        <v>7.9808500000000004E-2</v>
      </c>
      <c r="F1671" s="4">
        <v>4.7623400000000003E-3</v>
      </c>
      <c r="G1671" s="4">
        <v>1</v>
      </c>
      <c r="H1671" s="4">
        <v>1</v>
      </c>
      <c r="I1671" s="4">
        <v>1</v>
      </c>
      <c r="J1671" s="4" t="s">
        <v>1553</v>
      </c>
      <c r="K1671" s="4">
        <v>0</v>
      </c>
      <c r="L1671" s="4">
        <v>1608.80502</v>
      </c>
      <c r="M1671" s="4" t="s">
        <v>16</v>
      </c>
      <c r="N1671" s="4">
        <v>3.5460000000000001E-3</v>
      </c>
      <c r="O1671" s="4">
        <v>5.7520000000000002E-2</v>
      </c>
      <c r="P1671" s="4">
        <v>1.1399999999999999</v>
      </c>
    </row>
    <row r="1672" spans="1:16" hidden="1" outlineLevel="1" collapsed="1" x14ac:dyDescent="0.2">
      <c r="A1672" t="s">
        <v>20</v>
      </c>
      <c r="B1672" s="4" t="s">
        <v>16</v>
      </c>
      <c r="C1672" s="4" t="s">
        <v>1560</v>
      </c>
      <c r="D1672" s="4" t="s">
        <v>20</v>
      </c>
      <c r="E1672" s="4">
        <v>8.9474499999999998E-2</v>
      </c>
      <c r="F1672" s="4">
        <v>5.7189399999999996E-3</v>
      </c>
      <c r="G1672" s="4">
        <v>1</v>
      </c>
      <c r="H1672" s="4">
        <v>1</v>
      </c>
      <c r="I1672" s="4">
        <v>1</v>
      </c>
      <c r="J1672" s="4" t="s">
        <v>1553</v>
      </c>
      <c r="K1672" s="4">
        <v>0</v>
      </c>
      <c r="L1672" s="4">
        <v>1425.7372600000001</v>
      </c>
      <c r="M1672" s="4" t="s">
        <v>16</v>
      </c>
      <c r="N1672" s="4">
        <v>4.5180000000000003E-3</v>
      </c>
      <c r="O1672" s="4">
        <v>6.5019999999999994E-2</v>
      </c>
      <c r="P1672" s="4">
        <v>2.13</v>
      </c>
    </row>
    <row r="1673" spans="1:16" x14ac:dyDescent="0.2">
      <c r="A1673" s="3" t="s">
        <v>16</v>
      </c>
      <c r="B1673" s="3" t="s">
        <v>17</v>
      </c>
      <c r="C1673" s="3" t="s">
        <v>1561</v>
      </c>
      <c r="D1673" s="3" t="s">
        <v>1562</v>
      </c>
      <c r="E1673" s="3">
        <v>0</v>
      </c>
      <c r="F1673" s="3">
        <v>10.72</v>
      </c>
      <c r="G1673" s="3">
        <v>9</v>
      </c>
      <c r="H1673" s="3">
        <v>6</v>
      </c>
      <c r="I1673" s="3">
        <v>6</v>
      </c>
      <c r="J1673" s="3">
        <v>5</v>
      </c>
      <c r="K1673" s="3">
        <v>1</v>
      </c>
      <c r="L1673" s="3">
        <v>682</v>
      </c>
      <c r="M1673" s="3">
        <v>74.400000000000006</v>
      </c>
      <c r="N1673" s="3">
        <v>4.93</v>
      </c>
      <c r="O1673" s="3">
        <v>6.9</v>
      </c>
      <c r="P1673" s="3">
        <v>6</v>
      </c>
    </row>
    <row r="1674" spans="1:16" hidden="1" outlineLevel="1" collapsed="1" x14ac:dyDescent="0.2">
      <c r="A1674" t="s">
        <v>20</v>
      </c>
      <c r="B1674" s="2" t="s">
        <v>21</v>
      </c>
      <c r="C1674" s="2" t="s">
        <v>22</v>
      </c>
      <c r="D1674" s="2" t="s">
        <v>23</v>
      </c>
      <c r="E1674" s="2" t="s">
        <v>24</v>
      </c>
      <c r="F1674" s="2" t="s">
        <v>25</v>
      </c>
      <c r="G1674" s="2" t="s">
        <v>10</v>
      </c>
      <c r="H1674" s="2" t="s">
        <v>26</v>
      </c>
      <c r="I1674" s="2" t="s">
        <v>8</v>
      </c>
      <c r="J1674" s="2" t="s">
        <v>27</v>
      </c>
      <c r="K1674" s="2" t="s">
        <v>28</v>
      </c>
      <c r="L1674" s="2" t="s">
        <v>29</v>
      </c>
      <c r="M1674" s="2" t="s">
        <v>30</v>
      </c>
      <c r="N1674" s="2" t="s">
        <v>31</v>
      </c>
      <c r="O1674" s="2" t="s">
        <v>32</v>
      </c>
      <c r="P1674" s="2" t="s">
        <v>33</v>
      </c>
    </row>
    <row r="1675" spans="1:16" hidden="1" outlineLevel="1" collapsed="1" x14ac:dyDescent="0.2">
      <c r="A1675" t="s">
        <v>20</v>
      </c>
      <c r="B1675" s="4" t="s">
        <v>16</v>
      </c>
      <c r="C1675" s="4" t="s">
        <v>879</v>
      </c>
      <c r="D1675" s="4" t="s">
        <v>20</v>
      </c>
      <c r="E1675" s="4">
        <v>4.41164E-2</v>
      </c>
      <c r="F1675" s="4">
        <v>0</v>
      </c>
      <c r="G1675" s="4">
        <v>4</v>
      </c>
      <c r="H1675" s="4">
        <v>7</v>
      </c>
      <c r="I1675" s="4">
        <v>1</v>
      </c>
      <c r="J1675" s="4" t="s">
        <v>880</v>
      </c>
      <c r="K1675" s="4">
        <v>0</v>
      </c>
      <c r="L1675" s="4">
        <v>687.40356999999995</v>
      </c>
      <c r="M1675" s="4" t="s">
        <v>16</v>
      </c>
      <c r="N1675" s="4">
        <v>0</v>
      </c>
      <c r="O1675" s="4">
        <v>3.0210000000000001E-2</v>
      </c>
      <c r="P1675" s="4">
        <v>1.45</v>
      </c>
    </row>
    <row r="1676" spans="1:16" hidden="1" outlineLevel="1" collapsed="1" x14ac:dyDescent="0.2">
      <c r="A1676" t="s">
        <v>20</v>
      </c>
      <c r="B1676" s="4" t="s">
        <v>16</v>
      </c>
      <c r="C1676" s="4" t="s">
        <v>1563</v>
      </c>
      <c r="D1676" s="4" t="s">
        <v>20</v>
      </c>
      <c r="E1676" s="4">
        <v>2.3712500000000001E-2</v>
      </c>
      <c r="F1676" s="4">
        <v>0</v>
      </c>
      <c r="G1676" s="4">
        <v>1</v>
      </c>
      <c r="H1676" s="4">
        <v>1</v>
      </c>
      <c r="I1676" s="4">
        <v>1</v>
      </c>
      <c r="J1676" s="4" t="s">
        <v>1561</v>
      </c>
      <c r="K1676" s="4">
        <v>0</v>
      </c>
      <c r="L1676" s="4">
        <v>1003.50546</v>
      </c>
      <c r="M1676" s="4" t="s">
        <v>16</v>
      </c>
      <c r="N1676" s="4">
        <v>0</v>
      </c>
      <c r="O1676" s="4">
        <v>1.555E-2</v>
      </c>
      <c r="P1676" s="4">
        <v>1.87</v>
      </c>
    </row>
    <row r="1677" spans="1:16" hidden="1" outlineLevel="1" collapsed="1" x14ac:dyDescent="0.2">
      <c r="A1677" t="s">
        <v>20</v>
      </c>
      <c r="B1677" s="4" t="s">
        <v>16</v>
      </c>
      <c r="C1677" s="4" t="s">
        <v>1564</v>
      </c>
      <c r="D1677" s="4" t="s">
        <v>163</v>
      </c>
      <c r="E1677" s="4">
        <v>3.0614599999999998E-4</v>
      </c>
      <c r="F1677" s="4">
        <v>0</v>
      </c>
      <c r="G1677" s="4">
        <v>1</v>
      </c>
      <c r="H1677" s="4">
        <v>1</v>
      </c>
      <c r="I1677" s="4">
        <v>1</v>
      </c>
      <c r="J1677" s="4" t="s">
        <v>1561</v>
      </c>
      <c r="K1677" s="4">
        <v>0</v>
      </c>
      <c r="L1677" s="4">
        <v>1894.9578899999999</v>
      </c>
      <c r="M1677" s="4" t="s">
        <v>16</v>
      </c>
      <c r="N1677" s="4">
        <v>0</v>
      </c>
      <c r="O1677" s="4">
        <v>1.4569999999999999E-4</v>
      </c>
      <c r="P1677" s="4">
        <v>3.3</v>
      </c>
    </row>
    <row r="1678" spans="1:16" hidden="1" outlineLevel="1" collapsed="1" x14ac:dyDescent="0.2">
      <c r="A1678" t="s">
        <v>20</v>
      </c>
      <c r="B1678" s="4" t="s">
        <v>16</v>
      </c>
      <c r="C1678" s="4" t="s">
        <v>1565</v>
      </c>
      <c r="D1678" s="4" t="s">
        <v>20</v>
      </c>
      <c r="E1678" s="4">
        <v>7.6324199999999995E-2</v>
      </c>
      <c r="F1678" s="4">
        <v>3.8406400000000002E-3</v>
      </c>
      <c r="G1678" s="4">
        <v>1</v>
      </c>
      <c r="H1678" s="4">
        <v>1</v>
      </c>
      <c r="I1678" s="4">
        <v>1</v>
      </c>
      <c r="J1678" s="4" t="s">
        <v>1561</v>
      </c>
      <c r="K1678" s="4">
        <v>0</v>
      </c>
      <c r="L1678" s="4">
        <v>988.53094999999996</v>
      </c>
      <c r="M1678" s="4" t="s">
        <v>16</v>
      </c>
      <c r="N1678" s="4">
        <v>2.9329999999999998E-3</v>
      </c>
      <c r="O1678" s="4">
        <v>5.4679999999999999E-2</v>
      </c>
      <c r="P1678" s="4">
        <v>1.73</v>
      </c>
    </row>
    <row r="1679" spans="1:16" hidden="1" outlineLevel="1" collapsed="1" x14ac:dyDescent="0.2">
      <c r="A1679" t="s">
        <v>20</v>
      </c>
      <c r="B1679" s="4" t="s">
        <v>16</v>
      </c>
      <c r="C1679" s="4" t="s">
        <v>1566</v>
      </c>
      <c r="D1679" s="4" t="s">
        <v>20</v>
      </c>
      <c r="E1679" s="4">
        <v>9.6521099999999999E-2</v>
      </c>
      <c r="F1679" s="4">
        <v>7.5778800000000004E-3</v>
      </c>
      <c r="G1679" s="4">
        <v>1</v>
      </c>
      <c r="H1679" s="4">
        <v>1</v>
      </c>
      <c r="I1679" s="4">
        <v>1</v>
      </c>
      <c r="J1679" s="4" t="s">
        <v>1561</v>
      </c>
      <c r="K1679" s="4">
        <v>0</v>
      </c>
      <c r="L1679" s="4">
        <v>967.47310000000004</v>
      </c>
      <c r="M1679" s="4" t="s">
        <v>16</v>
      </c>
      <c r="N1679" s="4">
        <v>5.4159999999999998E-3</v>
      </c>
      <c r="O1679" s="4">
        <v>7.0400000000000004E-2</v>
      </c>
      <c r="P1679" s="4">
        <v>1</v>
      </c>
    </row>
    <row r="1680" spans="1:16" hidden="1" outlineLevel="1" collapsed="1" x14ac:dyDescent="0.2">
      <c r="A1680" t="s">
        <v>20</v>
      </c>
      <c r="B1680" s="4" t="s">
        <v>16</v>
      </c>
      <c r="C1680" s="4" t="s">
        <v>1567</v>
      </c>
      <c r="D1680" s="4" t="s">
        <v>20</v>
      </c>
      <c r="E1680" s="4">
        <v>9.8983399999999999E-2</v>
      </c>
      <c r="F1680" s="4">
        <v>7.5778800000000004E-3</v>
      </c>
      <c r="G1680" s="4">
        <v>1</v>
      </c>
      <c r="H1680" s="4">
        <v>1</v>
      </c>
      <c r="I1680" s="4">
        <v>1</v>
      </c>
      <c r="J1680" s="4" t="s">
        <v>1561</v>
      </c>
      <c r="K1680" s="4">
        <v>0</v>
      </c>
      <c r="L1680" s="4">
        <v>1244.6229499999999</v>
      </c>
      <c r="M1680" s="4" t="s">
        <v>16</v>
      </c>
      <c r="N1680" s="4">
        <v>5.4159999999999998E-3</v>
      </c>
      <c r="O1680" s="4">
        <v>7.238E-2</v>
      </c>
      <c r="P1680" s="4">
        <v>1.4</v>
      </c>
    </row>
    <row r="1681" spans="1:16" x14ac:dyDescent="0.2">
      <c r="A1681" s="3" t="s">
        <v>16</v>
      </c>
      <c r="B1681" s="3" t="s">
        <v>17</v>
      </c>
      <c r="C1681" s="3" t="s">
        <v>1568</v>
      </c>
      <c r="D1681" s="3" t="s">
        <v>1569</v>
      </c>
      <c r="E1681" s="3">
        <v>0</v>
      </c>
      <c r="F1681" s="3">
        <v>10.489000000000001</v>
      </c>
      <c r="G1681" s="3">
        <v>17</v>
      </c>
      <c r="H1681" s="3">
        <v>5</v>
      </c>
      <c r="I1681" s="3">
        <v>5</v>
      </c>
      <c r="J1681" s="3">
        <v>5</v>
      </c>
      <c r="K1681" s="3">
        <v>1</v>
      </c>
      <c r="L1681" s="3">
        <v>375</v>
      </c>
      <c r="M1681" s="3">
        <v>41.7</v>
      </c>
      <c r="N1681" s="3">
        <v>5.68</v>
      </c>
      <c r="O1681" s="3">
        <v>11.66</v>
      </c>
      <c r="P1681" s="3">
        <v>5</v>
      </c>
    </row>
    <row r="1682" spans="1:16" hidden="1" outlineLevel="1" collapsed="1" x14ac:dyDescent="0.2">
      <c r="A1682" t="s">
        <v>20</v>
      </c>
      <c r="B1682" s="2" t="s">
        <v>21</v>
      </c>
      <c r="C1682" s="2" t="s">
        <v>22</v>
      </c>
      <c r="D1682" s="2" t="s">
        <v>23</v>
      </c>
      <c r="E1682" s="2" t="s">
        <v>24</v>
      </c>
      <c r="F1682" s="2" t="s">
        <v>25</v>
      </c>
      <c r="G1682" s="2" t="s">
        <v>10</v>
      </c>
      <c r="H1682" s="2" t="s">
        <v>26</v>
      </c>
      <c r="I1682" s="2" t="s">
        <v>8</v>
      </c>
      <c r="J1682" s="2" t="s">
        <v>27</v>
      </c>
      <c r="K1682" s="2" t="s">
        <v>28</v>
      </c>
      <c r="L1682" s="2" t="s">
        <v>29</v>
      </c>
      <c r="M1682" s="2" t="s">
        <v>30</v>
      </c>
      <c r="N1682" s="2" t="s">
        <v>31</v>
      </c>
      <c r="O1682" s="2" t="s">
        <v>32</v>
      </c>
      <c r="P1682" s="2" t="s">
        <v>33</v>
      </c>
    </row>
    <row r="1683" spans="1:16" hidden="1" outlineLevel="1" collapsed="1" x14ac:dyDescent="0.2">
      <c r="A1683" t="s">
        <v>20</v>
      </c>
      <c r="B1683" s="4" t="s">
        <v>16</v>
      </c>
      <c r="C1683" s="4" t="s">
        <v>1570</v>
      </c>
      <c r="D1683" s="4" t="s">
        <v>163</v>
      </c>
      <c r="E1683" s="4">
        <v>1.5351799999999999E-3</v>
      </c>
      <c r="F1683" s="4">
        <v>0</v>
      </c>
      <c r="G1683" s="4">
        <v>1</v>
      </c>
      <c r="H1683" s="4">
        <v>1</v>
      </c>
      <c r="I1683" s="4">
        <v>1</v>
      </c>
      <c r="J1683" s="4" t="s">
        <v>1568</v>
      </c>
      <c r="K1683" s="4">
        <v>0</v>
      </c>
      <c r="L1683" s="4">
        <v>1988.0157400000001</v>
      </c>
      <c r="M1683" s="4" t="s">
        <v>16</v>
      </c>
      <c r="N1683" s="4">
        <v>0</v>
      </c>
      <c r="O1683" s="4">
        <v>8.2450000000000004E-4</v>
      </c>
      <c r="P1683" s="4">
        <v>3.11</v>
      </c>
    </row>
    <row r="1684" spans="1:16" hidden="1" outlineLevel="1" collapsed="1" x14ac:dyDescent="0.2">
      <c r="A1684" t="s">
        <v>20</v>
      </c>
      <c r="B1684" s="4" t="s">
        <v>16</v>
      </c>
      <c r="C1684" s="4" t="s">
        <v>1571</v>
      </c>
      <c r="D1684" s="4" t="s">
        <v>20</v>
      </c>
      <c r="E1684" s="4">
        <v>6.1272900000000001E-4</v>
      </c>
      <c r="F1684" s="4">
        <v>0</v>
      </c>
      <c r="G1684" s="4">
        <v>1</v>
      </c>
      <c r="H1684" s="4">
        <v>1</v>
      </c>
      <c r="I1684" s="4">
        <v>1</v>
      </c>
      <c r="J1684" s="4" t="s">
        <v>1568</v>
      </c>
      <c r="K1684" s="4">
        <v>0</v>
      </c>
      <c r="L1684" s="4">
        <v>1790.89192</v>
      </c>
      <c r="M1684" s="4" t="s">
        <v>16</v>
      </c>
      <c r="N1684" s="4">
        <v>0</v>
      </c>
      <c r="O1684" s="4">
        <v>3.0739999999999999E-4</v>
      </c>
      <c r="P1684" s="4">
        <v>2.95</v>
      </c>
    </row>
    <row r="1685" spans="1:16" hidden="1" outlineLevel="1" collapsed="1" x14ac:dyDescent="0.2">
      <c r="A1685" t="s">
        <v>20</v>
      </c>
      <c r="B1685" s="4" t="s">
        <v>16</v>
      </c>
      <c r="C1685" s="4" t="s">
        <v>1572</v>
      </c>
      <c r="D1685" s="4" t="s">
        <v>20</v>
      </c>
      <c r="E1685" s="4">
        <v>5.7910999999999997E-2</v>
      </c>
      <c r="F1685" s="4">
        <v>1.20145E-3</v>
      </c>
      <c r="G1685" s="4">
        <v>1</v>
      </c>
      <c r="H1685" s="4">
        <v>1</v>
      </c>
      <c r="I1685" s="4">
        <v>1</v>
      </c>
      <c r="J1685" s="4" t="s">
        <v>1568</v>
      </c>
      <c r="K1685" s="4">
        <v>0</v>
      </c>
      <c r="L1685" s="4">
        <v>795.47230999999999</v>
      </c>
      <c r="M1685" s="4" t="s">
        <v>16</v>
      </c>
      <c r="N1685" s="4">
        <v>7.9869999999999995E-4</v>
      </c>
      <c r="O1685" s="4">
        <v>4.07E-2</v>
      </c>
      <c r="P1685" s="4">
        <v>1.61</v>
      </c>
    </row>
    <row r="1686" spans="1:16" hidden="1" outlineLevel="1" collapsed="1" x14ac:dyDescent="0.2">
      <c r="A1686" t="s">
        <v>20</v>
      </c>
      <c r="B1686" s="4" t="s">
        <v>16</v>
      </c>
      <c r="C1686" s="4" t="s">
        <v>1573</v>
      </c>
      <c r="D1686" s="4" t="s">
        <v>63</v>
      </c>
      <c r="E1686" s="4">
        <v>7.8797900000000004E-2</v>
      </c>
      <c r="F1686" s="4">
        <v>4.3359999999999996E-3</v>
      </c>
      <c r="G1686" s="4">
        <v>1</v>
      </c>
      <c r="H1686" s="4">
        <v>1</v>
      </c>
      <c r="I1686" s="4">
        <v>1</v>
      </c>
      <c r="J1686" s="4" t="s">
        <v>1568</v>
      </c>
      <c r="K1686" s="4">
        <v>0</v>
      </c>
      <c r="L1686" s="4">
        <v>1163.5976499999999</v>
      </c>
      <c r="M1686" s="4" t="s">
        <v>16</v>
      </c>
      <c r="N1686" s="4">
        <v>3.5460000000000001E-3</v>
      </c>
      <c r="O1686" s="4">
        <v>5.663E-2</v>
      </c>
      <c r="P1686" s="4">
        <v>2.0699999999999998</v>
      </c>
    </row>
    <row r="1687" spans="1:16" hidden="1" outlineLevel="1" collapsed="1" x14ac:dyDescent="0.2">
      <c r="A1687" t="s">
        <v>20</v>
      </c>
      <c r="B1687" s="4" t="s">
        <v>16</v>
      </c>
      <c r="C1687" s="4" t="s">
        <v>1574</v>
      </c>
      <c r="D1687" s="4" t="s">
        <v>20</v>
      </c>
      <c r="E1687" s="4">
        <v>7.7304700000000004E-2</v>
      </c>
      <c r="F1687" s="4">
        <v>4.3359999999999996E-3</v>
      </c>
      <c r="G1687" s="4">
        <v>1</v>
      </c>
      <c r="H1687" s="4">
        <v>1</v>
      </c>
      <c r="I1687" s="4">
        <v>1</v>
      </c>
      <c r="J1687" s="4" t="s">
        <v>1568</v>
      </c>
      <c r="K1687" s="4">
        <v>0</v>
      </c>
      <c r="L1687" s="4">
        <v>1198.52224</v>
      </c>
      <c r="M1687" s="4" t="s">
        <v>16</v>
      </c>
      <c r="N1687" s="4">
        <v>3.264E-3</v>
      </c>
      <c r="O1687" s="4">
        <v>5.5570000000000001E-2</v>
      </c>
      <c r="P1687" s="4">
        <v>1.92</v>
      </c>
    </row>
    <row r="1688" spans="1:16" x14ac:dyDescent="0.2">
      <c r="A1688" s="3" t="s">
        <v>16</v>
      </c>
      <c r="B1688" s="3" t="s">
        <v>17</v>
      </c>
      <c r="C1688" s="3" t="s">
        <v>1575</v>
      </c>
      <c r="D1688" s="3" t="s">
        <v>1576</v>
      </c>
      <c r="E1688" s="3">
        <v>0</v>
      </c>
      <c r="F1688" s="3">
        <v>10.307</v>
      </c>
      <c r="G1688" s="3">
        <v>13</v>
      </c>
      <c r="H1688" s="3">
        <v>5</v>
      </c>
      <c r="I1688" s="3">
        <v>5</v>
      </c>
      <c r="J1688" s="3">
        <v>5</v>
      </c>
      <c r="K1688" s="3">
        <v>1</v>
      </c>
      <c r="L1688" s="3">
        <v>457</v>
      </c>
      <c r="M1688" s="3">
        <v>50.9</v>
      </c>
      <c r="N1688" s="3">
        <v>4.75</v>
      </c>
      <c r="O1688" s="3">
        <v>11.85</v>
      </c>
      <c r="P1688" s="3">
        <v>5</v>
      </c>
    </row>
    <row r="1689" spans="1:16" hidden="1" outlineLevel="1" collapsed="1" x14ac:dyDescent="0.2">
      <c r="A1689" t="s">
        <v>20</v>
      </c>
      <c r="B1689" s="2" t="s">
        <v>21</v>
      </c>
      <c r="C1689" s="2" t="s">
        <v>22</v>
      </c>
      <c r="D1689" s="2" t="s">
        <v>23</v>
      </c>
      <c r="E1689" s="2" t="s">
        <v>24</v>
      </c>
      <c r="F1689" s="2" t="s">
        <v>25</v>
      </c>
      <c r="G1689" s="2" t="s">
        <v>10</v>
      </c>
      <c r="H1689" s="2" t="s">
        <v>26</v>
      </c>
      <c r="I1689" s="2" t="s">
        <v>8</v>
      </c>
      <c r="J1689" s="2" t="s">
        <v>27</v>
      </c>
      <c r="K1689" s="2" t="s">
        <v>28</v>
      </c>
      <c r="L1689" s="2" t="s">
        <v>29</v>
      </c>
      <c r="M1689" s="2" t="s">
        <v>30</v>
      </c>
      <c r="N1689" s="2" t="s">
        <v>31</v>
      </c>
      <c r="O1689" s="2" t="s">
        <v>32</v>
      </c>
      <c r="P1689" s="2" t="s">
        <v>33</v>
      </c>
    </row>
    <row r="1690" spans="1:16" hidden="1" outlineLevel="1" collapsed="1" x14ac:dyDescent="0.2">
      <c r="A1690" t="s">
        <v>20</v>
      </c>
      <c r="B1690" s="4" t="s">
        <v>16</v>
      </c>
      <c r="C1690" s="4" t="s">
        <v>1577</v>
      </c>
      <c r="D1690" s="4" t="s">
        <v>20</v>
      </c>
      <c r="E1690" s="4">
        <v>3.2064099999999998E-4</v>
      </c>
      <c r="F1690" s="4">
        <v>0</v>
      </c>
      <c r="G1690" s="4">
        <v>1</v>
      </c>
      <c r="H1690" s="4">
        <v>1</v>
      </c>
      <c r="I1690" s="4">
        <v>1</v>
      </c>
      <c r="J1690" s="4" t="s">
        <v>1575</v>
      </c>
      <c r="K1690" s="4">
        <v>0</v>
      </c>
      <c r="L1690" s="4">
        <v>1598.83843</v>
      </c>
      <c r="M1690" s="4" t="s">
        <v>16</v>
      </c>
      <c r="N1690" s="4">
        <v>0</v>
      </c>
      <c r="O1690" s="4">
        <v>1.529E-4</v>
      </c>
      <c r="P1690" s="4">
        <v>3.37</v>
      </c>
    </row>
    <row r="1691" spans="1:16" hidden="1" outlineLevel="1" collapsed="1" x14ac:dyDescent="0.2">
      <c r="A1691" t="s">
        <v>20</v>
      </c>
      <c r="B1691" s="4" t="s">
        <v>16</v>
      </c>
      <c r="C1691" s="4" t="s">
        <v>1578</v>
      </c>
      <c r="D1691" s="4" t="s">
        <v>20</v>
      </c>
      <c r="E1691" s="4">
        <v>6.4360700000000003E-3</v>
      </c>
      <c r="F1691" s="4">
        <v>0</v>
      </c>
      <c r="G1691" s="4">
        <v>1</v>
      </c>
      <c r="H1691" s="4">
        <v>1</v>
      </c>
      <c r="I1691" s="4">
        <v>1</v>
      </c>
      <c r="J1691" s="4" t="s">
        <v>1575</v>
      </c>
      <c r="K1691" s="4">
        <v>0</v>
      </c>
      <c r="L1691" s="4">
        <v>1125.6778899999999</v>
      </c>
      <c r="M1691" s="4" t="s">
        <v>16</v>
      </c>
      <c r="N1691" s="4">
        <v>0</v>
      </c>
      <c r="O1691" s="4">
        <v>3.8379999999999998E-3</v>
      </c>
      <c r="P1691" s="4">
        <v>2.5</v>
      </c>
    </row>
    <row r="1692" spans="1:16" hidden="1" outlineLevel="1" collapsed="1" x14ac:dyDescent="0.2">
      <c r="A1692" t="s">
        <v>20</v>
      </c>
      <c r="B1692" s="4" t="s">
        <v>16</v>
      </c>
      <c r="C1692" s="4" t="s">
        <v>1579</v>
      </c>
      <c r="D1692" s="4" t="s">
        <v>546</v>
      </c>
      <c r="E1692" s="4">
        <v>3.9753999999999998E-2</v>
      </c>
      <c r="F1692" s="4">
        <v>0</v>
      </c>
      <c r="G1692" s="4">
        <v>1</v>
      </c>
      <c r="H1692" s="4">
        <v>1</v>
      </c>
      <c r="I1692" s="4">
        <v>1</v>
      </c>
      <c r="J1692" s="4" t="s">
        <v>1575</v>
      </c>
      <c r="K1692" s="4">
        <v>0</v>
      </c>
      <c r="L1692" s="4">
        <v>2006.9487799999999</v>
      </c>
      <c r="M1692" s="4" t="s">
        <v>16</v>
      </c>
      <c r="N1692" s="4">
        <v>0</v>
      </c>
      <c r="O1692" s="4">
        <v>2.6980000000000001E-2</v>
      </c>
      <c r="P1692" s="4">
        <v>2.65</v>
      </c>
    </row>
    <row r="1693" spans="1:16" hidden="1" outlineLevel="1" collapsed="1" x14ac:dyDescent="0.2">
      <c r="A1693" t="s">
        <v>20</v>
      </c>
      <c r="B1693" s="4" t="s">
        <v>16</v>
      </c>
      <c r="C1693" s="4" t="s">
        <v>1580</v>
      </c>
      <c r="D1693" s="4" t="s">
        <v>20</v>
      </c>
      <c r="E1693" s="4">
        <v>6.6294599999999995E-2</v>
      </c>
      <c r="F1693" s="4">
        <v>2.2288999999999998E-3</v>
      </c>
      <c r="G1693" s="4">
        <v>1</v>
      </c>
      <c r="H1693" s="4">
        <v>1</v>
      </c>
      <c r="I1693" s="4">
        <v>1</v>
      </c>
      <c r="J1693" s="4" t="s">
        <v>1575</v>
      </c>
      <c r="K1693" s="4">
        <v>0</v>
      </c>
      <c r="L1693" s="4">
        <v>1087.59349</v>
      </c>
      <c r="M1693" s="4" t="s">
        <v>16</v>
      </c>
      <c r="N1693" s="4">
        <v>1.487E-3</v>
      </c>
      <c r="O1693" s="4">
        <v>4.6920000000000003E-2</v>
      </c>
      <c r="P1693" s="4">
        <v>1.69</v>
      </c>
    </row>
    <row r="1694" spans="1:16" hidden="1" outlineLevel="1" collapsed="1" x14ac:dyDescent="0.2">
      <c r="A1694" t="s">
        <v>20</v>
      </c>
      <c r="B1694" s="4" t="s">
        <v>16</v>
      </c>
      <c r="C1694" s="4" t="s">
        <v>1581</v>
      </c>
      <c r="D1694" s="4" t="s">
        <v>1582</v>
      </c>
      <c r="E1694" s="4">
        <v>9.1189300000000001E-2</v>
      </c>
      <c r="F1694" s="4">
        <v>6.6963500000000002E-3</v>
      </c>
      <c r="G1694" s="4">
        <v>1</v>
      </c>
      <c r="H1694" s="4">
        <v>1</v>
      </c>
      <c r="I1694" s="4">
        <v>1</v>
      </c>
      <c r="J1694" s="4" t="s">
        <v>1575</v>
      </c>
      <c r="K1694" s="4">
        <v>0</v>
      </c>
      <c r="L1694" s="4">
        <v>1008.42373</v>
      </c>
      <c r="M1694" s="4" t="s">
        <v>16</v>
      </c>
      <c r="N1694" s="4">
        <v>4.8260000000000004E-3</v>
      </c>
      <c r="O1694" s="4">
        <v>6.6439999999999999E-2</v>
      </c>
      <c r="P1694" s="4">
        <v>1.64</v>
      </c>
    </row>
    <row r="1695" spans="1:16" x14ac:dyDescent="0.2">
      <c r="A1695" s="3" t="s">
        <v>16</v>
      </c>
      <c r="B1695" s="3" t="s">
        <v>17</v>
      </c>
      <c r="C1695" s="3" t="s">
        <v>1583</v>
      </c>
      <c r="D1695" s="3" t="s">
        <v>1584</v>
      </c>
      <c r="E1695" s="3">
        <v>0</v>
      </c>
      <c r="F1695" s="3">
        <v>10.272</v>
      </c>
      <c r="G1695" s="3">
        <v>11</v>
      </c>
      <c r="H1695" s="3">
        <v>3</v>
      </c>
      <c r="I1695" s="3">
        <v>3</v>
      </c>
      <c r="J1695" s="3">
        <v>3</v>
      </c>
      <c r="K1695" s="3">
        <v>1</v>
      </c>
      <c r="L1695" s="3">
        <v>392</v>
      </c>
      <c r="M1695" s="3">
        <v>43.9</v>
      </c>
      <c r="N1695" s="3">
        <v>4.6900000000000004</v>
      </c>
      <c r="O1695" s="3">
        <v>9.8800000000000008</v>
      </c>
      <c r="P1695" s="3">
        <v>3</v>
      </c>
    </row>
    <row r="1696" spans="1:16" hidden="1" outlineLevel="1" collapsed="1" x14ac:dyDescent="0.2">
      <c r="A1696" t="s">
        <v>20</v>
      </c>
      <c r="B1696" s="2" t="s">
        <v>21</v>
      </c>
      <c r="C1696" s="2" t="s">
        <v>22</v>
      </c>
      <c r="D1696" s="2" t="s">
        <v>23</v>
      </c>
      <c r="E1696" s="2" t="s">
        <v>24</v>
      </c>
      <c r="F1696" s="2" t="s">
        <v>25</v>
      </c>
      <c r="G1696" s="2" t="s">
        <v>10</v>
      </c>
      <c r="H1696" s="2" t="s">
        <v>26</v>
      </c>
      <c r="I1696" s="2" t="s">
        <v>8</v>
      </c>
      <c r="J1696" s="2" t="s">
        <v>27</v>
      </c>
      <c r="K1696" s="2" t="s">
        <v>28</v>
      </c>
      <c r="L1696" s="2" t="s">
        <v>29</v>
      </c>
      <c r="M1696" s="2" t="s">
        <v>30</v>
      </c>
      <c r="N1696" s="2" t="s">
        <v>31</v>
      </c>
      <c r="O1696" s="2" t="s">
        <v>32</v>
      </c>
      <c r="P1696" s="2" t="s">
        <v>33</v>
      </c>
    </row>
    <row r="1697" spans="1:16" hidden="1" outlineLevel="1" collapsed="1" x14ac:dyDescent="0.2">
      <c r="A1697" t="s">
        <v>20</v>
      </c>
      <c r="B1697" s="4" t="s">
        <v>16</v>
      </c>
      <c r="C1697" s="4" t="s">
        <v>1585</v>
      </c>
      <c r="D1697" s="4" t="s">
        <v>20</v>
      </c>
      <c r="E1697" s="4">
        <v>2.3194900000000001E-4</v>
      </c>
      <c r="F1697" s="4">
        <v>0</v>
      </c>
      <c r="G1697" s="4">
        <v>1</v>
      </c>
      <c r="H1697" s="4">
        <v>1</v>
      </c>
      <c r="I1697" s="4">
        <v>1</v>
      </c>
      <c r="J1697" s="4" t="s">
        <v>1583</v>
      </c>
      <c r="K1697" s="4">
        <v>0</v>
      </c>
      <c r="L1697" s="4">
        <v>1227.69433</v>
      </c>
      <c r="M1697" s="4" t="s">
        <v>16</v>
      </c>
      <c r="N1697" s="4">
        <v>0</v>
      </c>
      <c r="O1697" s="4">
        <v>1.082E-4</v>
      </c>
      <c r="P1697" s="4">
        <v>3.3</v>
      </c>
    </row>
    <row r="1698" spans="1:16" hidden="1" outlineLevel="1" collapsed="1" x14ac:dyDescent="0.2">
      <c r="A1698" t="s">
        <v>20</v>
      </c>
      <c r="B1698" s="4" t="s">
        <v>16</v>
      </c>
      <c r="C1698" s="4" t="s">
        <v>1586</v>
      </c>
      <c r="D1698" s="4" t="s">
        <v>167</v>
      </c>
      <c r="E1698" s="4">
        <v>3.52735E-5</v>
      </c>
      <c r="F1698" s="4">
        <v>0</v>
      </c>
      <c r="G1698" s="4">
        <v>1</v>
      </c>
      <c r="H1698" s="4">
        <v>1</v>
      </c>
      <c r="I1698" s="4">
        <v>1</v>
      </c>
      <c r="J1698" s="4" t="s">
        <v>1583</v>
      </c>
      <c r="K1698" s="4">
        <v>1</v>
      </c>
      <c r="L1698" s="4">
        <v>2376.17515</v>
      </c>
      <c r="M1698" s="4" t="s">
        <v>16</v>
      </c>
      <c r="N1698" s="4">
        <v>0</v>
      </c>
      <c r="O1698" s="4">
        <v>1.438E-5</v>
      </c>
      <c r="P1698" s="4">
        <v>3.78</v>
      </c>
    </row>
    <row r="1699" spans="1:16" hidden="1" outlineLevel="1" collapsed="1" x14ac:dyDescent="0.2">
      <c r="A1699" t="s">
        <v>20</v>
      </c>
      <c r="B1699" s="4" t="s">
        <v>16</v>
      </c>
      <c r="C1699" s="4" t="s">
        <v>1587</v>
      </c>
      <c r="D1699" s="4" t="s">
        <v>20</v>
      </c>
      <c r="E1699" s="4">
        <v>4.9584499999999997E-2</v>
      </c>
      <c r="F1699" s="4">
        <v>1.20145E-3</v>
      </c>
      <c r="G1699" s="4">
        <v>1</v>
      </c>
      <c r="H1699" s="4">
        <v>1</v>
      </c>
      <c r="I1699" s="4">
        <v>1</v>
      </c>
      <c r="J1699" s="4" t="s">
        <v>1583</v>
      </c>
      <c r="K1699" s="4">
        <v>1</v>
      </c>
      <c r="L1699" s="4">
        <v>1347.7783300000001</v>
      </c>
      <c r="M1699" s="4" t="s">
        <v>16</v>
      </c>
      <c r="N1699" s="4">
        <v>7.9869999999999995E-4</v>
      </c>
      <c r="O1699" s="4">
        <v>3.4320000000000003E-2</v>
      </c>
      <c r="P1699" s="4">
        <v>2.8</v>
      </c>
    </row>
    <row r="1700" spans="1:16" x14ac:dyDescent="0.2">
      <c r="A1700" s="3" t="s">
        <v>16</v>
      </c>
      <c r="B1700" s="3" t="s">
        <v>17</v>
      </c>
      <c r="C1700" s="3" t="s">
        <v>1588</v>
      </c>
      <c r="D1700" s="3" t="s">
        <v>1589</v>
      </c>
      <c r="E1700" s="3">
        <v>0</v>
      </c>
      <c r="F1700" s="3">
        <v>10.257</v>
      </c>
      <c r="G1700" s="3">
        <v>8</v>
      </c>
      <c r="H1700" s="3">
        <v>3</v>
      </c>
      <c r="I1700" s="3">
        <v>3</v>
      </c>
      <c r="J1700" s="3">
        <v>3</v>
      </c>
      <c r="K1700" s="3">
        <v>1</v>
      </c>
      <c r="L1700" s="3">
        <v>376</v>
      </c>
      <c r="M1700" s="3">
        <v>42.1</v>
      </c>
      <c r="N1700" s="3">
        <v>7.88</v>
      </c>
      <c r="O1700" s="3">
        <v>7.92</v>
      </c>
      <c r="P1700" s="3">
        <v>3</v>
      </c>
    </row>
    <row r="1701" spans="1:16" hidden="1" outlineLevel="1" collapsed="1" x14ac:dyDescent="0.2">
      <c r="A1701" t="s">
        <v>20</v>
      </c>
      <c r="B1701" s="2" t="s">
        <v>21</v>
      </c>
      <c r="C1701" s="2" t="s">
        <v>22</v>
      </c>
      <c r="D1701" s="2" t="s">
        <v>23</v>
      </c>
      <c r="E1701" s="2" t="s">
        <v>24</v>
      </c>
      <c r="F1701" s="2" t="s">
        <v>25</v>
      </c>
      <c r="G1701" s="2" t="s">
        <v>10</v>
      </c>
      <c r="H1701" s="2" t="s">
        <v>26</v>
      </c>
      <c r="I1701" s="2" t="s">
        <v>8</v>
      </c>
      <c r="J1701" s="2" t="s">
        <v>27</v>
      </c>
      <c r="K1701" s="2" t="s">
        <v>28</v>
      </c>
      <c r="L1701" s="2" t="s">
        <v>29</v>
      </c>
      <c r="M1701" s="2" t="s">
        <v>30</v>
      </c>
      <c r="N1701" s="2" t="s">
        <v>31</v>
      </c>
      <c r="O1701" s="2" t="s">
        <v>32</v>
      </c>
      <c r="P1701" s="2" t="s">
        <v>33</v>
      </c>
    </row>
    <row r="1702" spans="1:16" hidden="1" outlineLevel="1" collapsed="1" x14ac:dyDescent="0.2">
      <c r="A1702" t="s">
        <v>20</v>
      </c>
      <c r="B1702" s="4" t="s">
        <v>16</v>
      </c>
      <c r="C1702" s="4" t="s">
        <v>1590</v>
      </c>
      <c r="D1702" s="4" t="s">
        <v>20</v>
      </c>
      <c r="E1702" s="4">
        <v>3.1525300000000001E-5</v>
      </c>
      <c r="F1702" s="4">
        <v>0</v>
      </c>
      <c r="G1702" s="4">
        <v>1</v>
      </c>
      <c r="H1702" s="4">
        <v>1</v>
      </c>
      <c r="I1702" s="4">
        <v>1</v>
      </c>
      <c r="J1702" s="4" t="s">
        <v>1588</v>
      </c>
      <c r="K1702" s="4">
        <v>0</v>
      </c>
      <c r="L1702" s="4">
        <v>1831.01846</v>
      </c>
      <c r="M1702" s="4" t="s">
        <v>16</v>
      </c>
      <c r="N1702" s="4">
        <v>0</v>
      </c>
      <c r="O1702" s="4">
        <v>1.278E-5</v>
      </c>
      <c r="P1702" s="4">
        <v>3.22</v>
      </c>
    </row>
    <row r="1703" spans="1:16" hidden="1" outlineLevel="1" collapsed="1" x14ac:dyDescent="0.2">
      <c r="A1703" t="s">
        <v>20</v>
      </c>
      <c r="B1703" s="4" t="s">
        <v>16</v>
      </c>
      <c r="C1703" s="4" t="s">
        <v>1591</v>
      </c>
      <c r="D1703" s="4" t="s">
        <v>20</v>
      </c>
      <c r="E1703" s="4">
        <v>8.1619199999999996E-3</v>
      </c>
      <c r="F1703" s="4">
        <v>0</v>
      </c>
      <c r="G1703" s="4">
        <v>1</v>
      </c>
      <c r="H1703" s="4">
        <v>1</v>
      </c>
      <c r="I1703" s="4">
        <v>1</v>
      </c>
      <c r="J1703" s="4" t="s">
        <v>1588</v>
      </c>
      <c r="K1703" s="4">
        <v>0</v>
      </c>
      <c r="L1703" s="4">
        <v>970.49522999999999</v>
      </c>
      <c r="M1703" s="4" t="s">
        <v>16</v>
      </c>
      <c r="N1703" s="4">
        <v>0</v>
      </c>
      <c r="O1703" s="4">
        <v>4.947E-3</v>
      </c>
      <c r="P1703" s="4">
        <v>1.77</v>
      </c>
    </row>
    <row r="1704" spans="1:16" hidden="1" outlineLevel="1" collapsed="1" x14ac:dyDescent="0.2">
      <c r="A1704" t="s">
        <v>20</v>
      </c>
      <c r="B1704" s="4" t="s">
        <v>16</v>
      </c>
      <c r="C1704" s="4" t="s">
        <v>1592</v>
      </c>
      <c r="D1704" s="4" t="s">
        <v>20</v>
      </c>
      <c r="E1704" s="4">
        <v>1.6292399999999999E-3</v>
      </c>
      <c r="F1704" s="4">
        <v>0</v>
      </c>
      <c r="G1704" s="4">
        <v>1</v>
      </c>
      <c r="H1704" s="4">
        <v>1</v>
      </c>
      <c r="I1704" s="4">
        <v>1</v>
      </c>
      <c r="J1704" s="4" t="s">
        <v>1588</v>
      </c>
      <c r="K1704" s="4">
        <v>1</v>
      </c>
      <c r="L1704" s="4">
        <v>1098.5902000000001</v>
      </c>
      <c r="M1704" s="4" t="s">
        <v>16</v>
      </c>
      <c r="N1704" s="4">
        <v>0</v>
      </c>
      <c r="O1704" s="4">
        <v>8.7540000000000003E-4</v>
      </c>
      <c r="P1704" s="4">
        <v>2.93</v>
      </c>
    </row>
    <row r="1705" spans="1:16" x14ac:dyDescent="0.2">
      <c r="A1705" s="3" t="s">
        <v>16</v>
      </c>
      <c r="B1705" s="3" t="s">
        <v>17</v>
      </c>
      <c r="C1705" s="3" t="s">
        <v>1593</v>
      </c>
      <c r="D1705" s="3" t="s">
        <v>1594</v>
      </c>
      <c r="E1705" s="3">
        <v>0</v>
      </c>
      <c r="F1705" s="3">
        <v>10.083</v>
      </c>
      <c r="G1705" s="3">
        <v>15</v>
      </c>
      <c r="H1705" s="3">
        <v>4</v>
      </c>
      <c r="I1705" s="3">
        <v>4</v>
      </c>
      <c r="J1705" s="3">
        <v>4</v>
      </c>
      <c r="K1705" s="3">
        <v>1</v>
      </c>
      <c r="L1705" s="3">
        <v>422</v>
      </c>
      <c r="M1705" s="3">
        <v>47.3</v>
      </c>
      <c r="N1705" s="3">
        <v>5.62</v>
      </c>
      <c r="O1705" s="3">
        <v>4.74</v>
      </c>
      <c r="P1705" s="3">
        <v>4</v>
      </c>
    </row>
    <row r="1706" spans="1:16" hidden="1" outlineLevel="1" collapsed="1" x14ac:dyDescent="0.2">
      <c r="A1706" t="s">
        <v>20</v>
      </c>
      <c r="B1706" s="2" t="s">
        <v>21</v>
      </c>
      <c r="C1706" s="2" t="s">
        <v>22</v>
      </c>
      <c r="D1706" s="2" t="s">
        <v>23</v>
      </c>
      <c r="E1706" s="2" t="s">
        <v>24</v>
      </c>
      <c r="F1706" s="2" t="s">
        <v>25</v>
      </c>
      <c r="G1706" s="2" t="s">
        <v>10</v>
      </c>
      <c r="H1706" s="2" t="s">
        <v>26</v>
      </c>
      <c r="I1706" s="2" t="s">
        <v>8</v>
      </c>
      <c r="J1706" s="2" t="s">
        <v>27</v>
      </c>
      <c r="K1706" s="2" t="s">
        <v>28</v>
      </c>
      <c r="L1706" s="2" t="s">
        <v>29</v>
      </c>
      <c r="M1706" s="2" t="s">
        <v>30</v>
      </c>
      <c r="N1706" s="2" t="s">
        <v>31</v>
      </c>
      <c r="O1706" s="2" t="s">
        <v>32</v>
      </c>
      <c r="P1706" s="2" t="s">
        <v>33</v>
      </c>
    </row>
    <row r="1707" spans="1:16" hidden="1" outlineLevel="1" collapsed="1" x14ac:dyDescent="0.2">
      <c r="A1707" t="s">
        <v>20</v>
      </c>
      <c r="B1707" s="4" t="s">
        <v>16</v>
      </c>
      <c r="C1707" s="4" t="s">
        <v>1595</v>
      </c>
      <c r="D1707" s="4" t="s">
        <v>20</v>
      </c>
      <c r="E1707" s="4">
        <v>6.6769300000000002E-4</v>
      </c>
      <c r="F1707" s="4">
        <v>0</v>
      </c>
      <c r="G1707" s="4">
        <v>1</v>
      </c>
      <c r="H1707" s="4">
        <v>1</v>
      </c>
      <c r="I1707" s="4">
        <v>1</v>
      </c>
      <c r="J1707" s="4" t="s">
        <v>1593</v>
      </c>
      <c r="K1707" s="4">
        <v>0</v>
      </c>
      <c r="L1707" s="4">
        <v>2386.2388000000001</v>
      </c>
      <c r="M1707" s="4" t="s">
        <v>16</v>
      </c>
      <c r="N1707" s="4">
        <v>0</v>
      </c>
      <c r="O1707" s="4">
        <v>3.3720000000000001E-4</v>
      </c>
      <c r="P1707" s="4">
        <v>2.81</v>
      </c>
    </row>
    <row r="1708" spans="1:16" hidden="1" outlineLevel="1" collapsed="1" x14ac:dyDescent="0.2">
      <c r="A1708" t="s">
        <v>20</v>
      </c>
      <c r="B1708" s="4" t="s">
        <v>16</v>
      </c>
      <c r="C1708" s="4" t="s">
        <v>1596</v>
      </c>
      <c r="D1708" s="4" t="s">
        <v>20</v>
      </c>
      <c r="E1708" s="4">
        <v>7.4215499999999998E-4</v>
      </c>
      <c r="F1708" s="4">
        <v>0</v>
      </c>
      <c r="G1708" s="4">
        <v>1</v>
      </c>
      <c r="H1708" s="4">
        <v>1</v>
      </c>
      <c r="I1708" s="4">
        <v>1</v>
      </c>
      <c r="J1708" s="4" t="s">
        <v>1593</v>
      </c>
      <c r="K1708" s="4">
        <v>0</v>
      </c>
      <c r="L1708" s="4">
        <v>1444.7318399999999</v>
      </c>
      <c r="M1708" s="4" t="s">
        <v>16</v>
      </c>
      <c r="N1708" s="4">
        <v>0</v>
      </c>
      <c r="O1708" s="4">
        <v>3.7599999999999998E-4</v>
      </c>
      <c r="P1708" s="4">
        <v>1.93</v>
      </c>
    </row>
    <row r="1709" spans="1:16" hidden="1" outlineLevel="1" collapsed="1" x14ac:dyDescent="0.2">
      <c r="A1709" t="s">
        <v>20</v>
      </c>
      <c r="B1709" s="4" t="s">
        <v>16</v>
      </c>
      <c r="C1709" s="4" t="s">
        <v>1597</v>
      </c>
      <c r="D1709" s="4" t="s">
        <v>20</v>
      </c>
      <c r="E1709" s="4">
        <v>4.6469799999999999E-2</v>
      </c>
      <c r="F1709" s="4">
        <v>0</v>
      </c>
      <c r="G1709" s="4">
        <v>1</v>
      </c>
      <c r="H1709" s="4">
        <v>1</v>
      </c>
      <c r="I1709" s="4">
        <v>1</v>
      </c>
      <c r="J1709" s="4" t="s">
        <v>1593</v>
      </c>
      <c r="K1709" s="4">
        <v>0</v>
      </c>
      <c r="L1709" s="4">
        <v>958.49926000000005</v>
      </c>
      <c r="M1709" s="4" t="s">
        <v>16</v>
      </c>
      <c r="N1709" s="4">
        <v>0</v>
      </c>
      <c r="O1709" s="4">
        <v>3.209E-2</v>
      </c>
      <c r="P1709" s="4">
        <v>1.48</v>
      </c>
    </row>
    <row r="1710" spans="1:16" hidden="1" outlineLevel="1" collapsed="1" x14ac:dyDescent="0.2">
      <c r="A1710" t="s">
        <v>20</v>
      </c>
      <c r="B1710" s="4" t="s">
        <v>16</v>
      </c>
      <c r="C1710" s="4" t="s">
        <v>1598</v>
      </c>
      <c r="D1710" s="4" t="s">
        <v>1599</v>
      </c>
      <c r="E1710" s="4">
        <v>3.0417E-2</v>
      </c>
      <c r="F1710" s="4">
        <v>0</v>
      </c>
      <c r="G1710" s="4">
        <v>1</v>
      </c>
      <c r="H1710" s="4">
        <v>1</v>
      </c>
      <c r="I1710" s="4">
        <v>1</v>
      </c>
      <c r="J1710" s="4" t="s">
        <v>1593</v>
      </c>
      <c r="K1710" s="4">
        <v>0</v>
      </c>
      <c r="L1710" s="4">
        <v>2609.0918900000001</v>
      </c>
      <c r="M1710" s="4" t="s">
        <v>16</v>
      </c>
      <c r="N1710" s="4">
        <v>0</v>
      </c>
      <c r="O1710" s="4">
        <v>2.0310000000000002E-2</v>
      </c>
      <c r="P1710" s="4">
        <v>1.44</v>
      </c>
    </row>
    <row r="1711" spans="1:16" x14ac:dyDescent="0.2">
      <c r="A1711" s="3" t="s">
        <v>16</v>
      </c>
      <c r="B1711" s="3" t="s">
        <v>17</v>
      </c>
      <c r="C1711" s="3" t="s">
        <v>1600</v>
      </c>
      <c r="D1711" s="3" t="s">
        <v>1601</v>
      </c>
      <c r="E1711" s="3">
        <v>0</v>
      </c>
      <c r="F1711" s="3">
        <v>9.7759999999999998</v>
      </c>
      <c r="G1711" s="3">
        <v>8</v>
      </c>
      <c r="H1711" s="3">
        <v>4</v>
      </c>
      <c r="I1711" s="3">
        <v>4</v>
      </c>
      <c r="J1711" s="3">
        <v>4</v>
      </c>
      <c r="K1711" s="3">
        <v>1</v>
      </c>
      <c r="L1711" s="3">
        <v>609</v>
      </c>
      <c r="M1711" s="3">
        <v>67.7</v>
      </c>
      <c r="N1711" s="3">
        <v>8.24</v>
      </c>
      <c r="O1711" s="3">
        <v>8.34</v>
      </c>
      <c r="P1711" s="3">
        <v>4</v>
      </c>
    </row>
    <row r="1712" spans="1:16" hidden="1" outlineLevel="1" collapsed="1" x14ac:dyDescent="0.2">
      <c r="A1712" t="s">
        <v>20</v>
      </c>
      <c r="B1712" s="2" t="s">
        <v>21</v>
      </c>
      <c r="C1712" s="2" t="s">
        <v>22</v>
      </c>
      <c r="D1712" s="2" t="s">
        <v>23</v>
      </c>
      <c r="E1712" s="2" t="s">
        <v>24</v>
      </c>
      <c r="F1712" s="2" t="s">
        <v>25</v>
      </c>
      <c r="G1712" s="2" t="s">
        <v>10</v>
      </c>
      <c r="H1712" s="2" t="s">
        <v>26</v>
      </c>
      <c r="I1712" s="2" t="s">
        <v>8</v>
      </c>
      <c r="J1712" s="2" t="s">
        <v>27</v>
      </c>
      <c r="K1712" s="2" t="s">
        <v>28</v>
      </c>
      <c r="L1712" s="2" t="s">
        <v>29</v>
      </c>
      <c r="M1712" s="2" t="s">
        <v>30</v>
      </c>
      <c r="N1712" s="2" t="s">
        <v>31</v>
      </c>
      <c r="O1712" s="2" t="s">
        <v>32</v>
      </c>
      <c r="P1712" s="2" t="s">
        <v>33</v>
      </c>
    </row>
    <row r="1713" spans="1:16" hidden="1" outlineLevel="1" collapsed="1" x14ac:dyDescent="0.2">
      <c r="A1713" t="s">
        <v>20</v>
      </c>
      <c r="B1713" s="4" t="s">
        <v>16</v>
      </c>
      <c r="C1713" s="4" t="s">
        <v>1602</v>
      </c>
      <c r="D1713" s="4" t="s">
        <v>20</v>
      </c>
      <c r="E1713" s="4">
        <v>8.1108700000000005E-5</v>
      </c>
      <c r="F1713" s="4">
        <v>0</v>
      </c>
      <c r="G1713" s="4">
        <v>1</v>
      </c>
      <c r="H1713" s="4">
        <v>1</v>
      </c>
      <c r="I1713" s="4">
        <v>1</v>
      </c>
      <c r="J1713" s="4" t="s">
        <v>1600</v>
      </c>
      <c r="K1713" s="4">
        <v>0</v>
      </c>
      <c r="L1713" s="4">
        <v>1576.6874</v>
      </c>
      <c r="M1713" s="4" t="s">
        <v>16</v>
      </c>
      <c r="N1713" s="4">
        <v>0</v>
      </c>
      <c r="O1713" s="4">
        <v>3.4999999999999997E-5</v>
      </c>
      <c r="P1713" s="4">
        <v>2.5</v>
      </c>
    </row>
    <row r="1714" spans="1:16" hidden="1" outlineLevel="1" collapsed="1" x14ac:dyDescent="0.2">
      <c r="A1714" t="s">
        <v>20</v>
      </c>
      <c r="B1714" s="4" t="s">
        <v>16</v>
      </c>
      <c r="C1714" s="4" t="s">
        <v>1603</v>
      </c>
      <c r="D1714" s="4" t="s">
        <v>193</v>
      </c>
      <c r="E1714" s="4">
        <v>3.65235E-2</v>
      </c>
      <c r="F1714" s="4">
        <v>0</v>
      </c>
      <c r="G1714" s="4">
        <v>1</v>
      </c>
      <c r="H1714" s="4">
        <v>1</v>
      </c>
      <c r="I1714" s="4">
        <v>1</v>
      </c>
      <c r="J1714" s="4" t="s">
        <v>1600</v>
      </c>
      <c r="K1714" s="4">
        <v>0</v>
      </c>
      <c r="L1714" s="4">
        <v>1448.7566099999999</v>
      </c>
      <c r="M1714" s="4" t="s">
        <v>16</v>
      </c>
      <c r="N1714" s="4">
        <v>0</v>
      </c>
      <c r="O1714" s="4">
        <v>2.4629999999999999E-2</v>
      </c>
      <c r="P1714" s="4">
        <v>2.33</v>
      </c>
    </row>
    <row r="1715" spans="1:16" hidden="1" outlineLevel="1" collapsed="1" x14ac:dyDescent="0.2">
      <c r="A1715" t="s">
        <v>20</v>
      </c>
      <c r="B1715" s="4" t="s">
        <v>16</v>
      </c>
      <c r="C1715" s="4" t="s">
        <v>1604</v>
      </c>
      <c r="D1715" s="4" t="s">
        <v>20</v>
      </c>
      <c r="E1715" s="4">
        <v>3.0417E-2</v>
      </c>
      <c r="F1715" s="4">
        <v>0</v>
      </c>
      <c r="G1715" s="4">
        <v>1</v>
      </c>
      <c r="H1715" s="4">
        <v>1</v>
      </c>
      <c r="I1715" s="4">
        <v>1</v>
      </c>
      <c r="J1715" s="4" t="s">
        <v>1600</v>
      </c>
      <c r="K1715" s="4">
        <v>0</v>
      </c>
      <c r="L1715" s="4">
        <v>924.46729000000005</v>
      </c>
      <c r="M1715" s="4" t="s">
        <v>16</v>
      </c>
      <c r="N1715" s="4">
        <v>0</v>
      </c>
      <c r="O1715" s="4">
        <v>2.0310000000000002E-2</v>
      </c>
      <c r="P1715" s="4">
        <v>1.66</v>
      </c>
    </row>
    <row r="1716" spans="1:16" hidden="1" outlineLevel="1" collapsed="1" x14ac:dyDescent="0.2">
      <c r="A1716" t="s">
        <v>20</v>
      </c>
      <c r="B1716" s="4" t="s">
        <v>16</v>
      </c>
      <c r="C1716" s="4" t="s">
        <v>1605</v>
      </c>
      <c r="D1716" s="4" t="s">
        <v>20</v>
      </c>
      <c r="E1716" s="4">
        <v>1.5165700000000001E-2</v>
      </c>
      <c r="F1716" s="4">
        <v>0</v>
      </c>
      <c r="G1716" s="4">
        <v>1</v>
      </c>
      <c r="H1716" s="4">
        <v>1</v>
      </c>
      <c r="I1716" s="4">
        <v>1</v>
      </c>
      <c r="J1716" s="4" t="s">
        <v>1600</v>
      </c>
      <c r="K1716" s="4">
        <v>0</v>
      </c>
      <c r="L1716" s="4">
        <v>1104.55314</v>
      </c>
      <c r="M1716" s="4" t="s">
        <v>16</v>
      </c>
      <c r="N1716" s="4">
        <v>0</v>
      </c>
      <c r="O1716" s="4">
        <v>9.5739999999999992E-3</v>
      </c>
      <c r="P1716" s="4">
        <v>1.85</v>
      </c>
    </row>
    <row r="1717" spans="1:16" x14ac:dyDescent="0.2">
      <c r="A1717" s="3" t="s">
        <v>16</v>
      </c>
      <c r="B1717" s="3" t="s">
        <v>17</v>
      </c>
      <c r="C1717" s="3" t="s">
        <v>1606</v>
      </c>
      <c r="D1717" s="3" t="s">
        <v>1607</v>
      </c>
      <c r="E1717" s="3">
        <v>0</v>
      </c>
      <c r="F1717" s="3">
        <v>9.7249999999999996</v>
      </c>
      <c r="G1717" s="3">
        <v>10</v>
      </c>
      <c r="H1717" s="3">
        <v>5</v>
      </c>
      <c r="I1717" s="3">
        <v>5</v>
      </c>
      <c r="J1717" s="3">
        <v>5</v>
      </c>
      <c r="K1717" s="3">
        <v>1</v>
      </c>
      <c r="L1717" s="3">
        <v>525</v>
      </c>
      <c r="M1717" s="3">
        <v>58.4</v>
      </c>
      <c r="N1717" s="3">
        <v>6.49</v>
      </c>
      <c r="O1717" s="3">
        <v>11.9</v>
      </c>
      <c r="P1717" s="3">
        <v>5</v>
      </c>
    </row>
    <row r="1718" spans="1:16" hidden="1" outlineLevel="1" collapsed="1" x14ac:dyDescent="0.2">
      <c r="A1718" t="s">
        <v>20</v>
      </c>
      <c r="B1718" s="2" t="s">
        <v>21</v>
      </c>
      <c r="C1718" s="2" t="s">
        <v>22</v>
      </c>
      <c r="D1718" s="2" t="s">
        <v>23</v>
      </c>
      <c r="E1718" s="2" t="s">
        <v>24</v>
      </c>
      <c r="F1718" s="2" t="s">
        <v>25</v>
      </c>
      <c r="G1718" s="2" t="s">
        <v>10</v>
      </c>
      <c r="H1718" s="2" t="s">
        <v>26</v>
      </c>
      <c r="I1718" s="2" t="s">
        <v>8</v>
      </c>
      <c r="J1718" s="2" t="s">
        <v>27</v>
      </c>
      <c r="K1718" s="2" t="s">
        <v>28</v>
      </c>
      <c r="L1718" s="2" t="s">
        <v>29</v>
      </c>
      <c r="M1718" s="2" t="s">
        <v>30</v>
      </c>
      <c r="N1718" s="2" t="s">
        <v>31</v>
      </c>
      <c r="O1718" s="2" t="s">
        <v>32</v>
      </c>
      <c r="P1718" s="2" t="s">
        <v>33</v>
      </c>
    </row>
    <row r="1719" spans="1:16" hidden="1" outlineLevel="1" collapsed="1" x14ac:dyDescent="0.2">
      <c r="A1719" t="s">
        <v>20</v>
      </c>
      <c r="B1719" s="4" t="s">
        <v>16</v>
      </c>
      <c r="C1719" s="4" t="s">
        <v>1608</v>
      </c>
      <c r="D1719" s="4" t="s">
        <v>20</v>
      </c>
      <c r="E1719" s="4">
        <v>1.72988E-2</v>
      </c>
      <c r="F1719" s="4">
        <v>0</v>
      </c>
      <c r="G1719" s="4">
        <v>1</v>
      </c>
      <c r="H1719" s="4">
        <v>1</v>
      </c>
      <c r="I1719" s="4">
        <v>1</v>
      </c>
      <c r="J1719" s="4" t="s">
        <v>1606</v>
      </c>
      <c r="K1719" s="4">
        <v>0</v>
      </c>
      <c r="L1719" s="4">
        <v>1071.5793000000001</v>
      </c>
      <c r="M1719" s="4" t="s">
        <v>16</v>
      </c>
      <c r="N1719" s="4">
        <v>0</v>
      </c>
      <c r="O1719" s="4">
        <v>1.103E-2</v>
      </c>
      <c r="P1719" s="4">
        <v>2.5</v>
      </c>
    </row>
    <row r="1720" spans="1:16" hidden="1" outlineLevel="1" collapsed="1" x14ac:dyDescent="0.2">
      <c r="A1720" t="s">
        <v>20</v>
      </c>
      <c r="B1720" s="4" t="s">
        <v>16</v>
      </c>
      <c r="C1720" s="4" t="s">
        <v>1609</v>
      </c>
      <c r="D1720" s="4" t="s">
        <v>869</v>
      </c>
      <c r="E1720" s="4">
        <v>1.00578E-3</v>
      </c>
      <c r="F1720" s="4">
        <v>0</v>
      </c>
      <c r="G1720" s="4">
        <v>1</v>
      </c>
      <c r="H1720" s="4">
        <v>1</v>
      </c>
      <c r="I1720" s="4">
        <v>1</v>
      </c>
      <c r="J1720" s="4" t="s">
        <v>1606</v>
      </c>
      <c r="K1720" s="4">
        <v>0</v>
      </c>
      <c r="L1720" s="4">
        <v>1465.72162</v>
      </c>
      <c r="M1720" s="4" t="s">
        <v>16</v>
      </c>
      <c r="N1720" s="4">
        <v>0</v>
      </c>
      <c r="O1720" s="4">
        <v>5.2159999999999999E-4</v>
      </c>
      <c r="P1720" s="4">
        <v>2.86</v>
      </c>
    </row>
    <row r="1721" spans="1:16" hidden="1" outlineLevel="1" collapsed="1" x14ac:dyDescent="0.2">
      <c r="A1721" t="s">
        <v>20</v>
      </c>
      <c r="B1721" s="4" t="s">
        <v>16</v>
      </c>
      <c r="C1721" s="4" t="s">
        <v>1610</v>
      </c>
      <c r="D1721" s="4" t="s">
        <v>1611</v>
      </c>
      <c r="E1721" s="4">
        <v>1.72988E-2</v>
      </c>
      <c r="F1721" s="4">
        <v>0</v>
      </c>
      <c r="G1721" s="4">
        <v>1</v>
      </c>
      <c r="H1721" s="4">
        <v>1</v>
      </c>
      <c r="I1721" s="4">
        <v>1</v>
      </c>
      <c r="J1721" s="4" t="s">
        <v>1606</v>
      </c>
      <c r="K1721" s="4">
        <v>0</v>
      </c>
      <c r="L1721" s="4">
        <v>1596.6417200000001</v>
      </c>
      <c r="M1721" s="4" t="s">
        <v>16</v>
      </c>
      <c r="N1721" s="4">
        <v>0</v>
      </c>
      <c r="O1721" s="4">
        <v>1.1050000000000001E-2</v>
      </c>
      <c r="P1721" s="4">
        <v>2.46</v>
      </c>
    </row>
    <row r="1722" spans="1:16" hidden="1" outlineLevel="1" collapsed="1" x14ac:dyDescent="0.2">
      <c r="A1722" t="s">
        <v>20</v>
      </c>
      <c r="B1722" s="4" t="s">
        <v>16</v>
      </c>
      <c r="C1722" s="4" t="s">
        <v>1612</v>
      </c>
      <c r="D1722" s="4" t="s">
        <v>20</v>
      </c>
      <c r="E1722" s="4">
        <v>5.4995099999999998E-2</v>
      </c>
      <c r="F1722" s="4">
        <v>1.20145E-3</v>
      </c>
      <c r="G1722" s="4">
        <v>1</v>
      </c>
      <c r="H1722" s="4">
        <v>1</v>
      </c>
      <c r="I1722" s="4">
        <v>1</v>
      </c>
      <c r="J1722" s="4" t="s">
        <v>1606</v>
      </c>
      <c r="K1722" s="4">
        <v>0</v>
      </c>
      <c r="L1722" s="4">
        <v>858.46795999999995</v>
      </c>
      <c r="M1722" s="4" t="s">
        <v>16</v>
      </c>
      <c r="N1722" s="4">
        <v>7.9869999999999995E-4</v>
      </c>
      <c r="O1722" s="4">
        <v>3.8249999999999999E-2</v>
      </c>
      <c r="P1722" s="4">
        <v>2.14</v>
      </c>
    </row>
    <row r="1723" spans="1:16" hidden="1" outlineLevel="1" collapsed="1" x14ac:dyDescent="0.2">
      <c r="A1723" t="s">
        <v>20</v>
      </c>
      <c r="B1723" s="4" t="s">
        <v>16</v>
      </c>
      <c r="C1723" s="4" t="s">
        <v>1613</v>
      </c>
      <c r="D1723" s="4" t="s">
        <v>20</v>
      </c>
      <c r="E1723" s="4">
        <v>0.10539800000000001</v>
      </c>
      <c r="F1723" s="4">
        <v>8.3565400000000008E-3</v>
      </c>
      <c r="G1723" s="4">
        <v>1</v>
      </c>
      <c r="H1723" s="4">
        <v>1</v>
      </c>
      <c r="I1723" s="4">
        <v>1</v>
      </c>
      <c r="J1723" s="4" t="s">
        <v>1606</v>
      </c>
      <c r="K1723" s="4">
        <v>0</v>
      </c>
      <c r="L1723" s="4">
        <v>844.45231000000001</v>
      </c>
      <c r="M1723" s="4" t="s">
        <v>16</v>
      </c>
      <c r="N1723" s="4">
        <v>5.9170000000000004E-3</v>
      </c>
      <c r="O1723" s="4">
        <v>7.7420000000000003E-2</v>
      </c>
      <c r="P1723" s="4">
        <v>1.94</v>
      </c>
    </row>
    <row r="1724" spans="1:16" x14ac:dyDescent="0.2">
      <c r="A1724" s="3" t="s">
        <v>16</v>
      </c>
      <c r="B1724" s="3" t="s">
        <v>17</v>
      </c>
      <c r="C1724" s="3" t="s">
        <v>1614</v>
      </c>
      <c r="D1724" s="3" t="s">
        <v>1615</v>
      </c>
      <c r="E1724" s="3">
        <v>0</v>
      </c>
      <c r="F1724" s="3">
        <v>9.6920000000000002</v>
      </c>
      <c r="G1724" s="3">
        <v>12</v>
      </c>
      <c r="H1724" s="3">
        <v>5</v>
      </c>
      <c r="I1724" s="3">
        <v>9</v>
      </c>
      <c r="J1724" s="3">
        <v>2</v>
      </c>
      <c r="K1724" s="3">
        <v>1</v>
      </c>
      <c r="L1724" s="3">
        <v>416</v>
      </c>
      <c r="M1724" s="3">
        <v>47.2</v>
      </c>
      <c r="N1724" s="3">
        <v>4.88</v>
      </c>
      <c r="O1724" s="3">
        <v>18.04</v>
      </c>
      <c r="P1724" s="3">
        <v>5</v>
      </c>
    </row>
    <row r="1725" spans="1:16" hidden="1" outlineLevel="1" collapsed="1" x14ac:dyDescent="0.2">
      <c r="A1725" t="s">
        <v>20</v>
      </c>
      <c r="B1725" s="2" t="s">
        <v>21</v>
      </c>
      <c r="C1725" s="2" t="s">
        <v>22</v>
      </c>
      <c r="D1725" s="2" t="s">
        <v>23</v>
      </c>
      <c r="E1725" s="2" t="s">
        <v>24</v>
      </c>
      <c r="F1725" s="2" t="s">
        <v>25</v>
      </c>
      <c r="G1725" s="2" t="s">
        <v>10</v>
      </c>
      <c r="H1725" s="2" t="s">
        <v>26</v>
      </c>
      <c r="I1725" s="2" t="s">
        <v>8</v>
      </c>
      <c r="J1725" s="2" t="s">
        <v>27</v>
      </c>
      <c r="K1725" s="2" t="s">
        <v>28</v>
      </c>
      <c r="L1725" s="2" t="s">
        <v>29</v>
      </c>
      <c r="M1725" s="2" t="s">
        <v>30</v>
      </c>
      <c r="N1725" s="2" t="s">
        <v>31</v>
      </c>
      <c r="O1725" s="2" t="s">
        <v>32</v>
      </c>
      <c r="P1725" s="2" t="s">
        <v>33</v>
      </c>
    </row>
    <row r="1726" spans="1:16" hidden="1" outlineLevel="1" collapsed="1" x14ac:dyDescent="0.2">
      <c r="A1726" t="s">
        <v>20</v>
      </c>
      <c r="B1726" s="4" t="s">
        <v>16</v>
      </c>
      <c r="C1726" s="4" t="s">
        <v>1616</v>
      </c>
      <c r="D1726" s="4" t="s">
        <v>20</v>
      </c>
      <c r="E1726" s="4">
        <v>6.3098800000000003E-3</v>
      </c>
      <c r="F1726" s="4">
        <v>0</v>
      </c>
      <c r="G1726" s="4">
        <v>1</v>
      </c>
      <c r="H1726" s="4">
        <v>11</v>
      </c>
      <c r="I1726" s="4">
        <v>1</v>
      </c>
      <c r="J1726" s="4" t="s">
        <v>1614</v>
      </c>
      <c r="K1726" s="4">
        <v>0</v>
      </c>
      <c r="L1726" s="4">
        <v>1504.7754299999999</v>
      </c>
      <c r="M1726" s="4" t="s">
        <v>16</v>
      </c>
      <c r="N1726" s="4">
        <v>0</v>
      </c>
      <c r="O1726" s="4">
        <v>3.735E-3</v>
      </c>
      <c r="P1726" s="4">
        <v>2.86</v>
      </c>
    </row>
    <row r="1727" spans="1:16" hidden="1" outlineLevel="1" collapsed="1" x14ac:dyDescent="0.2">
      <c r="A1727" t="s">
        <v>20</v>
      </c>
      <c r="B1727" s="4" t="s">
        <v>16</v>
      </c>
      <c r="C1727" s="4" t="s">
        <v>1617</v>
      </c>
      <c r="D1727" s="4" t="s">
        <v>20</v>
      </c>
      <c r="E1727" s="4">
        <v>1.5880700000000001E-2</v>
      </c>
      <c r="F1727" s="4">
        <v>0</v>
      </c>
      <c r="G1727" s="4">
        <v>1</v>
      </c>
      <c r="H1727" s="4">
        <v>5</v>
      </c>
      <c r="I1727" s="4">
        <v>1</v>
      </c>
      <c r="J1727" s="4" t="s">
        <v>1614</v>
      </c>
      <c r="K1727" s="4">
        <v>0</v>
      </c>
      <c r="L1727" s="4">
        <v>1464.6812600000001</v>
      </c>
      <c r="M1727" s="4" t="s">
        <v>16</v>
      </c>
      <c r="N1727" s="4">
        <v>0</v>
      </c>
      <c r="O1727" s="4">
        <v>1.008E-2</v>
      </c>
      <c r="P1727" s="4">
        <v>1.74</v>
      </c>
    </row>
    <row r="1728" spans="1:16" hidden="1" outlineLevel="1" collapsed="1" x14ac:dyDescent="0.2">
      <c r="A1728" t="s">
        <v>20</v>
      </c>
      <c r="B1728" s="4" t="s">
        <v>16</v>
      </c>
      <c r="C1728" s="4" t="s">
        <v>1618</v>
      </c>
      <c r="D1728" s="4" t="s">
        <v>167</v>
      </c>
      <c r="E1728" s="4">
        <v>1.47715E-2</v>
      </c>
      <c r="F1728" s="4">
        <v>0</v>
      </c>
      <c r="G1728" s="4">
        <v>2</v>
      </c>
      <c r="H1728" s="4">
        <v>12</v>
      </c>
      <c r="I1728" s="4">
        <v>1</v>
      </c>
      <c r="J1728" s="4" t="s">
        <v>1619</v>
      </c>
      <c r="K1728" s="4">
        <v>0</v>
      </c>
      <c r="L1728" s="4">
        <v>1169.5255500000001</v>
      </c>
      <c r="M1728" s="4" t="s">
        <v>16</v>
      </c>
      <c r="N1728" s="4">
        <v>0</v>
      </c>
      <c r="O1728" s="4">
        <v>9.3519999999999992E-3</v>
      </c>
      <c r="P1728" s="4">
        <v>2.2999999999999998</v>
      </c>
    </row>
    <row r="1729" spans="1:16" hidden="1" outlineLevel="1" collapsed="1" x14ac:dyDescent="0.2">
      <c r="A1729" t="s">
        <v>20</v>
      </c>
      <c r="B1729" s="4" t="s">
        <v>16</v>
      </c>
      <c r="C1729" s="4" t="s">
        <v>185</v>
      </c>
      <c r="D1729" s="4" t="s">
        <v>20</v>
      </c>
      <c r="E1729" s="4">
        <v>3.46652E-2</v>
      </c>
      <c r="F1729" s="4">
        <v>0</v>
      </c>
      <c r="G1729" s="4">
        <v>7</v>
      </c>
      <c r="H1729" s="4">
        <v>27</v>
      </c>
      <c r="I1729" s="4">
        <v>5</v>
      </c>
      <c r="J1729" s="4" t="s">
        <v>186</v>
      </c>
      <c r="K1729" s="4">
        <v>0</v>
      </c>
      <c r="L1729" s="4">
        <v>807.39954</v>
      </c>
      <c r="M1729" s="4" t="s">
        <v>16</v>
      </c>
      <c r="N1729" s="4">
        <v>2.9329999999999998E-3</v>
      </c>
      <c r="O1729" s="4">
        <v>5.3420000000000002E-2</v>
      </c>
      <c r="P1729" s="4">
        <v>1.97</v>
      </c>
    </row>
    <row r="1730" spans="1:16" hidden="1" outlineLevel="1" collapsed="1" x14ac:dyDescent="0.2">
      <c r="A1730" t="s">
        <v>20</v>
      </c>
      <c r="B1730" s="4" t="s">
        <v>16</v>
      </c>
      <c r="C1730" s="4" t="s">
        <v>1165</v>
      </c>
      <c r="D1730" s="4" t="s">
        <v>20</v>
      </c>
      <c r="E1730" s="4">
        <v>3.65235E-2</v>
      </c>
      <c r="F1730" s="4">
        <v>0</v>
      </c>
      <c r="G1730" s="4">
        <v>2</v>
      </c>
      <c r="H1730" s="4">
        <v>14</v>
      </c>
      <c r="I1730" s="4">
        <v>1</v>
      </c>
      <c r="J1730" s="4" t="s">
        <v>1166</v>
      </c>
      <c r="K1730" s="4">
        <v>0</v>
      </c>
      <c r="L1730" s="4">
        <v>823.45600000000002</v>
      </c>
      <c r="M1730" s="4" t="s">
        <v>16</v>
      </c>
      <c r="N1730" s="4">
        <v>0</v>
      </c>
      <c r="O1730" s="4">
        <v>2.4709999999999999E-2</v>
      </c>
      <c r="P1730" s="4">
        <v>2.0499999999999998</v>
      </c>
    </row>
    <row r="1731" spans="1:16" x14ac:dyDescent="0.2">
      <c r="A1731" s="3" t="s">
        <v>16</v>
      </c>
      <c r="B1731" s="3" t="s">
        <v>17</v>
      </c>
      <c r="C1731" s="3" t="s">
        <v>1620</v>
      </c>
      <c r="D1731" s="3" t="s">
        <v>1621</v>
      </c>
      <c r="E1731" s="3">
        <v>0</v>
      </c>
      <c r="F1731" s="3">
        <v>9.6389999999999993</v>
      </c>
      <c r="G1731" s="3">
        <v>8</v>
      </c>
      <c r="H1731" s="3">
        <v>5</v>
      </c>
      <c r="I1731" s="3">
        <v>5</v>
      </c>
      <c r="J1731" s="3">
        <v>5</v>
      </c>
      <c r="K1731" s="3">
        <v>1</v>
      </c>
      <c r="L1731" s="3">
        <v>604</v>
      </c>
      <c r="M1731" s="3">
        <v>65.5</v>
      </c>
      <c r="N1731" s="3">
        <v>7.83</v>
      </c>
      <c r="O1731" s="3">
        <v>8.49</v>
      </c>
      <c r="P1731" s="3">
        <v>5</v>
      </c>
    </row>
    <row r="1732" spans="1:16" hidden="1" outlineLevel="1" collapsed="1" x14ac:dyDescent="0.2">
      <c r="A1732" t="s">
        <v>20</v>
      </c>
      <c r="B1732" s="2" t="s">
        <v>21</v>
      </c>
      <c r="C1732" s="2" t="s">
        <v>22</v>
      </c>
      <c r="D1732" s="2" t="s">
        <v>23</v>
      </c>
      <c r="E1732" s="2" t="s">
        <v>24</v>
      </c>
      <c r="F1732" s="2" t="s">
        <v>25</v>
      </c>
      <c r="G1732" s="2" t="s">
        <v>10</v>
      </c>
      <c r="H1732" s="2" t="s">
        <v>26</v>
      </c>
      <c r="I1732" s="2" t="s">
        <v>8</v>
      </c>
      <c r="J1732" s="2" t="s">
        <v>27</v>
      </c>
      <c r="K1732" s="2" t="s">
        <v>28</v>
      </c>
      <c r="L1732" s="2" t="s">
        <v>29</v>
      </c>
      <c r="M1732" s="2" t="s">
        <v>30</v>
      </c>
      <c r="N1732" s="2" t="s">
        <v>31</v>
      </c>
      <c r="O1732" s="2" t="s">
        <v>32</v>
      </c>
      <c r="P1732" s="2" t="s">
        <v>33</v>
      </c>
    </row>
    <row r="1733" spans="1:16" hidden="1" outlineLevel="1" collapsed="1" x14ac:dyDescent="0.2">
      <c r="A1733" t="s">
        <v>20</v>
      </c>
      <c r="B1733" s="4" t="s">
        <v>16</v>
      </c>
      <c r="C1733" s="4" t="s">
        <v>1622</v>
      </c>
      <c r="D1733" s="4" t="s">
        <v>20</v>
      </c>
      <c r="E1733" s="4">
        <v>4.58702E-2</v>
      </c>
      <c r="F1733" s="4">
        <v>0</v>
      </c>
      <c r="G1733" s="4">
        <v>1</v>
      </c>
      <c r="H1733" s="4">
        <v>2</v>
      </c>
      <c r="I1733" s="4">
        <v>1</v>
      </c>
      <c r="J1733" s="4" t="s">
        <v>1620</v>
      </c>
      <c r="K1733" s="4">
        <v>0</v>
      </c>
      <c r="L1733" s="4">
        <v>872.48361</v>
      </c>
      <c r="M1733" s="4" t="s">
        <v>16</v>
      </c>
      <c r="N1733" s="4">
        <v>0</v>
      </c>
      <c r="O1733" s="4">
        <v>3.1640000000000001E-2</v>
      </c>
      <c r="P1733" s="4">
        <v>2.0099999999999998</v>
      </c>
    </row>
    <row r="1734" spans="1:16" hidden="1" outlineLevel="1" collapsed="1" x14ac:dyDescent="0.2">
      <c r="A1734" t="s">
        <v>20</v>
      </c>
      <c r="B1734" s="4" t="s">
        <v>16</v>
      </c>
      <c r="C1734" s="4" t="s">
        <v>1623</v>
      </c>
      <c r="D1734" s="4" t="s">
        <v>20</v>
      </c>
      <c r="E1734" s="4">
        <v>2.2372400000000001E-3</v>
      </c>
      <c r="F1734" s="4">
        <v>0</v>
      </c>
      <c r="G1734" s="4">
        <v>1</v>
      </c>
      <c r="H1734" s="4">
        <v>1</v>
      </c>
      <c r="I1734" s="4">
        <v>1</v>
      </c>
      <c r="J1734" s="4" t="s">
        <v>1620</v>
      </c>
      <c r="K1734" s="4">
        <v>0</v>
      </c>
      <c r="L1734" s="4">
        <v>1163.5902599999999</v>
      </c>
      <c r="M1734" s="4" t="s">
        <v>16</v>
      </c>
      <c r="N1734" s="4">
        <v>0</v>
      </c>
      <c r="O1734" s="4">
        <v>1.2290000000000001E-3</v>
      </c>
      <c r="P1734" s="4">
        <v>2.67</v>
      </c>
    </row>
    <row r="1735" spans="1:16" hidden="1" outlineLevel="1" collapsed="1" x14ac:dyDescent="0.2">
      <c r="A1735" t="s">
        <v>20</v>
      </c>
      <c r="B1735" s="4" t="s">
        <v>16</v>
      </c>
      <c r="C1735" s="4" t="s">
        <v>1624</v>
      </c>
      <c r="D1735" s="4" t="s">
        <v>20</v>
      </c>
      <c r="E1735" s="4">
        <v>4.46936E-2</v>
      </c>
      <c r="F1735" s="4">
        <v>0</v>
      </c>
      <c r="G1735" s="4">
        <v>1</v>
      </c>
      <c r="H1735" s="4">
        <v>1</v>
      </c>
      <c r="I1735" s="4">
        <v>1</v>
      </c>
      <c r="J1735" s="4" t="s">
        <v>1620</v>
      </c>
      <c r="K1735" s="4">
        <v>0</v>
      </c>
      <c r="L1735" s="4">
        <v>1264.6419599999999</v>
      </c>
      <c r="M1735" s="4" t="s">
        <v>16</v>
      </c>
      <c r="N1735" s="4">
        <v>0</v>
      </c>
      <c r="O1735" s="4">
        <v>3.075E-2</v>
      </c>
      <c r="P1735" s="4">
        <v>1.89</v>
      </c>
    </row>
    <row r="1736" spans="1:16" hidden="1" outlineLevel="1" collapsed="1" x14ac:dyDescent="0.2">
      <c r="A1736" t="s">
        <v>20</v>
      </c>
      <c r="B1736" s="4" t="s">
        <v>16</v>
      </c>
      <c r="C1736" s="4" t="s">
        <v>1625</v>
      </c>
      <c r="D1736" s="4" t="s">
        <v>1626</v>
      </c>
      <c r="E1736" s="4">
        <v>3.0218600000000002E-2</v>
      </c>
      <c r="F1736" s="4">
        <v>0</v>
      </c>
      <c r="G1736" s="4">
        <v>1</v>
      </c>
      <c r="H1736" s="4">
        <v>1</v>
      </c>
      <c r="I1736" s="4">
        <v>1</v>
      </c>
      <c r="J1736" s="4" t="s">
        <v>1620</v>
      </c>
      <c r="K1736" s="4">
        <v>0</v>
      </c>
      <c r="L1736" s="4">
        <v>1054.42921</v>
      </c>
      <c r="M1736" s="4" t="s">
        <v>16</v>
      </c>
      <c r="N1736" s="4">
        <v>0</v>
      </c>
      <c r="O1736" s="4">
        <v>2.019E-2</v>
      </c>
      <c r="P1736" s="4">
        <v>1.53</v>
      </c>
    </row>
    <row r="1737" spans="1:16" hidden="1" outlineLevel="1" collapsed="1" x14ac:dyDescent="0.2">
      <c r="A1737" t="s">
        <v>20</v>
      </c>
      <c r="B1737" s="4" t="s">
        <v>16</v>
      </c>
      <c r="C1737" s="4" t="s">
        <v>1627</v>
      </c>
      <c r="D1737" s="4" t="s">
        <v>1628</v>
      </c>
      <c r="E1737" s="4">
        <v>1.5066100000000001E-2</v>
      </c>
      <c r="F1737" s="4">
        <v>0</v>
      </c>
      <c r="G1737" s="4">
        <v>1</v>
      </c>
      <c r="H1737" s="4">
        <v>2</v>
      </c>
      <c r="I1737" s="4">
        <v>1</v>
      </c>
      <c r="J1737" s="4" t="s">
        <v>1620</v>
      </c>
      <c r="K1737" s="4">
        <v>0</v>
      </c>
      <c r="L1737" s="4">
        <v>1254.5453</v>
      </c>
      <c r="M1737" s="4" t="s">
        <v>16</v>
      </c>
      <c r="N1737" s="4">
        <v>0</v>
      </c>
      <c r="O1737" s="4">
        <v>9.5160000000000002E-3</v>
      </c>
      <c r="P1737" s="4">
        <v>1.92</v>
      </c>
    </row>
    <row r="1738" spans="1:16" x14ac:dyDescent="0.2">
      <c r="A1738" s="3" t="s">
        <v>16</v>
      </c>
      <c r="B1738" s="3" t="s">
        <v>17</v>
      </c>
      <c r="C1738" s="3" t="s">
        <v>1629</v>
      </c>
      <c r="D1738" s="3" t="s">
        <v>1630</v>
      </c>
      <c r="E1738" s="3">
        <v>0</v>
      </c>
      <c r="F1738" s="3">
        <v>9.5760000000000005</v>
      </c>
      <c r="G1738" s="3">
        <v>10</v>
      </c>
      <c r="H1738" s="3">
        <v>3</v>
      </c>
      <c r="I1738" s="3">
        <v>4</v>
      </c>
      <c r="J1738" s="3">
        <v>3</v>
      </c>
      <c r="K1738" s="3">
        <v>1</v>
      </c>
      <c r="L1738" s="3">
        <v>306</v>
      </c>
      <c r="M1738" s="3">
        <v>35.700000000000003</v>
      </c>
      <c r="N1738" s="3">
        <v>5.25</v>
      </c>
      <c r="O1738" s="3">
        <v>9.2799999999999994</v>
      </c>
      <c r="P1738" s="3">
        <v>3</v>
      </c>
    </row>
    <row r="1739" spans="1:16" hidden="1" outlineLevel="1" collapsed="1" x14ac:dyDescent="0.2">
      <c r="A1739" t="s">
        <v>20</v>
      </c>
      <c r="B1739" s="2" t="s">
        <v>21</v>
      </c>
      <c r="C1739" s="2" t="s">
        <v>22</v>
      </c>
      <c r="D1739" s="2" t="s">
        <v>23</v>
      </c>
      <c r="E1739" s="2" t="s">
        <v>24</v>
      </c>
      <c r="F1739" s="2" t="s">
        <v>25</v>
      </c>
      <c r="G1739" s="2" t="s">
        <v>10</v>
      </c>
      <c r="H1739" s="2" t="s">
        <v>26</v>
      </c>
      <c r="I1739" s="2" t="s">
        <v>8</v>
      </c>
      <c r="J1739" s="2" t="s">
        <v>27</v>
      </c>
      <c r="K1739" s="2" t="s">
        <v>28</v>
      </c>
      <c r="L1739" s="2" t="s">
        <v>29</v>
      </c>
      <c r="M1739" s="2" t="s">
        <v>30</v>
      </c>
      <c r="N1739" s="2" t="s">
        <v>31</v>
      </c>
      <c r="O1739" s="2" t="s">
        <v>32</v>
      </c>
      <c r="P1739" s="2" t="s">
        <v>33</v>
      </c>
    </row>
    <row r="1740" spans="1:16" hidden="1" outlineLevel="1" collapsed="1" x14ac:dyDescent="0.2">
      <c r="A1740" t="s">
        <v>20</v>
      </c>
      <c r="B1740" s="4" t="s">
        <v>16</v>
      </c>
      <c r="C1740" s="4" t="s">
        <v>1631</v>
      </c>
      <c r="D1740" s="4" t="s">
        <v>20</v>
      </c>
      <c r="E1740" s="4">
        <v>4.3869100000000003E-5</v>
      </c>
      <c r="F1740" s="4">
        <v>0</v>
      </c>
      <c r="G1740" s="4">
        <v>1</v>
      </c>
      <c r="H1740" s="4">
        <v>1</v>
      </c>
      <c r="I1740" s="4">
        <v>1</v>
      </c>
      <c r="J1740" s="4" t="s">
        <v>1629</v>
      </c>
      <c r="K1740" s="4">
        <v>0</v>
      </c>
      <c r="L1740" s="4">
        <v>1492.7278100000001</v>
      </c>
      <c r="M1740" s="4" t="s">
        <v>16</v>
      </c>
      <c r="N1740" s="4">
        <v>0</v>
      </c>
      <c r="O1740" s="4">
        <v>1.821E-5</v>
      </c>
      <c r="P1740" s="4">
        <v>3.27</v>
      </c>
    </row>
    <row r="1741" spans="1:16" hidden="1" outlineLevel="1" collapsed="1" x14ac:dyDescent="0.2">
      <c r="A1741" t="s">
        <v>20</v>
      </c>
      <c r="B1741" s="4" t="s">
        <v>16</v>
      </c>
      <c r="C1741" s="4" t="s">
        <v>1632</v>
      </c>
      <c r="D1741" s="4" t="s">
        <v>20</v>
      </c>
      <c r="E1741" s="4">
        <v>2.98257E-2</v>
      </c>
      <c r="F1741" s="4">
        <v>0</v>
      </c>
      <c r="G1741" s="4">
        <v>1</v>
      </c>
      <c r="H1741" s="4">
        <v>1</v>
      </c>
      <c r="I1741" s="4">
        <v>1</v>
      </c>
      <c r="J1741" s="4" t="s">
        <v>1629</v>
      </c>
      <c r="K1741" s="4">
        <v>0</v>
      </c>
      <c r="L1741" s="4">
        <v>1090.5925099999999</v>
      </c>
      <c r="M1741" s="4" t="s">
        <v>16</v>
      </c>
      <c r="N1741" s="4">
        <v>0</v>
      </c>
      <c r="O1741" s="4">
        <v>1.9810000000000001E-2</v>
      </c>
      <c r="P1741" s="4">
        <v>2.17</v>
      </c>
    </row>
    <row r="1742" spans="1:16" hidden="1" outlineLevel="1" collapsed="1" x14ac:dyDescent="0.2">
      <c r="A1742" t="s">
        <v>20</v>
      </c>
      <c r="B1742" s="4" t="s">
        <v>16</v>
      </c>
      <c r="C1742" s="4" t="s">
        <v>1633</v>
      </c>
      <c r="D1742" s="4" t="s">
        <v>20</v>
      </c>
      <c r="E1742" s="4">
        <v>2.1773000000000001E-2</v>
      </c>
      <c r="F1742" s="4">
        <v>0</v>
      </c>
      <c r="G1742" s="4">
        <v>1</v>
      </c>
      <c r="H1742" s="4">
        <v>1</v>
      </c>
      <c r="I1742" s="4">
        <v>1</v>
      </c>
      <c r="J1742" s="4" t="s">
        <v>1629</v>
      </c>
      <c r="K1742" s="4">
        <v>0</v>
      </c>
      <c r="L1742" s="4">
        <v>870.48320999999999</v>
      </c>
      <c r="M1742" s="4" t="s">
        <v>16</v>
      </c>
      <c r="N1742" s="4">
        <v>0</v>
      </c>
      <c r="O1742" s="4">
        <v>1.4120000000000001E-2</v>
      </c>
      <c r="P1742" s="4">
        <v>1.84</v>
      </c>
    </row>
    <row r="1743" spans="1:16" hidden="1" outlineLevel="1" collapsed="1" x14ac:dyDescent="0.2">
      <c r="A1743" t="s">
        <v>20</v>
      </c>
      <c r="B1743" s="4" t="s">
        <v>16</v>
      </c>
      <c r="C1743" s="4" t="s">
        <v>1632</v>
      </c>
      <c r="D1743" s="4" t="s">
        <v>174</v>
      </c>
      <c r="E1743" s="4">
        <v>7.29852E-2</v>
      </c>
      <c r="F1743" s="4">
        <v>2.7809200000000001E-3</v>
      </c>
      <c r="G1743" s="4">
        <v>1</v>
      </c>
      <c r="H1743" s="4">
        <v>1</v>
      </c>
      <c r="I1743" s="4">
        <v>1</v>
      </c>
      <c r="J1743" s="4" t="s">
        <v>1629</v>
      </c>
      <c r="K1743" s="4">
        <v>0</v>
      </c>
      <c r="L1743" s="4">
        <v>1106.5874200000001</v>
      </c>
      <c r="M1743" s="4" t="s">
        <v>16</v>
      </c>
      <c r="N1743" s="4">
        <v>2.2200000000000002E-3</v>
      </c>
      <c r="O1743" s="4">
        <v>5.2080000000000001E-2</v>
      </c>
      <c r="P1743" s="4">
        <v>2</v>
      </c>
    </row>
    <row r="1744" spans="1:16" x14ac:dyDescent="0.2">
      <c r="A1744" s="3" t="s">
        <v>16</v>
      </c>
      <c r="B1744" s="3" t="s">
        <v>17</v>
      </c>
      <c r="C1744" s="3" t="s">
        <v>1634</v>
      </c>
      <c r="D1744" s="3" t="s">
        <v>1635</v>
      </c>
      <c r="E1744" s="3">
        <v>0</v>
      </c>
      <c r="F1744" s="3">
        <v>9.3330000000000002</v>
      </c>
      <c r="G1744" s="3">
        <v>13</v>
      </c>
      <c r="H1744" s="3">
        <v>5</v>
      </c>
      <c r="I1744" s="3">
        <v>5</v>
      </c>
      <c r="J1744" s="3">
        <v>5</v>
      </c>
      <c r="K1744" s="3">
        <v>1</v>
      </c>
      <c r="L1744" s="3">
        <v>393</v>
      </c>
      <c r="M1744" s="3">
        <v>46</v>
      </c>
      <c r="N1744" s="3">
        <v>6.68</v>
      </c>
      <c r="O1744" s="3">
        <v>8.35</v>
      </c>
      <c r="P1744" s="3">
        <v>5</v>
      </c>
    </row>
    <row r="1745" spans="1:16" hidden="1" outlineLevel="1" collapsed="1" x14ac:dyDescent="0.2">
      <c r="A1745" t="s">
        <v>20</v>
      </c>
      <c r="B1745" s="2" t="s">
        <v>21</v>
      </c>
      <c r="C1745" s="2" t="s">
        <v>22</v>
      </c>
      <c r="D1745" s="2" t="s">
        <v>23</v>
      </c>
      <c r="E1745" s="2" t="s">
        <v>24</v>
      </c>
      <c r="F1745" s="2" t="s">
        <v>25</v>
      </c>
      <c r="G1745" s="2" t="s">
        <v>10</v>
      </c>
      <c r="H1745" s="2" t="s">
        <v>26</v>
      </c>
      <c r="I1745" s="2" t="s">
        <v>8</v>
      </c>
      <c r="J1745" s="2" t="s">
        <v>27</v>
      </c>
      <c r="K1745" s="2" t="s">
        <v>28</v>
      </c>
      <c r="L1745" s="2" t="s">
        <v>29</v>
      </c>
      <c r="M1745" s="2" t="s">
        <v>30</v>
      </c>
      <c r="N1745" s="2" t="s">
        <v>31</v>
      </c>
      <c r="O1745" s="2" t="s">
        <v>32</v>
      </c>
      <c r="P1745" s="2" t="s">
        <v>33</v>
      </c>
    </row>
    <row r="1746" spans="1:16" hidden="1" outlineLevel="1" collapsed="1" x14ac:dyDescent="0.2">
      <c r="A1746" t="s">
        <v>20</v>
      </c>
      <c r="B1746" s="4" t="s">
        <v>16</v>
      </c>
      <c r="C1746" s="4" t="s">
        <v>1636</v>
      </c>
      <c r="D1746" s="4" t="s">
        <v>248</v>
      </c>
      <c r="E1746" s="4">
        <v>2.1488899999999998E-2</v>
      </c>
      <c r="F1746" s="4">
        <v>0</v>
      </c>
      <c r="G1746" s="4">
        <v>1</v>
      </c>
      <c r="H1746" s="4">
        <v>1</v>
      </c>
      <c r="I1746" s="4">
        <v>1</v>
      </c>
      <c r="J1746" s="4" t="s">
        <v>1634</v>
      </c>
      <c r="K1746" s="4">
        <v>0</v>
      </c>
      <c r="L1746" s="4">
        <v>775.43823999999995</v>
      </c>
      <c r="M1746" s="4" t="s">
        <v>16</v>
      </c>
      <c r="N1746" s="4">
        <v>0</v>
      </c>
      <c r="O1746" s="4">
        <v>1.396E-2</v>
      </c>
      <c r="P1746" s="4">
        <v>1.87</v>
      </c>
    </row>
    <row r="1747" spans="1:16" hidden="1" outlineLevel="1" collapsed="1" x14ac:dyDescent="0.2">
      <c r="A1747" t="s">
        <v>20</v>
      </c>
      <c r="B1747" s="4" t="s">
        <v>16</v>
      </c>
      <c r="C1747" s="4" t="s">
        <v>1637</v>
      </c>
      <c r="D1747" s="4" t="s">
        <v>20</v>
      </c>
      <c r="E1747" s="4">
        <v>8.7761999999999996E-3</v>
      </c>
      <c r="F1747" s="4">
        <v>0</v>
      </c>
      <c r="G1747" s="4">
        <v>1</v>
      </c>
      <c r="H1747" s="4">
        <v>1</v>
      </c>
      <c r="I1747" s="4">
        <v>1</v>
      </c>
      <c r="J1747" s="4" t="s">
        <v>1634</v>
      </c>
      <c r="K1747" s="4">
        <v>0</v>
      </c>
      <c r="L1747" s="4">
        <v>1248.6106600000001</v>
      </c>
      <c r="M1747" s="4" t="s">
        <v>16</v>
      </c>
      <c r="N1747" s="4">
        <v>0</v>
      </c>
      <c r="O1747" s="4">
        <v>5.3239999999999997E-3</v>
      </c>
      <c r="P1747" s="4">
        <v>2.56</v>
      </c>
    </row>
    <row r="1748" spans="1:16" hidden="1" outlineLevel="1" collapsed="1" x14ac:dyDescent="0.2">
      <c r="A1748" t="s">
        <v>20</v>
      </c>
      <c r="B1748" s="4" t="s">
        <v>16</v>
      </c>
      <c r="C1748" s="4" t="s">
        <v>1638</v>
      </c>
      <c r="D1748" s="4" t="s">
        <v>20</v>
      </c>
      <c r="E1748" s="4">
        <v>2.1348200000000001E-2</v>
      </c>
      <c r="F1748" s="4">
        <v>0</v>
      </c>
      <c r="G1748" s="4">
        <v>1</v>
      </c>
      <c r="H1748" s="4">
        <v>1</v>
      </c>
      <c r="I1748" s="4">
        <v>1</v>
      </c>
      <c r="J1748" s="4" t="s">
        <v>1634</v>
      </c>
      <c r="K1748" s="4">
        <v>0</v>
      </c>
      <c r="L1748" s="4">
        <v>1138.5990300000001</v>
      </c>
      <c r="M1748" s="4" t="s">
        <v>16</v>
      </c>
      <c r="N1748" s="4">
        <v>0</v>
      </c>
      <c r="O1748" s="4">
        <v>1.387E-2</v>
      </c>
      <c r="P1748" s="4">
        <v>1.81</v>
      </c>
    </row>
    <row r="1749" spans="1:16" hidden="1" outlineLevel="1" collapsed="1" x14ac:dyDescent="0.2">
      <c r="A1749" t="s">
        <v>20</v>
      </c>
      <c r="B1749" s="4" t="s">
        <v>16</v>
      </c>
      <c r="C1749" s="4" t="s">
        <v>1639</v>
      </c>
      <c r="D1749" s="4" t="s">
        <v>20</v>
      </c>
      <c r="E1749" s="4">
        <v>2.6335799999999999E-2</v>
      </c>
      <c r="F1749" s="4">
        <v>0</v>
      </c>
      <c r="G1749" s="4">
        <v>1</v>
      </c>
      <c r="H1749" s="4">
        <v>1</v>
      </c>
      <c r="I1749" s="4">
        <v>1</v>
      </c>
      <c r="J1749" s="4" t="s">
        <v>1634</v>
      </c>
      <c r="K1749" s="4">
        <v>0</v>
      </c>
      <c r="L1749" s="4">
        <v>1052.48361</v>
      </c>
      <c r="M1749" s="4" t="s">
        <v>16</v>
      </c>
      <c r="N1749" s="4">
        <v>0</v>
      </c>
      <c r="O1749" s="4">
        <v>1.7350000000000001E-2</v>
      </c>
      <c r="P1749" s="4">
        <v>2.1</v>
      </c>
    </row>
    <row r="1750" spans="1:16" hidden="1" outlineLevel="1" collapsed="1" x14ac:dyDescent="0.2">
      <c r="A1750" t="s">
        <v>20</v>
      </c>
      <c r="B1750" s="4" t="s">
        <v>16</v>
      </c>
      <c r="C1750" s="4" t="s">
        <v>1640</v>
      </c>
      <c r="D1750" s="4" t="s">
        <v>20</v>
      </c>
      <c r="E1750" s="4">
        <v>3.8229600000000002E-2</v>
      </c>
      <c r="F1750" s="4">
        <v>0</v>
      </c>
      <c r="G1750" s="4">
        <v>1</v>
      </c>
      <c r="H1750" s="4">
        <v>1</v>
      </c>
      <c r="I1750" s="4">
        <v>1</v>
      </c>
      <c r="J1750" s="4" t="s">
        <v>1634</v>
      </c>
      <c r="K1750" s="4">
        <v>0</v>
      </c>
      <c r="L1750" s="4">
        <v>1709.83809</v>
      </c>
      <c r="M1750" s="4" t="s">
        <v>16</v>
      </c>
      <c r="N1750" s="4">
        <v>0</v>
      </c>
      <c r="O1750" s="4">
        <v>2.5950000000000001E-2</v>
      </c>
      <c r="P1750" s="4">
        <v>1.58</v>
      </c>
    </row>
    <row r="1751" spans="1:16" x14ac:dyDescent="0.2">
      <c r="A1751" s="3" t="s">
        <v>16</v>
      </c>
      <c r="B1751" s="3" t="s">
        <v>17</v>
      </c>
      <c r="C1751" s="3" t="s">
        <v>1641</v>
      </c>
      <c r="D1751" s="3" t="s">
        <v>1642</v>
      </c>
      <c r="E1751" s="3">
        <v>0</v>
      </c>
      <c r="F1751" s="3">
        <v>9.2799999999999994</v>
      </c>
      <c r="G1751" s="3">
        <v>11</v>
      </c>
      <c r="H1751" s="3">
        <v>3</v>
      </c>
      <c r="I1751" s="3">
        <v>4</v>
      </c>
      <c r="J1751" s="3">
        <v>3</v>
      </c>
      <c r="K1751" s="3">
        <v>1</v>
      </c>
      <c r="L1751" s="3">
        <v>316</v>
      </c>
      <c r="M1751" s="3">
        <v>36.4</v>
      </c>
      <c r="N1751" s="3">
        <v>7.97</v>
      </c>
      <c r="O1751" s="3">
        <v>9.23</v>
      </c>
      <c r="P1751" s="3">
        <v>3</v>
      </c>
    </row>
    <row r="1752" spans="1:16" hidden="1" outlineLevel="1" collapsed="1" x14ac:dyDescent="0.2">
      <c r="A1752" t="s">
        <v>20</v>
      </c>
      <c r="B1752" s="2" t="s">
        <v>21</v>
      </c>
      <c r="C1752" s="2" t="s">
        <v>22</v>
      </c>
      <c r="D1752" s="2" t="s">
        <v>23</v>
      </c>
      <c r="E1752" s="2" t="s">
        <v>24</v>
      </c>
      <c r="F1752" s="2" t="s">
        <v>25</v>
      </c>
      <c r="G1752" s="2" t="s">
        <v>10</v>
      </c>
      <c r="H1752" s="2" t="s">
        <v>26</v>
      </c>
      <c r="I1752" s="2" t="s">
        <v>8</v>
      </c>
      <c r="J1752" s="2" t="s">
        <v>27</v>
      </c>
      <c r="K1752" s="2" t="s">
        <v>28</v>
      </c>
      <c r="L1752" s="2" t="s">
        <v>29</v>
      </c>
      <c r="M1752" s="2" t="s">
        <v>30</v>
      </c>
      <c r="N1752" s="2" t="s">
        <v>31</v>
      </c>
      <c r="O1752" s="2" t="s">
        <v>32</v>
      </c>
      <c r="P1752" s="2" t="s">
        <v>33</v>
      </c>
    </row>
    <row r="1753" spans="1:16" hidden="1" outlineLevel="1" collapsed="1" x14ac:dyDescent="0.2">
      <c r="A1753" t="s">
        <v>20</v>
      </c>
      <c r="B1753" s="4" t="s">
        <v>16</v>
      </c>
      <c r="C1753" s="4" t="s">
        <v>1643</v>
      </c>
      <c r="D1753" s="4" t="s">
        <v>20</v>
      </c>
      <c r="E1753" s="4">
        <v>2.8379099999999999E-3</v>
      </c>
      <c r="F1753" s="4">
        <v>0</v>
      </c>
      <c r="G1753" s="4">
        <v>1</v>
      </c>
      <c r="H1753" s="4">
        <v>1</v>
      </c>
      <c r="I1753" s="4">
        <v>1</v>
      </c>
      <c r="J1753" s="4" t="s">
        <v>1641</v>
      </c>
      <c r="K1753" s="4">
        <v>0</v>
      </c>
      <c r="L1753" s="4">
        <v>1202.6164100000001</v>
      </c>
      <c r="M1753" s="4" t="s">
        <v>16</v>
      </c>
      <c r="N1753" s="4">
        <v>0</v>
      </c>
      <c r="O1753" s="4">
        <v>1.588E-3</v>
      </c>
      <c r="P1753" s="4">
        <v>2.7</v>
      </c>
    </row>
    <row r="1754" spans="1:16" hidden="1" outlineLevel="1" collapsed="1" x14ac:dyDescent="0.2">
      <c r="A1754" t="s">
        <v>20</v>
      </c>
      <c r="B1754" s="4" t="s">
        <v>16</v>
      </c>
      <c r="C1754" s="4" t="s">
        <v>1644</v>
      </c>
      <c r="D1754" s="4" t="s">
        <v>20</v>
      </c>
      <c r="E1754" s="4">
        <v>9.2911000000000003E-4</v>
      </c>
      <c r="F1754" s="4">
        <v>0</v>
      </c>
      <c r="G1754" s="4">
        <v>1</v>
      </c>
      <c r="H1754" s="4">
        <v>1</v>
      </c>
      <c r="I1754" s="4">
        <v>1</v>
      </c>
      <c r="J1754" s="4" t="s">
        <v>1641</v>
      </c>
      <c r="K1754" s="4">
        <v>0</v>
      </c>
      <c r="L1754" s="4">
        <v>1636.7911999999999</v>
      </c>
      <c r="M1754" s="4" t="s">
        <v>16</v>
      </c>
      <c r="N1754" s="4">
        <v>0</v>
      </c>
      <c r="O1754" s="4">
        <v>4.7879999999999998E-4</v>
      </c>
      <c r="P1754" s="4">
        <v>2.11</v>
      </c>
    </row>
    <row r="1755" spans="1:16" hidden="1" outlineLevel="1" collapsed="1" x14ac:dyDescent="0.2">
      <c r="A1755" t="s">
        <v>20</v>
      </c>
      <c r="B1755" s="4" t="s">
        <v>16</v>
      </c>
      <c r="C1755" s="4" t="s">
        <v>1645</v>
      </c>
      <c r="D1755" s="4" t="s">
        <v>167</v>
      </c>
      <c r="E1755" s="4">
        <v>1.3014299999999999E-3</v>
      </c>
      <c r="F1755" s="4">
        <v>0</v>
      </c>
      <c r="G1755" s="4">
        <v>1</v>
      </c>
      <c r="H1755" s="4">
        <v>1</v>
      </c>
      <c r="I1755" s="4">
        <v>2</v>
      </c>
      <c r="J1755" s="4" t="s">
        <v>1641</v>
      </c>
      <c r="K1755" s="4">
        <v>0</v>
      </c>
      <c r="L1755" s="4">
        <v>1178.5721599999999</v>
      </c>
      <c r="M1755" s="4" t="s">
        <v>16</v>
      </c>
      <c r="N1755" s="4">
        <v>0</v>
      </c>
      <c r="O1755" s="4">
        <v>6.8990000000000002E-4</v>
      </c>
      <c r="P1755" s="4">
        <v>2.2999999999999998</v>
      </c>
    </row>
    <row r="1756" spans="1:16" x14ac:dyDescent="0.2">
      <c r="A1756" s="3" t="s">
        <v>16</v>
      </c>
      <c r="B1756" s="3" t="s">
        <v>17</v>
      </c>
      <c r="C1756" s="3" t="s">
        <v>1646</v>
      </c>
      <c r="D1756" s="3" t="s">
        <v>1647</v>
      </c>
      <c r="E1756" s="3">
        <v>0</v>
      </c>
      <c r="F1756" s="3">
        <v>9.2260000000000009</v>
      </c>
      <c r="G1756" s="3">
        <v>5</v>
      </c>
      <c r="H1756" s="3">
        <v>3</v>
      </c>
      <c r="I1756" s="3">
        <v>3</v>
      </c>
      <c r="J1756" s="3">
        <v>3</v>
      </c>
      <c r="K1756" s="3">
        <v>1</v>
      </c>
      <c r="L1756" s="3">
        <v>619</v>
      </c>
      <c r="M1756" s="3">
        <v>68.7</v>
      </c>
      <c r="N1756" s="3">
        <v>7.74</v>
      </c>
      <c r="O1756" s="3">
        <v>7.68</v>
      </c>
      <c r="P1756" s="3">
        <v>3</v>
      </c>
    </row>
    <row r="1757" spans="1:16" hidden="1" outlineLevel="1" collapsed="1" x14ac:dyDescent="0.2">
      <c r="A1757" t="s">
        <v>20</v>
      </c>
      <c r="B1757" s="2" t="s">
        <v>21</v>
      </c>
      <c r="C1757" s="2" t="s">
        <v>22</v>
      </c>
      <c r="D1757" s="2" t="s">
        <v>23</v>
      </c>
      <c r="E1757" s="2" t="s">
        <v>24</v>
      </c>
      <c r="F1757" s="2" t="s">
        <v>25</v>
      </c>
      <c r="G1757" s="2" t="s">
        <v>10</v>
      </c>
      <c r="H1757" s="2" t="s">
        <v>26</v>
      </c>
      <c r="I1757" s="2" t="s">
        <v>8</v>
      </c>
      <c r="J1757" s="2" t="s">
        <v>27</v>
      </c>
      <c r="K1757" s="2" t="s">
        <v>28</v>
      </c>
      <c r="L1757" s="2" t="s">
        <v>29</v>
      </c>
      <c r="M1757" s="2" t="s">
        <v>30</v>
      </c>
      <c r="N1757" s="2" t="s">
        <v>31</v>
      </c>
      <c r="O1757" s="2" t="s">
        <v>32</v>
      </c>
      <c r="P1757" s="2" t="s">
        <v>33</v>
      </c>
    </row>
    <row r="1758" spans="1:16" hidden="1" outlineLevel="1" collapsed="1" x14ac:dyDescent="0.2">
      <c r="A1758" t="s">
        <v>20</v>
      </c>
      <c r="B1758" s="4" t="s">
        <v>16</v>
      </c>
      <c r="C1758" s="4" t="s">
        <v>1648</v>
      </c>
      <c r="D1758" s="4" t="s">
        <v>20</v>
      </c>
      <c r="E1758" s="4">
        <v>1.3402499999999999E-4</v>
      </c>
      <c r="F1758" s="4">
        <v>0</v>
      </c>
      <c r="G1758" s="4">
        <v>1</v>
      </c>
      <c r="H1758" s="4">
        <v>1</v>
      </c>
      <c r="I1758" s="4">
        <v>1</v>
      </c>
      <c r="J1758" s="4" t="s">
        <v>1646</v>
      </c>
      <c r="K1758" s="4">
        <v>0</v>
      </c>
      <c r="L1758" s="4">
        <v>1316.6077</v>
      </c>
      <c r="M1758" s="4" t="s">
        <v>16</v>
      </c>
      <c r="N1758" s="4">
        <v>0</v>
      </c>
      <c r="O1758" s="4">
        <v>6.0319999999999998E-5</v>
      </c>
      <c r="P1758" s="4">
        <v>3.2</v>
      </c>
    </row>
    <row r="1759" spans="1:16" hidden="1" outlineLevel="1" collapsed="1" x14ac:dyDescent="0.2">
      <c r="A1759" t="s">
        <v>20</v>
      </c>
      <c r="B1759" s="4" t="s">
        <v>16</v>
      </c>
      <c r="C1759" s="4" t="s">
        <v>1649</v>
      </c>
      <c r="D1759" s="4" t="s">
        <v>20</v>
      </c>
      <c r="E1759" s="4">
        <v>4.61173E-4</v>
      </c>
      <c r="F1759" s="4">
        <v>0</v>
      </c>
      <c r="G1759" s="4">
        <v>1</v>
      </c>
      <c r="H1759" s="4">
        <v>1</v>
      </c>
      <c r="I1759" s="4">
        <v>1</v>
      </c>
      <c r="J1759" s="4" t="s">
        <v>1646</v>
      </c>
      <c r="K1759" s="4">
        <v>0</v>
      </c>
      <c r="L1759" s="4">
        <v>1380.84608</v>
      </c>
      <c r="M1759" s="4" t="s">
        <v>16</v>
      </c>
      <c r="N1759" s="4">
        <v>0</v>
      </c>
      <c r="O1759" s="4">
        <v>2.2660000000000001E-4</v>
      </c>
      <c r="P1759" s="4">
        <v>2.85</v>
      </c>
    </row>
    <row r="1760" spans="1:16" hidden="1" outlineLevel="1" collapsed="1" x14ac:dyDescent="0.2">
      <c r="A1760" t="s">
        <v>20</v>
      </c>
      <c r="B1760" s="4" t="s">
        <v>16</v>
      </c>
      <c r="C1760" s="4" t="s">
        <v>1650</v>
      </c>
      <c r="D1760" s="4" t="s">
        <v>20</v>
      </c>
      <c r="E1760" s="4">
        <v>6.17669E-2</v>
      </c>
      <c r="F1760" s="4">
        <v>2.2288999999999998E-3</v>
      </c>
      <c r="G1760" s="4">
        <v>1</v>
      </c>
      <c r="H1760" s="4">
        <v>1</v>
      </c>
      <c r="I1760" s="4">
        <v>1</v>
      </c>
      <c r="J1760" s="4" t="s">
        <v>1646</v>
      </c>
      <c r="K1760" s="4">
        <v>0</v>
      </c>
      <c r="L1760" s="4">
        <v>853.43016999999998</v>
      </c>
      <c r="M1760" s="4" t="s">
        <v>16</v>
      </c>
      <c r="N1760" s="4">
        <v>1.487E-3</v>
      </c>
      <c r="O1760" s="4">
        <v>4.3450000000000003E-2</v>
      </c>
      <c r="P1760" s="4">
        <v>1.63</v>
      </c>
    </row>
    <row r="1761" spans="1:16" x14ac:dyDescent="0.2">
      <c r="A1761" s="3" t="s">
        <v>16</v>
      </c>
      <c r="B1761" s="3" t="s">
        <v>17</v>
      </c>
      <c r="C1761" s="3" t="s">
        <v>1651</v>
      </c>
      <c r="D1761" s="3" t="s">
        <v>1652</v>
      </c>
      <c r="E1761" s="3">
        <v>0</v>
      </c>
      <c r="F1761" s="3">
        <v>9.0399999999999991</v>
      </c>
      <c r="G1761" s="3">
        <v>10</v>
      </c>
      <c r="H1761" s="3">
        <v>5</v>
      </c>
      <c r="I1761" s="3">
        <v>5</v>
      </c>
      <c r="J1761" s="3">
        <v>5</v>
      </c>
      <c r="K1761" s="3">
        <v>1</v>
      </c>
      <c r="L1761" s="3">
        <v>561</v>
      </c>
      <c r="M1761" s="3">
        <v>63.1</v>
      </c>
      <c r="N1761" s="3">
        <v>8.1</v>
      </c>
      <c r="O1761" s="3">
        <v>6.78</v>
      </c>
      <c r="P1761" s="3">
        <v>5</v>
      </c>
    </row>
    <row r="1762" spans="1:16" hidden="1" outlineLevel="1" collapsed="1" x14ac:dyDescent="0.2">
      <c r="A1762" t="s">
        <v>20</v>
      </c>
      <c r="B1762" s="2" t="s">
        <v>21</v>
      </c>
      <c r="C1762" s="2" t="s">
        <v>22</v>
      </c>
      <c r="D1762" s="2" t="s">
        <v>23</v>
      </c>
      <c r="E1762" s="2" t="s">
        <v>24</v>
      </c>
      <c r="F1762" s="2" t="s">
        <v>25</v>
      </c>
      <c r="G1762" s="2" t="s">
        <v>10</v>
      </c>
      <c r="H1762" s="2" t="s">
        <v>26</v>
      </c>
      <c r="I1762" s="2" t="s">
        <v>8</v>
      </c>
      <c r="J1762" s="2" t="s">
        <v>27</v>
      </c>
      <c r="K1762" s="2" t="s">
        <v>28</v>
      </c>
      <c r="L1762" s="2" t="s">
        <v>29</v>
      </c>
      <c r="M1762" s="2" t="s">
        <v>30</v>
      </c>
      <c r="N1762" s="2" t="s">
        <v>31</v>
      </c>
      <c r="O1762" s="2" t="s">
        <v>32</v>
      </c>
      <c r="P1762" s="2" t="s">
        <v>33</v>
      </c>
    </row>
    <row r="1763" spans="1:16" hidden="1" outlineLevel="1" collapsed="1" x14ac:dyDescent="0.2">
      <c r="A1763" t="s">
        <v>20</v>
      </c>
      <c r="B1763" s="4" t="s">
        <v>16</v>
      </c>
      <c r="C1763" s="4" t="s">
        <v>1653</v>
      </c>
      <c r="D1763" s="4" t="s">
        <v>20</v>
      </c>
      <c r="E1763" s="4">
        <v>2.3403299999999998E-2</v>
      </c>
      <c r="F1763" s="4">
        <v>0</v>
      </c>
      <c r="G1763" s="4">
        <v>1</v>
      </c>
      <c r="H1763" s="4">
        <v>1</v>
      </c>
      <c r="I1763" s="4">
        <v>1</v>
      </c>
      <c r="J1763" s="4" t="s">
        <v>1651</v>
      </c>
      <c r="K1763" s="4">
        <v>0</v>
      </c>
      <c r="L1763" s="4">
        <v>1011.58332</v>
      </c>
      <c r="M1763" s="4" t="s">
        <v>16</v>
      </c>
      <c r="N1763" s="4">
        <v>0</v>
      </c>
      <c r="O1763" s="4">
        <v>1.5350000000000001E-2</v>
      </c>
      <c r="P1763" s="4">
        <v>2.2599999999999998</v>
      </c>
    </row>
    <row r="1764" spans="1:16" hidden="1" outlineLevel="1" collapsed="1" x14ac:dyDescent="0.2">
      <c r="A1764" t="s">
        <v>20</v>
      </c>
      <c r="B1764" s="4" t="s">
        <v>16</v>
      </c>
      <c r="C1764" s="4" t="s">
        <v>1654</v>
      </c>
      <c r="D1764" s="4" t="s">
        <v>331</v>
      </c>
      <c r="E1764" s="4">
        <v>4.8135599999999997E-3</v>
      </c>
      <c r="F1764" s="4">
        <v>0</v>
      </c>
      <c r="G1764" s="4">
        <v>1</v>
      </c>
      <c r="H1764" s="4">
        <v>1</v>
      </c>
      <c r="I1764" s="4">
        <v>1</v>
      </c>
      <c r="J1764" s="4" t="s">
        <v>1651</v>
      </c>
      <c r="K1764" s="4">
        <v>0</v>
      </c>
      <c r="L1764" s="4">
        <v>1656.8373799999999</v>
      </c>
      <c r="M1764" s="4" t="s">
        <v>16</v>
      </c>
      <c r="N1764" s="4">
        <v>0</v>
      </c>
      <c r="O1764" s="4">
        <v>2.8040000000000001E-3</v>
      </c>
      <c r="P1764" s="4">
        <v>2.17</v>
      </c>
    </row>
    <row r="1765" spans="1:16" hidden="1" outlineLevel="1" collapsed="1" x14ac:dyDescent="0.2">
      <c r="A1765" t="s">
        <v>20</v>
      </c>
      <c r="B1765" s="4" t="s">
        <v>16</v>
      </c>
      <c r="C1765" s="4" t="s">
        <v>1655</v>
      </c>
      <c r="D1765" s="4" t="s">
        <v>124</v>
      </c>
      <c r="E1765" s="4">
        <v>1.93446E-2</v>
      </c>
      <c r="F1765" s="4">
        <v>0</v>
      </c>
      <c r="G1765" s="4">
        <v>1</v>
      </c>
      <c r="H1765" s="4">
        <v>1</v>
      </c>
      <c r="I1765" s="4">
        <v>1</v>
      </c>
      <c r="J1765" s="4" t="s">
        <v>1651</v>
      </c>
      <c r="K1765" s="4">
        <v>0</v>
      </c>
      <c r="L1765" s="4">
        <v>1677.80133</v>
      </c>
      <c r="M1765" s="4" t="s">
        <v>16</v>
      </c>
      <c r="N1765" s="4">
        <v>0</v>
      </c>
      <c r="O1765" s="4">
        <v>1.248E-2</v>
      </c>
      <c r="P1765" s="4">
        <v>2.35</v>
      </c>
    </row>
    <row r="1766" spans="1:16" hidden="1" outlineLevel="1" collapsed="1" x14ac:dyDescent="0.2">
      <c r="A1766" t="s">
        <v>20</v>
      </c>
      <c r="B1766" s="4" t="s">
        <v>16</v>
      </c>
      <c r="C1766" s="4" t="s">
        <v>1656</v>
      </c>
      <c r="D1766" s="4" t="s">
        <v>20</v>
      </c>
      <c r="E1766" s="4">
        <v>4.8945700000000002E-2</v>
      </c>
      <c r="F1766" s="4">
        <v>1.20145E-3</v>
      </c>
      <c r="G1766" s="4">
        <v>1</v>
      </c>
      <c r="H1766" s="4">
        <v>1</v>
      </c>
      <c r="I1766" s="4">
        <v>1</v>
      </c>
      <c r="J1766" s="4" t="s">
        <v>1651</v>
      </c>
      <c r="K1766" s="4">
        <v>0</v>
      </c>
      <c r="L1766" s="4">
        <v>964.48467000000005</v>
      </c>
      <c r="M1766" s="4" t="s">
        <v>16</v>
      </c>
      <c r="N1766" s="4">
        <v>7.9869999999999995E-4</v>
      </c>
      <c r="O1766" s="4">
        <v>3.3919999999999999E-2</v>
      </c>
      <c r="P1766" s="4">
        <v>1.58</v>
      </c>
    </row>
    <row r="1767" spans="1:16" hidden="1" outlineLevel="1" collapsed="1" x14ac:dyDescent="0.2">
      <c r="A1767" t="s">
        <v>20</v>
      </c>
      <c r="B1767" s="4" t="s">
        <v>16</v>
      </c>
      <c r="C1767" s="4" t="s">
        <v>1657</v>
      </c>
      <c r="D1767" s="4" t="s">
        <v>20</v>
      </c>
      <c r="E1767" s="4">
        <v>7.02348E-2</v>
      </c>
      <c r="F1767" s="4">
        <v>2.2288999999999998E-3</v>
      </c>
      <c r="G1767" s="4">
        <v>1</v>
      </c>
      <c r="H1767" s="4">
        <v>1</v>
      </c>
      <c r="I1767" s="4">
        <v>1</v>
      </c>
      <c r="J1767" s="4" t="s">
        <v>1651</v>
      </c>
      <c r="K1767" s="4">
        <v>0</v>
      </c>
      <c r="L1767" s="4">
        <v>1059.5469399999999</v>
      </c>
      <c r="M1767" s="4" t="s">
        <v>16</v>
      </c>
      <c r="N1767" s="4">
        <v>1.487E-3</v>
      </c>
      <c r="O1767" s="4">
        <v>5.0029999999999998E-2</v>
      </c>
      <c r="P1767" s="4">
        <v>1.55</v>
      </c>
    </row>
    <row r="1768" spans="1:16" x14ac:dyDescent="0.2">
      <c r="A1768" s="3" t="s">
        <v>16</v>
      </c>
      <c r="B1768" s="3" t="s">
        <v>17</v>
      </c>
      <c r="C1768" s="3" t="s">
        <v>1658</v>
      </c>
      <c r="D1768" s="3" t="s">
        <v>1659</v>
      </c>
      <c r="E1768" s="3">
        <v>0</v>
      </c>
      <c r="F1768" s="3">
        <v>8.9350000000000005</v>
      </c>
      <c r="G1768" s="3">
        <v>7</v>
      </c>
      <c r="H1768" s="3">
        <v>4</v>
      </c>
      <c r="I1768" s="3">
        <v>4</v>
      </c>
      <c r="J1768" s="3">
        <v>4</v>
      </c>
      <c r="K1768" s="3">
        <v>1</v>
      </c>
      <c r="L1768" s="3">
        <v>541</v>
      </c>
      <c r="M1768" s="3">
        <v>57.5</v>
      </c>
      <c r="N1768" s="3">
        <v>9.58</v>
      </c>
      <c r="O1768" s="3">
        <v>6.22</v>
      </c>
      <c r="P1768" s="3">
        <v>4</v>
      </c>
    </row>
    <row r="1769" spans="1:16" hidden="1" outlineLevel="1" collapsed="1" x14ac:dyDescent="0.2">
      <c r="A1769" t="s">
        <v>20</v>
      </c>
      <c r="B1769" s="2" t="s">
        <v>21</v>
      </c>
      <c r="C1769" s="2" t="s">
        <v>22</v>
      </c>
      <c r="D1769" s="2" t="s">
        <v>23</v>
      </c>
      <c r="E1769" s="2" t="s">
        <v>24</v>
      </c>
      <c r="F1769" s="2" t="s">
        <v>25</v>
      </c>
      <c r="G1769" s="2" t="s">
        <v>10</v>
      </c>
      <c r="H1769" s="2" t="s">
        <v>26</v>
      </c>
      <c r="I1769" s="2" t="s">
        <v>8</v>
      </c>
      <c r="J1769" s="2" t="s">
        <v>27</v>
      </c>
      <c r="K1769" s="2" t="s">
        <v>28</v>
      </c>
      <c r="L1769" s="2" t="s">
        <v>29</v>
      </c>
      <c r="M1769" s="2" t="s">
        <v>30</v>
      </c>
      <c r="N1769" s="2" t="s">
        <v>31</v>
      </c>
      <c r="O1769" s="2" t="s">
        <v>32</v>
      </c>
      <c r="P1769" s="2" t="s">
        <v>33</v>
      </c>
    </row>
    <row r="1770" spans="1:16" hidden="1" outlineLevel="1" collapsed="1" x14ac:dyDescent="0.2">
      <c r="A1770" t="s">
        <v>20</v>
      </c>
      <c r="B1770" s="4" t="s">
        <v>16</v>
      </c>
      <c r="C1770" s="4" t="s">
        <v>1660</v>
      </c>
      <c r="D1770" s="4" t="s">
        <v>20</v>
      </c>
      <c r="E1770" s="4">
        <v>3.5760399999999999E-3</v>
      </c>
      <c r="F1770" s="4">
        <v>0</v>
      </c>
      <c r="G1770" s="4">
        <v>1</v>
      </c>
      <c r="H1770" s="4">
        <v>1</v>
      </c>
      <c r="I1770" s="4">
        <v>1</v>
      </c>
      <c r="J1770" s="4" t="s">
        <v>1658</v>
      </c>
      <c r="K1770" s="4">
        <v>0</v>
      </c>
      <c r="L1770" s="4">
        <v>1357.6818699999999</v>
      </c>
      <c r="M1770" s="4" t="s">
        <v>16</v>
      </c>
      <c r="N1770" s="4">
        <v>0</v>
      </c>
      <c r="O1770" s="4">
        <v>2.0349999999999999E-3</v>
      </c>
      <c r="P1770" s="4">
        <v>1.75</v>
      </c>
    </row>
    <row r="1771" spans="1:16" hidden="1" outlineLevel="1" collapsed="1" x14ac:dyDescent="0.2">
      <c r="A1771" t="s">
        <v>20</v>
      </c>
      <c r="B1771" s="4" t="s">
        <v>16</v>
      </c>
      <c r="C1771" s="4" t="s">
        <v>1661</v>
      </c>
      <c r="D1771" s="4" t="s">
        <v>20</v>
      </c>
      <c r="E1771" s="4">
        <v>1.2611799999999999E-2</v>
      </c>
      <c r="F1771" s="4">
        <v>0</v>
      </c>
      <c r="G1771" s="4">
        <v>1</v>
      </c>
      <c r="H1771" s="4">
        <v>1</v>
      </c>
      <c r="I1771" s="4">
        <v>1</v>
      </c>
      <c r="J1771" s="4" t="s">
        <v>1658</v>
      </c>
      <c r="K1771" s="4">
        <v>0</v>
      </c>
      <c r="L1771" s="4">
        <v>873.43124</v>
      </c>
      <c r="M1771" s="4" t="s">
        <v>16</v>
      </c>
      <c r="N1771" s="4">
        <v>0</v>
      </c>
      <c r="O1771" s="4">
        <v>7.8820000000000001E-3</v>
      </c>
      <c r="P1771" s="4">
        <v>1.45</v>
      </c>
    </row>
    <row r="1772" spans="1:16" hidden="1" outlineLevel="1" collapsed="1" x14ac:dyDescent="0.2">
      <c r="A1772" t="s">
        <v>20</v>
      </c>
      <c r="B1772" s="4" t="s">
        <v>16</v>
      </c>
      <c r="C1772" s="4" t="s">
        <v>1662</v>
      </c>
      <c r="D1772" s="4" t="s">
        <v>20</v>
      </c>
      <c r="E1772" s="4">
        <v>2.9919199999999999E-3</v>
      </c>
      <c r="F1772" s="4">
        <v>0</v>
      </c>
      <c r="G1772" s="4">
        <v>1</v>
      </c>
      <c r="H1772" s="4">
        <v>1</v>
      </c>
      <c r="I1772" s="4">
        <v>1</v>
      </c>
      <c r="J1772" s="4" t="s">
        <v>1658</v>
      </c>
      <c r="K1772" s="4">
        <v>0</v>
      </c>
      <c r="L1772" s="4">
        <v>944.57750999999996</v>
      </c>
      <c r="M1772" s="4" t="s">
        <v>16</v>
      </c>
      <c r="N1772" s="4">
        <v>0</v>
      </c>
      <c r="O1772" s="4">
        <v>1.678E-3</v>
      </c>
      <c r="P1772" s="4">
        <v>2.63</v>
      </c>
    </row>
    <row r="1773" spans="1:16" hidden="1" outlineLevel="1" collapsed="1" x14ac:dyDescent="0.2">
      <c r="A1773" t="s">
        <v>20</v>
      </c>
      <c r="B1773" s="4" t="s">
        <v>16</v>
      </c>
      <c r="C1773" s="4" t="s">
        <v>1663</v>
      </c>
      <c r="D1773" s="4" t="s">
        <v>20</v>
      </c>
      <c r="E1773" s="4">
        <v>6.1370500000000001E-2</v>
      </c>
      <c r="F1773" s="4">
        <v>2.2288999999999998E-3</v>
      </c>
      <c r="G1773" s="4">
        <v>1</v>
      </c>
      <c r="H1773" s="4">
        <v>1</v>
      </c>
      <c r="I1773" s="4">
        <v>1</v>
      </c>
      <c r="J1773" s="4" t="s">
        <v>1658</v>
      </c>
      <c r="K1773" s="4">
        <v>0</v>
      </c>
      <c r="L1773" s="4">
        <v>928.44827999999995</v>
      </c>
      <c r="M1773" s="4" t="s">
        <v>16</v>
      </c>
      <c r="N1773" s="4">
        <v>1.487E-3</v>
      </c>
      <c r="O1773" s="4">
        <v>4.3130000000000002E-2</v>
      </c>
      <c r="P1773" s="4">
        <v>1.84</v>
      </c>
    </row>
    <row r="1774" spans="1:16" x14ac:dyDescent="0.2">
      <c r="A1774" s="3" t="s">
        <v>16</v>
      </c>
      <c r="B1774" s="3" t="s">
        <v>17</v>
      </c>
      <c r="C1774" s="3" t="s">
        <v>1664</v>
      </c>
      <c r="D1774" s="3" t="s">
        <v>1665</v>
      </c>
      <c r="E1774" s="3">
        <v>0</v>
      </c>
      <c r="F1774" s="3">
        <v>8.8620000000000001</v>
      </c>
      <c r="G1774" s="3">
        <v>8</v>
      </c>
      <c r="H1774" s="3">
        <v>3</v>
      </c>
      <c r="I1774" s="3">
        <v>3</v>
      </c>
      <c r="J1774" s="3">
        <v>3</v>
      </c>
      <c r="K1774" s="3">
        <v>1</v>
      </c>
      <c r="L1774" s="3">
        <v>414</v>
      </c>
      <c r="M1774" s="3">
        <v>45.4</v>
      </c>
      <c r="N1774" s="3">
        <v>5.54</v>
      </c>
      <c r="O1774" s="3">
        <v>5.85</v>
      </c>
      <c r="P1774" s="3">
        <v>3</v>
      </c>
    </row>
    <row r="1775" spans="1:16" hidden="1" outlineLevel="1" collapsed="1" x14ac:dyDescent="0.2">
      <c r="A1775" t="s">
        <v>20</v>
      </c>
      <c r="B1775" s="2" t="s">
        <v>21</v>
      </c>
      <c r="C1775" s="2" t="s">
        <v>22</v>
      </c>
      <c r="D1775" s="2" t="s">
        <v>23</v>
      </c>
      <c r="E1775" s="2" t="s">
        <v>24</v>
      </c>
      <c r="F1775" s="2" t="s">
        <v>25</v>
      </c>
      <c r="G1775" s="2" t="s">
        <v>10</v>
      </c>
      <c r="H1775" s="2" t="s">
        <v>26</v>
      </c>
      <c r="I1775" s="2" t="s">
        <v>8</v>
      </c>
      <c r="J1775" s="2" t="s">
        <v>27</v>
      </c>
      <c r="K1775" s="2" t="s">
        <v>28</v>
      </c>
      <c r="L1775" s="2" t="s">
        <v>29</v>
      </c>
      <c r="M1775" s="2" t="s">
        <v>30</v>
      </c>
      <c r="N1775" s="2" t="s">
        <v>31</v>
      </c>
      <c r="O1775" s="2" t="s">
        <v>32</v>
      </c>
      <c r="P1775" s="2" t="s">
        <v>33</v>
      </c>
    </row>
    <row r="1776" spans="1:16" hidden="1" outlineLevel="1" collapsed="1" x14ac:dyDescent="0.2">
      <c r="A1776" t="s">
        <v>20</v>
      </c>
      <c r="B1776" s="4" t="s">
        <v>16</v>
      </c>
      <c r="C1776" s="4" t="s">
        <v>1666</v>
      </c>
      <c r="D1776" s="4" t="s">
        <v>20</v>
      </c>
      <c r="E1776" s="4">
        <v>5.4715299999999996E-6</v>
      </c>
      <c r="F1776" s="4">
        <v>0</v>
      </c>
      <c r="G1776" s="4">
        <v>1</v>
      </c>
      <c r="H1776" s="4">
        <v>1</v>
      </c>
      <c r="I1776" s="4">
        <v>1</v>
      </c>
      <c r="J1776" s="4" t="s">
        <v>1664</v>
      </c>
      <c r="K1776" s="4">
        <v>0</v>
      </c>
      <c r="L1776" s="4">
        <v>1481.7634700000001</v>
      </c>
      <c r="M1776" s="4" t="s">
        <v>16</v>
      </c>
      <c r="N1776" s="4">
        <v>0</v>
      </c>
      <c r="O1776" s="4">
        <v>1.9460000000000001E-6</v>
      </c>
      <c r="P1776" s="4">
        <v>3.57</v>
      </c>
    </row>
    <row r="1777" spans="1:16" hidden="1" outlineLevel="1" collapsed="1" x14ac:dyDescent="0.2">
      <c r="A1777" t="s">
        <v>20</v>
      </c>
      <c r="B1777" s="4" t="s">
        <v>16</v>
      </c>
      <c r="C1777" s="4" t="s">
        <v>1667</v>
      </c>
      <c r="D1777" s="4" t="s">
        <v>20</v>
      </c>
      <c r="E1777" s="4">
        <v>2.1773000000000001E-2</v>
      </c>
      <c r="F1777" s="4">
        <v>0</v>
      </c>
      <c r="G1777" s="4">
        <v>1</v>
      </c>
      <c r="H1777" s="4">
        <v>1</v>
      </c>
      <c r="I1777" s="4">
        <v>1</v>
      </c>
      <c r="J1777" s="4" t="s">
        <v>1664</v>
      </c>
      <c r="K1777" s="4">
        <v>0</v>
      </c>
      <c r="L1777" s="4">
        <v>1584.75</v>
      </c>
      <c r="M1777" s="4" t="s">
        <v>16</v>
      </c>
      <c r="N1777" s="4">
        <v>0</v>
      </c>
      <c r="O1777" s="4">
        <v>1.4189999999999999E-2</v>
      </c>
      <c r="P1777" s="4">
        <v>2.2799999999999998</v>
      </c>
    </row>
    <row r="1778" spans="1:16" hidden="1" outlineLevel="1" collapsed="1" x14ac:dyDescent="0.2">
      <c r="A1778" t="s">
        <v>20</v>
      </c>
      <c r="B1778" s="4" t="s">
        <v>16</v>
      </c>
      <c r="C1778" s="4" t="s">
        <v>1668</v>
      </c>
      <c r="D1778" s="4" t="s">
        <v>20</v>
      </c>
      <c r="E1778" s="4">
        <v>7.02348E-2</v>
      </c>
      <c r="F1778" s="4">
        <v>2.2288999999999998E-3</v>
      </c>
      <c r="G1778" s="4">
        <v>1</v>
      </c>
      <c r="H1778" s="4">
        <v>1</v>
      </c>
      <c r="I1778" s="4">
        <v>1</v>
      </c>
      <c r="J1778" s="4" t="s">
        <v>1664</v>
      </c>
      <c r="K1778" s="4">
        <v>0</v>
      </c>
      <c r="L1778" s="4">
        <v>860.48361</v>
      </c>
      <c r="M1778" s="4" t="s">
        <v>16</v>
      </c>
      <c r="N1778" s="4">
        <v>1.487E-3</v>
      </c>
      <c r="O1778" s="4">
        <v>4.9799999999999997E-2</v>
      </c>
      <c r="P1778" s="4">
        <v>1.22</v>
      </c>
    </row>
    <row r="1779" spans="1:16" x14ac:dyDescent="0.2">
      <c r="A1779" s="3" t="s">
        <v>16</v>
      </c>
      <c r="B1779" s="3" t="s">
        <v>17</v>
      </c>
      <c r="C1779" s="3" t="s">
        <v>1669</v>
      </c>
      <c r="D1779" s="3" t="s">
        <v>1670</v>
      </c>
      <c r="E1779" s="3">
        <v>0</v>
      </c>
      <c r="F1779" s="3">
        <v>8.7759999999999998</v>
      </c>
      <c r="G1779" s="3">
        <v>8</v>
      </c>
      <c r="H1779" s="3">
        <v>5</v>
      </c>
      <c r="I1779" s="3">
        <v>5</v>
      </c>
      <c r="J1779" s="3">
        <v>5</v>
      </c>
      <c r="K1779" s="3">
        <v>1</v>
      </c>
      <c r="L1779" s="3">
        <v>608</v>
      </c>
      <c r="M1779" s="3">
        <v>68.099999999999994</v>
      </c>
      <c r="N1779" s="3">
        <v>8.91</v>
      </c>
      <c r="O1779" s="3">
        <v>8.67</v>
      </c>
      <c r="P1779" s="3">
        <v>5</v>
      </c>
    </row>
    <row r="1780" spans="1:16" hidden="1" outlineLevel="1" collapsed="1" x14ac:dyDescent="0.2">
      <c r="A1780" t="s">
        <v>20</v>
      </c>
      <c r="B1780" s="2" t="s">
        <v>21</v>
      </c>
      <c r="C1780" s="2" t="s">
        <v>22</v>
      </c>
      <c r="D1780" s="2" t="s">
        <v>23</v>
      </c>
      <c r="E1780" s="2" t="s">
        <v>24</v>
      </c>
      <c r="F1780" s="2" t="s">
        <v>25</v>
      </c>
      <c r="G1780" s="2" t="s">
        <v>10</v>
      </c>
      <c r="H1780" s="2" t="s">
        <v>26</v>
      </c>
      <c r="I1780" s="2" t="s">
        <v>8</v>
      </c>
      <c r="J1780" s="2" t="s">
        <v>27</v>
      </c>
      <c r="K1780" s="2" t="s">
        <v>28</v>
      </c>
      <c r="L1780" s="2" t="s">
        <v>29</v>
      </c>
      <c r="M1780" s="2" t="s">
        <v>30</v>
      </c>
      <c r="N1780" s="2" t="s">
        <v>31</v>
      </c>
      <c r="O1780" s="2" t="s">
        <v>32</v>
      </c>
      <c r="P1780" s="2" t="s">
        <v>33</v>
      </c>
    </row>
    <row r="1781" spans="1:16" hidden="1" outlineLevel="1" collapsed="1" x14ac:dyDescent="0.2">
      <c r="A1781" t="s">
        <v>20</v>
      </c>
      <c r="B1781" s="4" t="s">
        <v>16</v>
      </c>
      <c r="C1781" s="4" t="s">
        <v>1671</v>
      </c>
      <c r="D1781" s="4" t="s">
        <v>20</v>
      </c>
      <c r="E1781" s="4">
        <v>3.0417E-2</v>
      </c>
      <c r="F1781" s="4">
        <v>0</v>
      </c>
      <c r="G1781" s="4">
        <v>1</v>
      </c>
      <c r="H1781" s="4">
        <v>1</v>
      </c>
      <c r="I1781" s="4">
        <v>1</v>
      </c>
      <c r="J1781" s="4" t="s">
        <v>1669</v>
      </c>
      <c r="K1781" s="4">
        <v>0</v>
      </c>
      <c r="L1781" s="4">
        <v>1058.5265300000001</v>
      </c>
      <c r="M1781" s="4" t="s">
        <v>16</v>
      </c>
      <c r="N1781" s="4">
        <v>0</v>
      </c>
      <c r="O1781" s="4">
        <v>2.026E-2</v>
      </c>
      <c r="P1781" s="4">
        <v>2.06</v>
      </c>
    </row>
    <row r="1782" spans="1:16" hidden="1" outlineLevel="1" collapsed="1" x14ac:dyDescent="0.2">
      <c r="A1782" t="s">
        <v>20</v>
      </c>
      <c r="B1782" s="4" t="s">
        <v>16</v>
      </c>
      <c r="C1782" s="4" t="s">
        <v>1672</v>
      </c>
      <c r="D1782" s="4" t="s">
        <v>20</v>
      </c>
      <c r="E1782" s="4">
        <v>8.4914599999999993E-3</v>
      </c>
      <c r="F1782" s="4">
        <v>0</v>
      </c>
      <c r="G1782" s="4">
        <v>1</v>
      </c>
      <c r="H1782" s="4">
        <v>1</v>
      </c>
      <c r="I1782" s="4">
        <v>1</v>
      </c>
      <c r="J1782" s="4" t="s">
        <v>1669</v>
      </c>
      <c r="K1782" s="4">
        <v>0</v>
      </c>
      <c r="L1782" s="4">
        <v>1188.5782999999999</v>
      </c>
      <c r="M1782" s="4" t="s">
        <v>16</v>
      </c>
      <c r="N1782" s="4">
        <v>0</v>
      </c>
      <c r="O1782" s="4">
        <v>5.1710000000000002E-3</v>
      </c>
      <c r="P1782" s="4">
        <v>2</v>
      </c>
    </row>
    <row r="1783" spans="1:16" hidden="1" outlineLevel="1" collapsed="1" x14ac:dyDescent="0.2">
      <c r="A1783" t="s">
        <v>20</v>
      </c>
      <c r="B1783" s="4" t="s">
        <v>16</v>
      </c>
      <c r="C1783" s="4" t="s">
        <v>1673</v>
      </c>
      <c r="D1783" s="4" t="s">
        <v>20</v>
      </c>
      <c r="E1783" s="4">
        <v>4.2153000000000003E-2</v>
      </c>
      <c r="F1783" s="4">
        <v>0</v>
      </c>
      <c r="G1783" s="4">
        <v>1</v>
      </c>
      <c r="H1783" s="4">
        <v>1</v>
      </c>
      <c r="I1783" s="4">
        <v>1</v>
      </c>
      <c r="J1783" s="4" t="s">
        <v>1669</v>
      </c>
      <c r="K1783" s="4">
        <v>0</v>
      </c>
      <c r="L1783" s="4">
        <v>1026.5102199999999</v>
      </c>
      <c r="M1783" s="4" t="s">
        <v>16</v>
      </c>
      <c r="N1783" s="4">
        <v>0</v>
      </c>
      <c r="O1783" s="4">
        <v>2.879E-2</v>
      </c>
      <c r="P1783" s="4">
        <v>1.4</v>
      </c>
    </row>
    <row r="1784" spans="1:16" hidden="1" outlineLevel="1" collapsed="1" x14ac:dyDescent="0.2">
      <c r="A1784" t="s">
        <v>20</v>
      </c>
      <c r="B1784" s="4" t="s">
        <v>16</v>
      </c>
      <c r="C1784" s="4" t="s">
        <v>1674</v>
      </c>
      <c r="D1784" s="4" t="s">
        <v>20</v>
      </c>
      <c r="E1784" s="4">
        <v>1.93446E-2</v>
      </c>
      <c r="F1784" s="4">
        <v>0</v>
      </c>
      <c r="G1784" s="4">
        <v>1</v>
      </c>
      <c r="H1784" s="4">
        <v>1</v>
      </c>
      <c r="I1784" s="4">
        <v>1</v>
      </c>
      <c r="J1784" s="4" t="s">
        <v>1669</v>
      </c>
      <c r="K1784" s="4">
        <v>0</v>
      </c>
      <c r="L1784" s="4">
        <v>1050.4738299999999</v>
      </c>
      <c r="M1784" s="4" t="s">
        <v>16</v>
      </c>
      <c r="N1784" s="4">
        <v>0</v>
      </c>
      <c r="O1784" s="4">
        <v>1.2489999999999999E-2</v>
      </c>
      <c r="P1784" s="4">
        <v>2.0499999999999998</v>
      </c>
    </row>
    <row r="1785" spans="1:16" hidden="1" outlineLevel="1" collapsed="1" x14ac:dyDescent="0.2">
      <c r="A1785" t="s">
        <v>20</v>
      </c>
      <c r="B1785" s="4" t="s">
        <v>16</v>
      </c>
      <c r="C1785" s="4" t="s">
        <v>1675</v>
      </c>
      <c r="D1785" s="4" t="s">
        <v>20</v>
      </c>
      <c r="E1785" s="4">
        <v>6.2971299999999994E-2</v>
      </c>
      <c r="F1785" s="4">
        <v>2.2288999999999998E-3</v>
      </c>
      <c r="G1785" s="4">
        <v>1</v>
      </c>
      <c r="H1785" s="4">
        <v>1</v>
      </c>
      <c r="I1785" s="4">
        <v>1</v>
      </c>
      <c r="J1785" s="4" t="s">
        <v>1669</v>
      </c>
      <c r="K1785" s="4">
        <v>0</v>
      </c>
      <c r="L1785" s="4">
        <v>1008.5261400000001</v>
      </c>
      <c r="M1785" s="4" t="s">
        <v>16</v>
      </c>
      <c r="N1785" s="4">
        <v>1.487E-3</v>
      </c>
      <c r="O1785" s="4">
        <v>4.4450000000000003E-2</v>
      </c>
      <c r="P1785" s="4">
        <v>2.56</v>
      </c>
    </row>
    <row r="1786" spans="1:16" x14ac:dyDescent="0.2">
      <c r="A1786" s="3" t="s">
        <v>16</v>
      </c>
      <c r="B1786" s="3" t="s">
        <v>17</v>
      </c>
      <c r="C1786" s="3" t="s">
        <v>1676</v>
      </c>
      <c r="D1786" s="3" t="s">
        <v>1677</v>
      </c>
      <c r="E1786" s="3">
        <v>0</v>
      </c>
      <c r="F1786" s="3">
        <v>8.7140000000000004</v>
      </c>
      <c r="G1786" s="3">
        <v>9</v>
      </c>
      <c r="H1786" s="3">
        <v>3</v>
      </c>
      <c r="I1786" s="3">
        <v>4</v>
      </c>
      <c r="J1786" s="3">
        <v>3</v>
      </c>
      <c r="K1786" s="3">
        <v>1</v>
      </c>
      <c r="L1786" s="3">
        <v>270</v>
      </c>
      <c r="M1786" s="3">
        <v>31.4</v>
      </c>
      <c r="N1786" s="3">
        <v>7.46</v>
      </c>
      <c r="O1786" s="3">
        <v>8.8800000000000008</v>
      </c>
      <c r="P1786" s="3">
        <v>3</v>
      </c>
    </row>
    <row r="1787" spans="1:16" hidden="1" outlineLevel="1" collapsed="1" x14ac:dyDescent="0.2">
      <c r="A1787" t="s">
        <v>20</v>
      </c>
      <c r="B1787" s="2" t="s">
        <v>21</v>
      </c>
      <c r="C1787" s="2" t="s">
        <v>22</v>
      </c>
      <c r="D1787" s="2" t="s">
        <v>23</v>
      </c>
      <c r="E1787" s="2" t="s">
        <v>24</v>
      </c>
      <c r="F1787" s="2" t="s">
        <v>25</v>
      </c>
      <c r="G1787" s="2" t="s">
        <v>10</v>
      </c>
      <c r="H1787" s="2" t="s">
        <v>26</v>
      </c>
      <c r="I1787" s="2" t="s">
        <v>8</v>
      </c>
      <c r="J1787" s="2" t="s">
        <v>27</v>
      </c>
      <c r="K1787" s="2" t="s">
        <v>28</v>
      </c>
      <c r="L1787" s="2" t="s">
        <v>29</v>
      </c>
      <c r="M1787" s="2" t="s">
        <v>30</v>
      </c>
      <c r="N1787" s="2" t="s">
        <v>31</v>
      </c>
      <c r="O1787" s="2" t="s">
        <v>32</v>
      </c>
      <c r="P1787" s="2" t="s">
        <v>33</v>
      </c>
    </row>
    <row r="1788" spans="1:16" hidden="1" outlineLevel="1" collapsed="1" x14ac:dyDescent="0.2">
      <c r="A1788" t="s">
        <v>20</v>
      </c>
      <c r="B1788" s="4" t="s">
        <v>16</v>
      </c>
      <c r="C1788" s="4" t="s">
        <v>1678</v>
      </c>
      <c r="D1788" s="4" t="s">
        <v>20</v>
      </c>
      <c r="E1788" s="4">
        <v>1.8229100000000001E-3</v>
      </c>
      <c r="F1788" s="4">
        <v>0</v>
      </c>
      <c r="G1788" s="4">
        <v>1</v>
      </c>
      <c r="H1788" s="4">
        <v>1</v>
      </c>
      <c r="I1788" s="4">
        <v>2</v>
      </c>
      <c r="J1788" s="4" t="s">
        <v>1676</v>
      </c>
      <c r="K1788" s="4">
        <v>1</v>
      </c>
      <c r="L1788" s="4">
        <v>2052.0971599999998</v>
      </c>
      <c r="M1788" s="4" t="s">
        <v>16</v>
      </c>
      <c r="N1788" s="4">
        <v>0</v>
      </c>
      <c r="O1788" s="4">
        <v>9.9069999999999996E-4</v>
      </c>
      <c r="P1788" s="4">
        <v>3.19</v>
      </c>
    </row>
    <row r="1789" spans="1:16" hidden="1" outlineLevel="1" collapsed="1" x14ac:dyDescent="0.2">
      <c r="A1789" t="s">
        <v>20</v>
      </c>
      <c r="B1789" s="4" t="s">
        <v>16</v>
      </c>
      <c r="C1789" s="4" t="s">
        <v>1679</v>
      </c>
      <c r="D1789" s="4" t="s">
        <v>20</v>
      </c>
      <c r="E1789" s="4">
        <v>2.1789000000000001E-3</v>
      </c>
      <c r="F1789" s="4">
        <v>0</v>
      </c>
      <c r="G1789" s="4">
        <v>1</v>
      </c>
      <c r="H1789" s="4">
        <v>1</v>
      </c>
      <c r="I1789" s="4">
        <v>1</v>
      </c>
      <c r="J1789" s="4" t="s">
        <v>1676</v>
      </c>
      <c r="K1789" s="4">
        <v>0</v>
      </c>
      <c r="L1789" s="4">
        <v>1610.80204</v>
      </c>
      <c r="M1789" s="4" t="s">
        <v>16</v>
      </c>
      <c r="N1789" s="4">
        <v>0</v>
      </c>
      <c r="O1789" s="4">
        <v>1.194E-3</v>
      </c>
      <c r="P1789" s="4">
        <v>2.77</v>
      </c>
    </row>
    <row r="1790" spans="1:16" hidden="1" outlineLevel="1" collapsed="1" x14ac:dyDescent="0.2">
      <c r="A1790" t="s">
        <v>20</v>
      </c>
      <c r="B1790" s="4" t="s">
        <v>16</v>
      </c>
      <c r="C1790" s="4" t="s">
        <v>1680</v>
      </c>
      <c r="D1790" s="4" t="s">
        <v>20</v>
      </c>
      <c r="E1790" s="4">
        <v>8.7235300000000002E-2</v>
      </c>
      <c r="F1790" s="4">
        <v>5.2294899999999998E-3</v>
      </c>
      <c r="G1790" s="4">
        <v>1</v>
      </c>
      <c r="H1790" s="4">
        <v>1</v>
      </c>
      <c r="I1790" s="4">
        <v>1</v>
      </c>
      <c r="J1790" s="4" t="s">
        <v>1676</v>
      </c>
      <c r="K1790" s="4">
        <v>0</v>
      </c>
      <c r="L1790" s="4">
        <v>873.46762000000001</v>
      </c>
      <c r="M1790" s="4" t="s">
        <v>16</v>
      </c>
      <c r="N1790" s="4">
        <v>3.8549999999999999E-3</v>
      </c>
      <c r="O1790" s="4">
        <v>6.2969999999999998E-2</v>
      </c>
      <c r="P1790" s="4">
        <v>1.41</v>
      </c>
    </row>
    <row r="1791" spans="1:16" x14ac:dyDescent="0.2">
      <c r="A1791" s="3" t="s">
        <v>16</v>
      </c>
      <c r="B1791" s="3" t="s">
        <v>17</v>
      </c>
      <c r="C1791" s="3" t="s">
        <v>1681</v>
      </c>
      <c r="D1791" s="3" t="s">
        <v>1682</v>
      </c>
      <c r="E1791" s="3">
        <v>0</v>
      </c>
      <c r="F1791" s="3">
        <v>8.7110000000000003</v>
      </c>
      <c r="G1791" s="3">
        <v>8</v>
      </c>
      <c r="H1791" s="3">
        <v>4</v>
      </c>
      <c r="I1791" s="3">
        <v>4</v>
      </c>
      <c r="J1791" s="3">
        <v>4</v>
      </c>
      <c r="K1791" s="3">
        <v>1</v>
      </c>
      <c r="L1791" s="3">
        <v>561</v>
      </c>
      <c r="M1791" s="3">
        <v>63</v>
      </c>
      <c r="N1791" s="3">
        <v>9.9499999999999993</v>
      </c>
      <c r="O1791" s="3">
        <v>8.3000000000000007</v>
      </c>
      <c r="P1791" s="3">
        <v>4</v>
      </c>
    </row>
    <row r="1792" spans="1:16" hidden="1" outlineLevel="1" collapsed="1" x14ac:dyDescent="0.2">
      <c r="A1792" t="s">
        <v>20</v>
      </c>
      <c r="B1792" s="2" t="s">
        <v>21</v>
      </c>
      <c r="C1792" s="2" t="s">
        <v>22</v>
      </c>
      <c r="D1792" s="2" t="s">
        <v>23</v>
      </c>
      <c r="E1792" s="2" t="s">
        <v>24</v>
      </c>
      <c r="F1792" s="2" t="s">
        <v>25</v>
      </c>
      <c r="G1792" s="2" t="s">
        <v>10</v>
      </c>
      <c r="H1792" s="2" t="s">
        <v>26</v>
      </c>
      <c r="I1792" s="2" t="s">
        <v>8</v>
      </c>
      <c r="J1792" s="2" t="s">
        <v>27</v>
      </c>
      <c r="K1792" s="2" t="s">
        <v>28</v>
      </c>
      <c r="L1792" s="2" t="s">
        <v>29</v>
      </c>
      <c r="M1792" s="2" t="s">
        <v>30</v>
      </c>
      <c r="N1792" s="2" t="s">
        <v>31</v>
      </c>
      <c r="O1792" s="2" t="s">
        <v>32</v>
      </c>
      <c r="P1792" s="2" t="s">
        <v>33</v>
      </c>
    </row>
    <row r="1793" spans="1:16" hidden="1" outlineLevel="1" collapsed="1" x14ac:dyDescent="0.2">
      <c r="A1793" t="s">
        <v>20</v>
      </c>
      <c r="B1793" s="4" t="s">
        <v>16</v>
      </c>
      <c r="C1793" s="4" t="s">
        <v>1683</v>
      </c>
      <c r="D1793" s="4" t="s">
        <v>20</v>
      </c>
      <c r="E1793" s="4">
        <v>3.5760399999999999E-3</v>
      </c>
      <c r="F1793" s="4">
        <v>0</v>
      </c>
      <c r="G1793" s="4">
        <v>1</v>
      </c>
      <c r="H1793" s="4">
        <v>1</v>
      </c>
      <c r="I1793" s="4">
        <v>1</v>
      </c>
      <c r="J1793" s="4" t="s">
        <v>1681</v>
      </c>
      <c r="K1793" s="4">
        <v>0</v>
      </c>
      <c r="L1793" s="4">
        <v>1395.7590499999999</v>
      </c>
      <c r="M1793" s="4" t="s">
        <v>16</v>
      </c>
      <c r="N1793" s="4">
        <v>0</v>
      </c>
      <c r="O1793" s="4">
        <v>2.0339999999999998E-3</v>
      </c>
      <c r="P1793" s="4">
        <v>2.2200000000000002</v>
      </c>
    </row>
    <row r="1794" spans="1:16" hidden="1" outlineLevel="1" collapsed="1" x14ac:dyDescent="0.2">
      <c r="A1794" t="s">
        <v>20</v>
      </c>
      <c r="B1794" s="4" t="s">
        <v>16</v>
      </c>
      <c r="C1794" s="4" t="s">
        <v>1684</v>
      </c>
      <c r="D1794" s="4" t="s">
        <v>20</v>
      </c>
      <c r="E1794" s="4">
        <v>1.8841299999999999E-3</v>
      </c>
      <c r="F1794" s="4">
        <v>0</v>
      </c>
      <c r="G1794" s="4">
        <v>1</v>
      </c>
      <c r="H1794" s="4">
        <v>1</v>
      </c>
      <c r="I1794" s="4">
        <v>1</v>
      </c>
      <c r="J1794" s="4" t="s">
        <v>1681</v>
      </c>
      <c r="K1794" s="4">
        <v>0</v>
      </c>
      <c r="L1794" s="4">
        <v>1075.6146200000001</v>
      </c>
      <c r="M1794" s="4" t="s">
        <v>16</v>
      </c>
      <c r="N1794" s="4">
        <v>0</v>
      </c>
      <c r="O1794" s="4">
        <v>1.0219999999999999E-3</v>
      </c>
      <c r="P1794" s="4">
        <v>2.2999999999999998</v>
      </c>
    </row>
    <row r="1795" spans="1:16" hidden="1" outlineLevel="1" collapsed="1" x14ac:dyDescent="0.2">
      <c r="A1795" t="s">
        <v>20</v>
      </c>
      <c r="B1795" s="4" t="s">
        <v>16</v>
      </c>
      <c r="C1795" s="4" t="s">
        <v>1685</v>
      </c>
      <c r="D1795" s="4" t="s">
        <v>1226</v>
      </c>
      <c r="E1795" s="4">
        <v>1.8719199999999998E-2</v>
      </c>
      <c r="F1795" s="4">
        <v>0</v>
      </c>
      <c r="G1795" s="4">
        <v>1</v>
      </c>
      <c r="H1795" s="4">
        <v>1</v>
      </c>
      <c r="I1795" s="4">
        <v>1</v>
      </c>
      <c r="J1795" s="4" t="s">
        <v>1681</v>
      </c>
      <c r="K1795" s="4">
        <v>0</v>
      </c>
      <c r="L1795" s="4">
        <v>1315.51406</v>
      </c>
      <c r="M1795" s="4" t="s">
        <v>16</v>
      </c>
      <c r="N1795" s="4">
        <v>0</v>
      </c>
      <c r="O1795" s="4">
        <v>1.2E-2</v>
      </c>
      <c r="P1795" s="4">
        <v>1.75</v>
      </c>
    </row>
    <row r="1796" spans="1:16" hidden="1" outlineLevel="1" collapsed="1" x14ac:dyDescent="0.2">
      <c r="A1796" t="s">
        <v>20</v>
      </c>
      <c r="B1796" s="4" t="s">
        <v>16</v>
      </c>
      <c r="C1796" s="4" t="s">
        <v>1686</v>
      </c>
      <c r="D1796" s="4" t="s">
        <v>20</v>
      </c>
      <c r="E1796" s="4">
        <v>0.106061</v>
      </c>
      <c r="F1796" s="4">
        <v>8.3565400000000008E-3</v>
      </c>
      <c r="G1796" s="4">
        <v>1</v>
      </c>
      <c r="H1796" s="4">
        <v>1</v>
      </c>
      <c r="I1796" s="4">
        <v>1</v>
      </c>
      <c r="J1796" s="4" t="s">
        <v>1681</v>
      </c>
      <c r="K1796" s="4">
        <v>0</v>
      </c>
      <c r="L1796" s="4">
        <v>1056.62994</v>
      </c>
      <c r="M1796" s="4" t="s">
        <v>16</v>
      </c>
      <c r="N1796" s="4">
        <v>5.9170000000000004E-3</v>
      </c>
      <c r="O1796" s="4">
        <v>7.8070000000000001E-2</v>
      </c>
      <c r="P1796" s="4">
        <v>2.0299999999999998</v>
      </c>
    </row>
    <row r="1797" spans="1:16" x14ac:dyDescent="0.2">
      <c r="A1797" s="3" t="s">
        <v>16</v>
      </c>
      <c r="B1797" s="3" t="s">
        <v>17</v>
      </c>
      <c r="C1797" s="3" t="s">
        <v>1687</v>
      </c>
      <c r="D1797" s="3" t="s">
        <v>1688</v>
      </c>
      <c r="E1797" s="3">
        <v>0</v>
      </c>
      <c r="F1797" s="3">
        <v>8.6519999999999992</v>
      </c>
      <c r="G1797" s="3">
        <v>10</v>
      </c>
      <c r="H1797" s="3">
        <v>4</v>
      </c>
      <c r="I1797" s="3">
        <v>5</v>
      </c>
      <c r="J1797" s="3">
        <v>3</v>
      </c>
      <c r="K1797" s="3">
        <v>1</v>
      </c>
      <c r="L1797" s="3">
        <v>452</v>
      </c>
      <c r="M1797" s="3">
        <v>50.5</v>
      </c>
      <c r="N1797" s="3">
        <v>5.67</v>
      </c>
      <c r="O1797" s="3">
        <v>9.85</v>
      </c>
      <c r="P1797" s="3">
        <v>4</v>
      </c>
    </row>
    <row r="1798" spans="1:16" hidden="1" outlineLevel="1" collapsed="1" x14ac:dyDescent="0.2">
      <c r="A1798" t="s">
        <v>20</v>
      </c>
      <c r="B1798" s="2" t="s">
        <v>21</v>
      </c>
      <c r="C1798" s="2" t="s">
        <v>22</v>
      </c>
      <c r="D1798" s="2" t="s">
        <v>23</v>
      </c>
      <c r="E1798" s="2" t="s">
        <v>24</v>
      </c>
      <c r="F1798" s="2" t="s">
        <v>25</v>
      </c>
      <c r="G1798" s="2" t="s">
        <v>10</v>
      </c>
      <c r="H1798" s="2" t="s">
        <v>26</v>
      </c>
      <c r="I1798" s="2" t="s">
        <v>8</v>
      </c>
      <c r="J1798" s="2" t="s">
        <v>27</v>
      </c>
      <c r="K1798" s="2" t="s">
        <v>28</v>
      </c>
      <c r="L1798" s="2" t="s">
        <v>29</v>
      </c>
      <c r="M1798" s="2" t="s">
        <v>30</v>
      </c>
      <c r="N1798" s="2" t="s">
        <v>31</v>
      </c>
      <c r="O1798" s="2" t="s">
        <v>32</v>
      </c>
      <c r="P1798" s="2" t="s">
        <v>33</v>
      </c>
    </row>
    <row r="1799" spans="1:16" hidden="1" outlineLevel="1" collapsed="1" x14ac:dyDescent="0.2">
      <c r="A1799" t="s">
        <v>20</v>
      </c>
      <c r="B1799" s="4" t="s">
        <v>16</v>
      </c>
      <c r="C1799" s="4" t="s">
        <v>1689</v>
      </c>
      <c r="D1799" s="4" t="s">
        <v>20</v>
      </c>
      <c r="E1799" s="4">
        <v>2.1208500000000002E-2</v>
      </c>
      <c r="F1799" s="4">
        <v>0</v>
      </c>
      <c r="G1799" s="4">
        <v>1</v>
      </c>
      <c r="H1799" s="4">
        <v>1</v>
      </c>
      <c r="I1799" s="4">
        <v>1</v>
      </c>
      <c r="J1799" s="4" t="s">
        <v>1687</v>
      </c>
      <c r="K1799" s="4">
        <v>0</v>
      </c>
      <c r="L1799" s="4">
        <v>1271.5862299999999</v>
      </c>
      <c r="M1799" s="4" t="s">
        <v>16</v>
      </c>
      <c r="N1799" s="4">
        <v>0</v>
      </c>
      <c r="O1799" s="4">
        <v>1.375E-2</v>
      </c>
      <c r="P1799" s="4">
        <v>1.53</v>
      </c>
    </row>
    <row r="1800" spans="1:16" hidden="1" outlineLevel="1" collapsed="1" x14ac:dyDescent="0.2">
      <c r="A1800" t="s">
        <v>20</v>
      </c>
      <c r="B1800" s="4" t="s">
        <v>16</v>
      </c>
      <c r="C1800" s="4" t="s">
        <v>1690</v>
      </c>
      <c r="D1800" s="4" t="s">
        <v>20</v>
      </c>
      <c r="E1800" s="4">
        <v>2.4503199999999999E-2</v>
      </c>
      <c r="F1800" s="4">
        <v>0</v>
      </c>
      <c r="G1800" s="4">
        <v>1</v>
      </c>
      <c r="H1800" s="4">
        <v>1</v>
      </c>
      <c r="I1800" s="4">
        <v>1</v>
      </c>
      <c r="J1800" s="4" t="s">
        <v>1687</v>
      </c>
      <c r="K1800" s="4">
        <v>0</v>
      </c>
      <c r="L1800" s="4">
        <v>1463.88319</v>
      </c>
      <c r="M1800" s="4" t="s">
        <v>16</v>
      </c>
      <c r="N1800" s="4">
        <v>0</v>
      </c>
      <c r="O1800" s="4">
        <v>1.6029999999999999E-2</v>
      </c>
      <c r="P1800" s="4">
        <v>1.64</v>
      </c>
    </row>
    <row r="1801" spans="1:16" hidden="1" outlineLevel="1" collapsed="1" x14ac:dyDescent="0.2">
      <c r="A1801" t="s">
        <v>20</v>
      </c>
      <c r="B1801" s="4" t="s">
        <v>16</v>
      </c>
      <c r="C1801" s="4" t="s">
        <v>133</v>
      </c>
      <c r="D1801" s="4" t="s">
        <v>20</v>
      </c>
      <c r="E1801" s="4">
        <v>5.7735100000000004E-4</v>
      </c>
      <c r="F1801" s="4">
        <v>0</v>
      </c>
      <c r="G1801" s="4">
        <v>3</v>
      </c>
      <c r="H1801" s="4">
        <v>7</v>
      </c>
      <c r="I1801" s="4">
        <v>4</v>
      </c>
      <c r="J1801" s="4" t="s">
        <v>134</v>
      </c>
      <c r="K1801" s="4">
        <v>0</v>
      </c>
      <c r="L1801" s="4">
        <v>1277.7099800000001</v>
      </c>
      <c r="M1801" s="4" t="s">
        <v>16</v>
      </c>
      <c r="N1801" s="4">
        <v>0</v>
      </c>
      <c r="O1801" s="4">
        <v>2.8729999999999999E-4</v>
      </c>
      <c r="P1801" s="4">
        <v>3.58</v>
      </c>
    </row>
    <row r="1802" spans="1:16" hidden="1" outlineLevel="1" collapsed="1" x14ac:dyDescent="0.2">
      <c r="A1802" t="s">
        <v>20</v>
      </c>
      <c r="B1802" s="4" t="s">
        <v>16</v>
      </c>
      <c r="C1802" s="4" t="s">
        <v>1691</v>
      </c>
      <c r="D1802" s="4" t="s">
        <v>20</v>
      </c>
      <c r="E1802" s="4">
        <v>5.0557900000000003E-2</v>
      </c>
      <c r="F1802" s="4">
        <v>1.20145E-3</v>
      </c>
      <c r="G1802" s="4">
        <v>1</v>
      </c>
      <c r="H1802" s="4">
        <v>1</v>
      </c>
      <c r="I1802" s="4">
        <v>1</v>
      </c>
      <c r="J1802" s="4" t="s">
        <v>1687</v>
      </c>
      <c r="K1802" s="4">
        <v>0</v>
      </c>
      <c r="L1802" s="4">
        <v>875.43699000000004</v>
      </c>
      <c r="M1802" s="4" t="s">
        <v>16</v>
      </c>
      <c r="N1802" s="4">
        <v>7.9869999999999995E-4</v>
      </c>
      <c r="O1802" s="4">
        <v>3.5159999999999997E-2</v>
      </c>
      <c r="P1802" s="4">
        <v>2</v>
      </c>
    </row>
    <row r="1803" spans="1:16" x14ac:dyDescent="0.2">
      <c r="A1803" s="3" t="s">
        <v>16</v>
      </c>
      <c r="B1803" s="3" t="s">
        <v>17</v>
      </c>
      <c r="C1803" s="3" t="s">
        <v>1692</v>
      </c>
      <c r="D1803" s="3" t="s">
        <v>1693</v>
      </c>
      <c r="E1803" s="3">
        <v>0</v>
      </c>
      <c r="F1803" s="3">
        <v>8.6349999999999998</v>
      </c>
      <c r="G1803" s="3">
        <v>10</v>
      </c>
      <c r="H1803" s="3">
        <v>4</v>
      </c>
      <c r="I1803" s="3">
        <v>4</v>
      </c>
      <c r="J1803" s="3">
        <v>4</v>
      </c>
      <c r="K1803" s="3">
        <v>1</v>
      </c>
      <c r="L1803" s="3">
        <v>440</v>
      </c>
      <c r="M1803" s="3">
        <v>48.6</v>
      </c>
      <c r="N1803" s="3">
        <v>6.3</v>
      </c>
      <c r="O1803" s="3">
        <v>6.68</v>
      </c>
      <c r="P1803" s="3">
        <v>4</v>
      </c>
    </row>
    <row r="1804" spans="1:16" hidden="1" outlineLevel="1" collapsed="1" x14ac:dyDescent="0.2">
      <c r="A1804" t="s">
        <v>20</v>
      </c>
      <c r="B1804" s="2" t="s">
        <v>21</v>
      </c>
      <c r="C1804" s="2" t="s">
        <v>22</v>
      </c>
      <c r="D1804" s="2" t="s">
        <v>23</v>
      </c>
      <c r="E1804" s="2" t="s">
        <v>24</v>
      </c>
      <c r="F1804" s="2" t="s">
        <v>25</v>
      </c>
      <c r="G1804" s="2" t="s">
        <v>10</v>
      </c>
      <c r="H1804" s="2" t="s">
        <v>26</v>
      </c>
      <c r="I1804" s="2" t="s">
        <v>8</v>
      </c>
      <c r="J1804" s="2" t="s">
        <v>27</v>
      </c>
      <c r="K1804" s="2" t="s">
        <v>28</v>
      </c>
      <c r="L1804" s="2" t="s">
        <v>29</v>
      </c>
      <c r="M1804" s="2" t="s">
        <v>30</v>
      </c>
      <c r="N1804" s="2" t="s">
        <v>31</v>
      </c>
      <c r="O1804" s="2" t="s">
        <v>32</v>
      </c>
      <c r="P1804" s="2" t="s">
        <v>33</v>
      </c>
    </row>
    <row r="1805" spans="1:16" hidden="1" outlineLevel="1" collapsed="1" x14ac:dyDescent="0.2">
      <c r="A1805" t="s">
        <v>20</v>
      </c>
      <c r="B1805" s="4" t="s">
        <v>16</v>
      </c>
      <c r="C1805" s="4" t="s">
        <v>1694</v>
      </c>
      <c r="D1805" s="4" t="s">
        <v>20</v>
      </c>
      <c r="E1805" s="4">
        <v>1.3034199999999999E-2</v>
      </c>
      <c r="F1805" s="4">
        <v>0</v>
      </c>
      <c r="G1805" s="4">
        <v>1</v>
      </c>
      <c r="H1805" s="4">
        <v>2</v>
      </c>
      <c r="I1805" s="4">
        <v>1</v>
      </c>
      <c r="J1805" s="4" t="s">
        <v>1692</v>
      </c>
      <c r="K1805" s="4">
        <v>0</v>
      </c>
      <c r="L1805" s="4">
        <v>1120.6248499999999</v>
      </c>
      <c r="M1805" s="4" t="s">
        <v>16</v>
      </c>
      <c r="N1805" s="4">
        <v>0</v>
      </c>
      <c r="O1805" s="4">
        <v>8.1469999999999997E-3</v>
      </c>
      <c r="P1805" s="4">
        <v>2.37</v>
      </c>
    </row>
    <row r="1806" spans="1:16" hidden="1" outlineLevel="1" collapsed="1" x14ac:dyDescent="0.2">
      <c r="A1806" t="s">
        <v>20</v>
      </c>
      <c r="B1806" s="4" t="s">
        <v>16</v>
      </c>
      <c r="C1806" s="4" t="s">
        <v>1695</v>
      </c>
      <c r="D1806" s="4" t="s">
        <v>20</v>
      </c>
      <c r="E1806" s="4">
        <v>9.75292E-3</v>
      </c>
      <c r="F1806" s="4">
        <v>0</v>
      </c>
      <c r="G1806" s="4">
        <v>1</v>
      </c>
      <c r="H1806" s="4">
        <v>2</v>
      </c>
      <c r="I1806" s="4">
        <v>1</v>
      </c>
      <c r="J1806" s="4" t="s">
        <v>1692</v>
      </c>
      <c r="K1806" s="4">
        <v>0</v>
      </c>
      <c r="L1806" s="4">
        <v>1270.7365299999999</v>
      </c>
      <c r="M1806" s="4" t="s">
        <v>16</v>
      </c>
      <c r="N1806" s="4">
        <v>0</v>
      </c>
      <c r="O1806" s="4">
        <v>5.9810000000000002E-3</v>
      </c>
      <c r="P1806" s="4">
        <v>1.98</v>
      </c>
    </row>
    <row r="1807" spans="1:16" hidden="1" outlineLevel="1" collapsed="1" x14ac:dyDescent="0.2">
      <c r="A1807" t="s">
        <v>20</v>
      </c>
      <c r="B1807" s="4" t="s">
        <v>16</v>
      </c>
      <c r="C1807" s="4" t="s">
        <v>1696</v>
      </c>
      <c r="D1807" s="4" t="s">
        <v>278</v>
      </c>
      <c r="E1807" s="4">
        <v>3.6961099999999998E-3</v>
      </c>
      <c r="F1807" s="4">
        <v>0</v>
      </c>
      <c r="G1807" s="4">
        <v>1</v>
      </c>
      <c r="H1807" s="4">
        <v>2</v>
      </c>
      <c r="I1807" s="4">
        <v>1</v>
      </c>
      <c r="J1807" s="4" t="s">
        <v>1692</v>
      </c>
      <c r="K1807" s="4">
        <v>0</v>
      </c>
      <c r="L1807" s="4">
        <v>1329.65796</v>
      </c>
      <c r="M1807" s="4" t="s">
        <v>16</v>
      </c>
      <c r="N1807" s="4">
        <v>0</v>
      </c>
      <c r="O1807" s="4">
        <v>2.111E-3</v>
      </c>
      <c r="P1807" s="4">
        <v>2.34</v>
      </c>
    </row>
    <row r="1808" spans="1:16" hidden="1" outlineLevel="1" collapsed="1" x14ac:dyDescent="0.2">
      <c r="A1808" t="s">
        <v>20</v>
      </c>
      <c r="B1808" s="4" t="s">
        <v>16</v>
      </c>
      <c r="C1808" s="4" t="s">
        <v>1697</v>
      </c>
      <c r="D1808" s="4" t="s">
        <v>20</v>
      </c>
      <c r="E1808" s="4">
        <v>3.3551299999999999E-2</v>
      </c>
      <c r="F1808" s="4">
        <v>0</v>
      </c>
      <c r="G1808" s="4">
        <v>1</v>
      </c>
      <c r="H1808" s="4">
        <v>2</v>
      </c>
      <c r="I1808" s="4">
        <v>1</v>
      </c>
      <c r="J1808" s="4" t="s">
        <v>1692</v>
      </c>
      <c r="K1808" s="4">
        <v>0</v>
      </c>
      <c r="L1808" s="4">
        <v>974.42139999999995</v>
      </c>
      <c r="M1808" s="4" t="s">
        <v>16</v>
      </c>
      <c r="N1808" s="4">
        <v>0</v>
      </c>
      <c r="O1808" s="4">
        <v>2.2540000000000001E-2</v>
      </c>
      <c r="P1808" s="4">
        <v>1.58</v>
      </c>
    </row>
    <row r="1809" spans="1:16" x14ac:dyDescent="0.2">
      <c r="A1809" s="3" t="s">
        <v>16</v>
      </c>
      <c r="B1809" s="3" t="s">
        <v>17</v>
      </c>
      <c r="C1809" s="3" t="s">
        <v>1698</v>
      </c>
      <c r="D1809" s="3" t="s">
        <v>1699</v>
      </c>
      <c r="E1809" s="3">
        <v>0</v>
      </c>
      <c r="F1809" s="3">
        <v>8.43</v>
      </c>
      <c r="G1809" s="3">
        <v>9</v>
      </c>
      <c r="H1809" s="3">
        <v>5</v>
      </c>
      <c r="I1809" s="3">
        <v>5</v>
      </c>
      <c r="J1809" s="3">
        <v>5</v>
      </c>
      <c r="K1809" s="3">
        <v>1</v>
      </c>
      <c r="L1809" s="3">
        <v>548</v>
      </c>
      <c r="M1809" s="3">
        <v>62.9</v>
      </c>
      <c r="N1809" s="3">
        <v>6.83</v>
      </c>
      <c r="O1809" s="3">
        <v>3.86</v>
      </c>
      <c r="P1809" s="3">
        <v>5</v>
      </c>
    </row>
    <row r="1810" spans="1:16" hidden="1" outlineLevel="1" collapsed="1" x14ac:dyDescent="0.2">
      <c r="A1810" t="s">
        <v>20</v>
      </c>
      <c r="B1810" s="2" t="s">
        <v>21</v>
      </c>
      <c r="C1810" s="2" t="s">
        <v>22</v>
      </c>
      <c r="D1810" s="2" t="s">
        <v>23</v>
      </c>
      <c r="E1810" s="2" t="s">
        <v>24</v>
      </c>
      <c r="F1810" s="2" t="s">
        <v>25</v>
      </c>
      <c r="G1810" s="2" t="s">
        <v>10</v>
      </c>
      <c r="H1810" s="2" t="s">
        <v>26</v>
      </c>
      <c r="I1810" s="2" t="s">
        <v>8</v>
      </c>
      <c r="J1810" s="2" t="s">
        <v>27</v>
      </c>
      <c r="K1810" s="2" t="s">
        <v>28</v>
      </c>
      <c r="L1810" s="2" t="s">
        <v>29</v>
      </c>
      <c r="M1810" s="2" t="s">
        <v>30</v>
      </c>
      <c r="N1810" s="2" t="s">
        <v>31</v>
      </c>
      <c r="O1810" s="2" t="s">
        <v>32</v>
      </c>
      <c r="P1810" s="2" t="s">
        <v>33</v>
      </c>
    </row>
    <row r="1811" spans="1:16" hidden="1" outlineLevel="1" collapsed="1" x14ac:dyDescent="0.2">
      <c r="A1811" t="s">
        <v>20</v>
      </c>
      <c r="B1811" s="4" t="s">
        <v>16</v>
      </c>
      <c r="C1811" s="4" t="s">
        <v>1700</v>
      </c>
      <c r="D1811" s="4" t="s">
        <v>20</v>
      </c>
      <c r="E1811" s="4">
        <v>3.3115699999999998E-2</v>
      </c>
      <c r="F1811" s="4">
        <v>0</v>
      </c>
      <c r="G1811" s="4">
        <v>1</v>
      </c>
      <c r="H1811" s="4">
        <v>1</v>
      </c>
      <c r="I1811" s="4">
        <v>1</v>
      </c>
      <c r="J1811" s="4" t="s">
        <v>1698</v>
      </c>
      <c r="K1811" s="4">
        <v>0</v>
      </c>
      <c r="L1811" s="4">
        <v>898.48802000000001</v>
      </c>
      <c r="M1811" s="4" t="s">
        <v>16</v>
      </c>
      <c r="N1811" s="4">
        <v>0</v>
      </c>
      <c r="O1811" s="4">
        <v>2.2179999999999998E-2</v>
      </c>
      <c r="P1811" s="4">
        <v>1.48</v>
      </c>
    </row>
    <row r="1812" spans="1:16" hidden="1" outlineLevel="1" collapsed="1" x14ac:dyDescent="0.2">
      <c r="A1812" t="s">
        <v>20</v>
      </c>
      <c r="B1812" s="4" t="s">
        <v>16</v>
      </c>
      <c r="C1812" s="4" t="s">
        <v>1701</v>
      </c>
      <c r="D1812" s="4" t="s">
        <v>20</v>
      </c>
      <c r="E1812" s="4">
        <v>5.3853399999999997E-3</v>
      </c>
      <c r="F1812" s="4">
        <v>0</v>
      </c>
      <c r="G1812" s="4">
        <v>1</v>
      </c>
      <c r="H1812" s="4">
        <v>1</v>
      </c>
      <c r="I1812" s="4">
        <v>1</v>
      </c>
      <c r="J1812" s="4" t="s">
        <v>1698</v>
      </c>
      <c r="K1812" s="4">
        <v>0</v>
      </c>
      <c r="L1812" s="4">
        <v>997.52004999999997</v>
      </c>
      <c r="M1812" s="4" t="s">
        <v>16</v>
      </c>
      <c r="N1812" s="4">
        <v>0</v>
      </c>
      <c r="O1812" s="4">
        <v>3.16E-3</v>
      </c>
      <c r="P1812" s="4">
        <v>1.85</v>
      </c>
    </row>
    <row r="1813" spans="1:16" hidden="1" outlineLevel="1" collapsed="1" x14ac:dyDescent="0.2">
      <c r="A1813" t="s">
        <v>20</v>
      </c>
      <c r="B1813" s="4" t="s">
        <v>16</v>
      </c>
      <c r="C1813" s="4" t="s">
        <v>1702</v>
      </c>
      <c r="D1813" s="4" t="s">
        <v>20</v>
      </c>
      <c r="E1813" s="4">
        <v>3.5350899999999998E-2</v>
      </c>
      <c r="F1813" s="4">
        <v>0</v>
      </c>
      <c r="G1813" s="4">
        <v>1</v>
      </c>
      <c r="H1813" s="4">
        <v>1</v>
      </c>
      <c r="I1813" s="4">
        <v>1</v>
      </c>
      <c r="J1813" s="4" t="s">
        <v>1698</v>
      </c>
      <c r="K1813" s="4">
        <v>0</v>
      </c>
      <c r="L1813" s="4">
        <v>1497.7736399999999</v>
      </c>
      <c r="M1813" s="4" t="s">
        <v>16</v>
      </c>
      <c r="N1813" s="4">
        <v>0</v>
      </c>
      <c r="O1813" s="4">
        <v>2.384E-2</v>
      </c>
      <c r="P1813" s="4">
        <v>2</v>
      </c>
    </row>
    <row r="1814" spans="1:16" hidden="1" outlineLevel="1" collapsed="1" x14ac:dyDescent="0.2">
      <c r="A1814" t="s">
        <v>20</v>
      </c>
      <c r="B1814" s="4" t="s">
        <v>16</v>
      </c>
      <c r="C1814" s="4" t="s">
        <v>1703</v>
      </c>
      <c r="D1814" s="4" t="s">
        <v>20</v>
      </c>
      <c r="E1814" s="4">
        <v>5.3591E-2</v>
      </c>
      <c r="F1814" s="4">
        <v>1.20145E-3</v>
      </c>
      <c r="G1814" s="4">
        <v>1</v>
      </c>
      <c r="H1814" s="4">
        <v>1</v>
      </c>
      <c r="I1814" s="4">
        <v>1</v>
      </c>
      <c r="J1814" s="4" t="s">
        <v>1698</v>
      </c>
      <c r="K1814" s="4">
        <v>0</v>
      </c>
      <c r="L1814" s="4">
        <v>1374.7012</v>
      </c>
      <c r="M1814" s="4" t="s">
        <v>16</v>
      </c>
      <c r="N1814" s="4">
        <v>7.9869999999999995E-4</v>
      </c>
      <c r="O1814" s="4">
        <v>3.7190000000000001E-2</v>
      </c>
      <c r="P1814" s="4">
        <v>1.92</v>
      </c>
    </row>
    <row r="1815" spans="1:16" hidden="1" outlineLevel="1" collapsed="1" x14ac:dyDescent="0.2">
      <c r="A1815" t="s">
        <v>20</v>
      </c>
      <c r="B1815" s="4" t="s">
        <v>16</v>
      </c>
      <c r="C1815" s="4" t="s">
        <v>1704</v>
      </c>
      <c r="D1815" s="4" t="s">
        <v>20</v>
      </c>
      <c r="E1815" s="4">
        <v>8.29149E-2</v>
      </c>
      <c r="F1815" s="4">
        <v>4.7623400000000003E-3</v>
      </c>
      <c r="G1815" s="4">
        <v>1</v>
      </c>
      <c r="H1815" s="4">
        <v>1</v>
      </c>
      <c r="I1815" s="4">
        <v>1</v>
      </c>
      <c r="J1815" s="4" t="s">
        <v>1698</v>
      </c>
      <c r="K1815" s="4">
        <v>0</v>
      </c>
      <c r="L1815" s="4">
        <v>759.46108000000004</v>
      </c>
      <c r="M1815" s="4" t="s">
        <v>16</v>
      </c>
      <c r="N1815" s="4">
        <v>3.5460000000000001E-3</v>
      </c>
      <c r="O1815" s="4">
        <v>5.9799999999999999E-2</v>
      </c>
      <c r="P1815" s="4">
        <v>1.41</v>
      </c>
    </row>
    <row r="1816" spans="1:16" x14ac:dyDescent="0.2">
      <c r="A1816" s="3" t="s">
        <v>16</v>
      </c>
      <c r="B1816" s="3" t="s">
        <v>17</v>
      </c>
      <c r="C1816" s="3" t="s">
        <v>1705</v>
      </c>
      <c r="D1816" s="3" t="s">
        <v>1706</v>
      </c>
      <c r="E1816" s="3">
        <v>0</v>
      </c>
      <c r="F1816" s="3">
        <v>8.3680000000000003</v>
      </c>
      <c r="G1816" s="3">
        <v>11</v>
      </c>
      <c r="H1816" s="3">
        <v>5</v>
      </c>
      <c r="I1816" s="3">
        <v>5</v>
      </c>
      <c r="J1816" s="3">
        <v>5</v>
      </c>
      <c r="K1816" s="3">
        <v>1</v>
      </c>
      <c r="L1816" s="3">
        <v>603</v>
      </c>
      <c r="M1816" s="3">
        <v>66</v>
      </c>
      <c r="N1816" s="3">
        <v>7.4</v>
      </c>
      <c r="O1816" s="3">
        <v>5.99</v>
      </c>
      <c r="P1816" s="3">
        <v>5</v>
      </c>
    </row>
    <row r="1817" spans="1:16" hidden="1" outlineLevel="1" collapsed="1" x14ac:dyDescent="0.2">
      <c r="A1817" t="s">
        <v>20</v>
      </c>
      <c r="B1817" s="2" t="s">
        <v>21</v>
      </c>
      <c r="C1817" s="2" t="s">
        <v>22</v>
      </c>
      <c r="D1817" s="2" t="s">
        <v>23</v>
      </c>
      <c r="E1817" s="2" t="s">
        <v>24</v>
      </c>
      <c r="F1817" s="2" t="s">
        <v>25</v>
      </c>
      <c r="G1817" s="2" t="s">
        <v>10</v>
      </c>
      <c r="H1817" s="2" t="s">
        <v>26</v>
      </c>
      <c r="I1817" s="2" t="s">
        <v>8</v>
      </c>
      <c r="J1817" s="2" t="s">
        <v>27</v>
      </c>
      <c r="K1817" s="2" t="s">
        <v>28</v>
      </c>
      <c r="L1817" s="2" t="s">
        <v>29</v>
      </c>
      <c r="M1817" s="2" t="s">
        <v>30</v>
      </c>
      <c r="N1817" s="2" t="s">
        <v>31</v>
      </c>
      <c r="O1817" s="2" t="s">
        <v>32</v>
      </c>
      <c r="P1817" s="2" t="s">
        <v>33</v>
      </c>
    </row>
    <row r="1818" spans="1:16" hidden="1" outlineLevel="1" collapsed="1" x14ac:dyDescent="0.2">
      <c r="A1818" t="s">
        <v>20</v>
      </c>
      <c r="B1818" s="4" t="s">
        <v>16</v>
      </c>
      <c r="C1818" s="4" t="s">
        <v>1707</v>
      </c>
      <c r="D1818" s="4" t="s">
        <v>20</v>
      </c>
      <c r="E1818" s="4">
        <v>1.1576400000000001E-2</v>
      </c>
      <c r="F1818" s="4">
        <v>0</v>
      </c>
      <c r="G1818" s="4">
        <v>1</v>
      </c>
      <c r="H1818" s="4">
        <v>1</v>
      </c>
      <c r="I1818" s="4">
        <v>1</v>
      </c>
      <c r="J1818" s="4" t="s">
        <v>1705</v>
      </c>
      <c r="K1818" s="4">
        <v>0</v>
      </c>
      <c r="L1818" s="4">
        <v>1342.67365</v>
      </c>
      <c r="M1818" s="4" t="s">
        <v>16</v>
      </c>
      <c r="N1818" s="4">
        <v>0</v>
      </c>
      <c r="O1818" s="4">
        <v>7.2110000000000004E-3</v>
      </c>
      <c r="P1818" s="4">
        <v>2.41</v>
      </c>
    </row>
    <row r="1819" spans="1:16" hidden="1" outlineLevel="1" collapsed="1" x14ac:dyDescent="0.2">
      <c r="A1819" t="s">
        <v>20</v>
      </c>
      <c r="B1819" s="4" t="s">
        <v>16</v>
      </c>
      <c r="C1819" s="4" t="s">
        <v>1708</v>
      </c>
      <c r="D1819" s="4" t="s">
        <v>20</v>
      </c>
      <c r="E1819" s="4">
        <v>3.3992599999999998E-2</v>
      </c>
      <c r="F1819" s="4">
        <v>0</v>
      </c>
      <c r="G1819" s="4">
        <v>1</v>
      </c>
      <c r="H1819" s="4">
        <v>1</v>
      </c>
      <c r="I1819" s="4">
        <v>1</v>
      </c>
      <c r="J1819" s="4" t="s">
        <v>1705</v>
      </c>
      <c r="K1819" s="4">
        <v>0</v>
      </c>
      <c r="L1819" s="4">
        <v>1820.8256899999999</v>
      </c>
      <c r="M1819" s="4" t="s">
        <v>16</v>
      </c>
      <c r="N1819" s="4">
        <v>0</v>
      </c>
      <c r="O1819" s="4">
        <v>2.281E-2</v>
      </c>
      <c r="P1819" s="4">
        <v>1.89</v>
      </c>
    </row>
    <row r="1820" spans="1:16" hidden="1" outlineLevel="1" collapsed="1" x14ac:dyDescent="0.2">
      <c r="A1820" t="s">
        <v>20</v>
      </c>
      <c r="B1820" s="4" t="s">
        <v>16</v>
      </c>
      <c r="C1820" s="4" t="s">
        <v>1709</v>
      </c>
      <c r="D1820" s="4" t="s">
        <v>407</v>
      </c>
      <c r="E1820" s="4">
        <v>1.54681E-2</v>
      </c>
      <c r="F1820" s="4">
        <v>0</v>
      </c>
      <c r="G1820" s="4">
        <v>1</v>
      </c>
      <c r="H1820" s="4">
        <v>1</v>
      </c>
      <c r="I1820" s="4">
        <v>1</v>
      </c>
      <c r="J1820" s="4" t="s">
        <v>1705</v>
      </c>
      <c r="K1820" s="4">
        <v>0</v>
      </c>
      <c r="L1820" s="4">
        <v>1180.51504</v>
      </c>
      <c r="M1820" s="4" t="s">
        <v>16</v>
      </c>
      <c r="N1820" s="4">
        <v>0</v>
      </c>
      <c r="O1820" s="4">
        <v>9.7859999999999996E-3</v>
      </c>
      <c r="P1820" s="4">
        <v>1.69</v>
      </c>
    </row>
    <row r="1821" spans="1:16" hidden="1" outlineLevel="1" collapsed="1" x14ac:dyDescent="0.2">
      <c r="A1821" t="s">
        <v>20</v>
      </c>
      <c r="B1821" s="4" t="s">
        <v>16</v>
      </c>
      <c r="C1821" s="4" t="s">
        <v>1710</v>
      </c>
      <c r="D1821" s="4" t="s">
        <v>20</v>
      </c>
      <c r="E1821" s="4">
        <v>6.9340200000000005E-2</v>
      </c>
      <c r="F1821" s="4">
        <v>2.2288999999999998E-3</v>
      </c>
      <c r="G1821" s="4">
        <v>1</v>
      </c>
      <c r="H1821" s="4">
        <v>1</v>
      </c>
      <c r="I1821" s="4">
        <v>1</v>
      </c>
      <c r="J1821" s="4" t="s">
        <v>1705</v>
      </c>
      <c r="K1821" s="4">
        <v>0</v>
      </c>
      <c r="L1821" s="4">
        <v>1052.5258699999999</v>
      </c>
      <c r="M1821" s="4" t="s">
        <v>16</v>
      </c>
      <c r="N1821" s="4">
        <v>1.487E-3</v>
      </c>
      <c r="O1821" s="4">
        <v>4.9399999999999999E-2</v>
      </c>
      <c r="P1821" s="4">
        <v>1.38</v>
      </c>
    </row>
    <row r="1822" spans="1:16" hidden="1" outlineLevel="1" collapsed="1" x14ac:dyDescent="0.2">
      <c r="A1822" t="s">
        <v>20</v>
      </c>
      <c r="B1822" s="4" t="s">
        <v>16</v>
      </c>
      <c r="C1822" s="4" t="s">
        <v>1711</v>
      </c>
      <c r="D1822" s="4" t="s">
        <v>20</v>
      </c>
      <c r="E1822" s="4">
        <v>7.5355599999999995E-2</v>
      </c>
      <c r="F1822" s="4">
        <v>3.8406400000000002E-3</v>
      </c>
      <c r="G1822" s="4">
        <v>1</v>
      </c>
      <c r="H1822" s="4">
        <v>1</v>
      </c>
      <c r="I1822" s="4">
        <v>1</v>
      </c>
      <c r="J1822" s="4" t="s">
        <v>1705</v>
      </c>
      <c r="K1822" s="4">
        <v>0</v>
      </c>
      <c r="L1822" s="4">
        <v>1863.8202699999999</v>
      </c>
      <c r="M1822" s="4" t="s">
        <v>16</v>
      </c>
      <c r="N1822" s="4">
        <v>2.9329999999999998E-3</v>
      </c>
      <c r="O1822" s="4">
        <v>5.389E-2</v>
      </c>
      <c r="P1822" s="4">
        <v>1.0900000000000001</v>
      </c>
    </row>
    <row r="1823" spans="1:16" x14ac:dyDescent="0.2">
      <c r="A1823" s="3" t="s">
        <v>16</v>
      </c>
      <c r="B1823" s="3" t="s">
        <v>17</v>
      </c>
      <c r="C1823" s="3" t="s">
        <v>1712</v>
      </c>
      <c r="D1823" s="3" t="s">
        <v>1713</v>
      </c>
      <c r="E1823" s="3">
        <v>0</v>
      </c>
      <c r="F1823" s="3">
        <v>8.141</v>
      </c>
      <c r="G1823" s="3">
        <v>14</v>
      </c>
      <c r="H1823" s="3">
        <v>3</v>
      </c>
      <c r="I1823" s="3">
        <v>3</v>
      </c>
      <c r="J1823" s="3">
        <v>3</v>
      </c>
      <c r="K1823" s="3">
        <v>1</v>
      </c>
      <c r="L1823" s="3">
        <v>295</v>
      </c>
      <c r="M1823" s="3">
        <v>32.9</v>
      </c>
      <c r="N1823" s="3">
        <v>8.98</v>
      </c>
      <c r="O1823" s="3">
        <v>6.75</v>
      </c>
      <c r="P1823" s="3">
        <v>3</v>
      </c>
    </row>
    <row r="1824" spans="1:16" hidden="1" outlineLevel="1" collapsed="1" x14ac:dyDescent="0.2">
      <c r="A1824" t="s">
        <v>20</v>
      </c>
      <c r="B1824" s="2" t="s">
        <v>21</v>
      </c>
      <c r="C1824" s="2" t="s">
        <v>22</v>
      </c>
      <c r="D1824" s="2" t="s">
        <v>23</v>
      </c>
      <c r="E1824" s="2" t="s">
        <v>24</v>
      </c>
      <c r="F1824" s="2" t="s">
        <v>25</v>
      </c>
      <c r="G1824" s="2" t="s">
        <v>10</v>
      </c>
      <c r="H1824" s="2" t="s">
        <v>26</v>
      </c>
      <c r="I1824" s="2" t="s">
        <v>8</v>
      </c>
      <c r="J1824" s="2" t="s">
        <v>27</v>
      </c>
      <c r="K1824" s="2" t="s">
        <v>28</v>
      </c>
      <c r="L1824" s="2" t="s">
        <v>29</v>
      </c>
      <c r="M1824" s="2" t="s">
        <v>30</v>
      </c>
      <c r="N1824" s="2" t="s">
        <v>31</v>
      </c>
      <c r="O1824" s="2" t="s">
        <v>32</v>
      </c>
      <c r="P1824" s="2" t="s">
        <v>33</v>
      </c>
    </row>
    <row r="1825" spans="1:16" hidden="1" outlineLevel="1" collapsed="1" x14ac:dyDescent="0.2">
      <c r="A1825" t="s">
        <v>20</v>
      </c>
      <c r="B1825" s="4" t="s">
        <v>16</v>
      </c>
      <c r="C1825" s="4" t="s">
        <v>1714</v>
      </c>
      <c r="D1825" s="4" t="s">
        <v>1715</v>
      </c>
      <c r="E1825" s="4">
        <v>1.48691E-2</v>
      </c>
      <c r="F1825" s="4">
        <v>0</v>
      </c>
      <c r="G1825" s="4">
        <v>1</v>
      </c>
      <c r="H1825" s="4">
        <v>1</v>
      </c>
      <c r="I1825" s="4">
        <v>1</v>
      </c>
      <c r="J1825" s="4" t="s">
        <v>1712</v>
      </c>
      <c r="K1825" s="4">
        <v>0</v>
      </c>
      <c r="L1825" s="4">
        <v>1374.5664300000001</v>
      </c>
      <c r="M1825" s="4" t="s">
        <v>16</v>
      </c>
      <c r="N1825" s="4">
        <v>0</v>
      </c>
      <c r="O1825" s="4">
        <v>9.3710000000000009E-3</v>
      </c>
      <c r="P1825" s="4">
        <v>1.93</v>
      </c>
    </row>
    <row r="1826" spans="1:16" hidden="1" outlineLevel="1" collapsed="1" x14ac:dyDescent="0.2">
      <c r="A1826" t="s">
        <v>20</v>
      </c>
      <c r="B1826" s="4" t="s">
        <v>16</v>
      </c>
      <c r="C1826" s="4" t="s">
        <v>1716</v>
      </c>
      <c r="D1826" s="4" t="s">
        <v>20</v>
      </c>
      <c r="E1826" s="4">
        <v>1.0603800000000001E-3</v>
      </c>
      <c r="F1826" s="4">
        <v>0</v>
      </c>
      <c r="G1826" s="4">
        <v>1</v>
      </c>
      <c r="H1826" s="4">
        <v>1</v>
      </c>
      <c r="I1826" s="4">
        <v>1</v>
      </c>
      <c r="J1826" s="4" t="s">
        <v>1712</v>
      </c>
      <c r="K1826" s="4">
        <v>0</v>
      </c>
      <c r="L1826" s="4">
        <v>1590.7969599999999</v>
      </c>
      <c r="M1826" s="4" t="s">
        <v>16</v>
      </c>
      <c r="N1826" s="4">
        <v>0</v>
      </c>
      <c r="O1826" s="4">
        <v>5.5270000000000004E-4</v>
      </c>
      <c r="P1826" s="4">
        <v>2.16</v>
      </c>
    </row>
    <row r="1827" spans="1:16" hidden="1" outlineLevel="1" collapsed="1" x14ac:dyDescent="0.2">
      <c r="A1827" t="s">
        <v>20</v>
      </c>
      <c r="B1827" s="4" t="s">
        <v>16</v>
      </c>
      <c r="C1827" s="4" t="s">
        <v>1717</v>
      </c>
      <c r="D1827" s="4" t="s">
        <v>20</v>
      </c>
      <c r="E1827" s="4">
        <v>2.5197499999999999E-3</v>
      </c>
      <c r="F1827" s="4">
        <v>0</v>
      </c>
      <c r="G1827" s="4">
        <v>1</v>
      </c>
      <c r="H1827" s="4">
        <v>1</v>
      </c>
      <c r="I1827" s="4">
        <v>1</v>
      </c>
      <c r="J1827" s="4" t="s">
        <v>1712</v>
      </c>
      <c r="K1827" s="4">
        <v>0</v>
      </c>
      <c r="L1827" s="4">
        <v>1268.67326</v>
      </c>
      <c r="M1827" s="4" t="s">
        <v>16</v>
      </c>
      <c r="N1827" s="4">
        <v>0</v>
      </c>
      <c r="O1827" s="4">
        <v>1.3960000000000001E-3</v>
      </c>
      <c r="P1827" s="4">
        <v>2.66</v>
      </c>
    </row>
    <row r="1828" spans="1:16" x14ac:dyDescent="0.2">
      <c r="A1828" s="3" t="s">
        <v>16</v>
      </c>
      <c r="B1828" s="3" t="s">
        <v>17</v>
      </c>
      <c r="C1828" s="3" t="s">
        <v>1718</v>
      </c>
      <c r="D1828" s="3" t="s">
        <v>1719</v>
      </c>
      <c r="E1828" s="3">
        <v>0</v>
      </c>
      <c r="F1828" s="3">
        <v>8.032</v>
      </c>
      <c r="G1828" s="3">
        <v>8</v>
      </c>
      <c r="H1828" s="3">
        <v>3</v>
      </c>
      <c r="I1828" s="3">
        <v>3</v>
      </c>
      <c r="J1828" s="3">
        <v>3</v>
      </c>
      <c r="K1828" s="3">
        <v>1</v>
      </c>
      <c r="L1828" s="3">
        <v>473</v>
      </c>
      <c r="M1828" s="3">
        <v>52.5</v>
      </c>
      <c r="N1828" s="3">
        <v>8.84</v>
      </c>
      <c r="O1828" s="3">
        <v>6.65</v>
      </c>
      <c r="P1828" s="3">
        <v>3</v>
      </c>
    </row>
    <row r="1829" spans="1:16" hidden="1" outlineLevel="1" collapsed="1" x14ac:dyDescent="0.2">
      <c r="A1829" t="s">
        <v>20</v>
      </c>
      <c r="B1829" s="2" t="s">
        <v>21</v>
      </c>
      <c r="C1829" s="2" t="s">
        <v>22</v>
      </c>
      <c r="D1829" s="2" t="s">
        <v>23</v>
      </c>
      <c r="E1829" s="2" t="s">
        <v>24</v>
      </c>
      <c r="F1829" s="2" t="s">
        <v>25</v>
      </c>
      <c r="G1829" s="2" t="s">
        <v>10</v>
      </c>
      <c r="H1829" s="2" t="s">
        <v>26</v>
      </c>
      <c r="I1829" s="2" t="s">
        <v>8</v>
      </c>
      <c r="J1829" s="2" t="s">
        <v>27</v>
      </c>
      <c r="K1829" s="2" t="s">
        <v>28</v>
      </c>
      <c r="L1829" s="2" t="s">
        <v>29</v>
      </c>
      <c r="M1829" s="2" t="s">
        <v>30</v>
      </c>
      <c r="N1829" s="2" t="s">
        <v>31</v>
      </c>
      <c r="O1829" s="2" t="s">
        <v>32</v>
      </c>
      <c r="P1829" s="2" t="s">
        <v>33</v>
      </c>
    </row>
    <row r="1830" spans="1:16" hidden="1" outlineLevel="1" collapsed="1" x14ac:dyDescent="0.2">
      <c r="A1830" t="s">
        <v>20</v>
      </c>
      <c r="B1830" s="4" t="s">
        <v>16</v>
      </c>
      <c r="C1830" s="4" t="s">
        <v>1720</v>
      </c>
      <c r="D1830" s="4" t="s">
        <v>20</v>
      </c>
      <c r="E1830" s="4">
        <v>2.4343E-2</v>
      </c>
      <c r="F1830" s="4">
        <v>0</v>
      </c>
      <c r="G1830" s="4">
        <v>1</v>
      </c>
      <c r="H1830" s="4">
        <v>1</v>
      </c>
      <c r="I1830" s="4">
        <v>1</v>
      </c>
      <c r="J1830" s="4" t="s">
        <v>1718</v>
      </c>
      <c r="K1830" s="4">
        <v>0</v>
      </c>
      <c r="L1830" s="4">
        <v>1464.80567</v>
      </c>
      <c r="M1830" s="4" t="s">
        <v>16</v>
      </c>
      <c r="N1830" s="4">
        <v>0</v>
      </c>
      <c r="O1830" s="4">
        <v>1.601E-2</v>
      </c>
      <c r="P1830" s="4">
        <v>1.73</v>
      </c>
    </row>
    <row r="1831" spans="1:16" hidden="1" outlineLevel="1" collapsed="1" x14ac:dyDescent="0.2">
      <c r="A1831" t="s">
        <v>20</v>
      </c>
      <c r="B1831" s="4" t="s">
        <v>16</v>
      </c>
      <c r="C1831" s="4" t="s">
        <v>1721</v>
      </c>
      <c r="D1831" s="4" t="s">
        <v>20</v>
      </c>
      <c r="E1831" s="4">
        <v>9.1087399999999999E-4</v>
      </c>
      <c r="F1831" s="4">
        <v>0</v>
      </c>
      <c r="G1831" s="4">
        <v>1</v>
      </c>
      <c r="H1831" s="4">
        <v>1</v>
      </c>
      <c r="I1831" s="4">
        <v>1</v>
      </c>
      <c r="J1831" s="4" t="s">
        <v>1718</v>
      </c>
      <c r="K1831" s="4">
        <v>0</v>
      </c>
      <c r="L1831" s="4">
        <v>1386.81438</v>
      </c>
      <c r="M1831" s="4" t="s">
        <v>16</v>
      </c>
      <c r="N1831" s="4">
        <v>0</v>
      </c>
      <c r="O1831" s="4">
        <v>4.6890000000000001E-4</v>
      </c>
      <c r="P1831" s="4">
        <v>2.98</v>
      </c>
    </row>
    <row r="1832" spans="1:16" hidden="1" outlineLevel="1" collapsed="1" x14ac:dyDescent="0.2">
      <c r="A1832" t="s">
        <v>20</v>
      </c>
      <c r="B1832" s="4" t="s">
        <v>16</v>
      </c>
      <c r="C1832" s="4" t="s">
        <v>1722</v>
      </c>
      <c r="D1832" s="4" t="s">
        <v>20</v>
      </c>
      <c r="E1832" s="4">
        <v>2.2520700000000001E-3</v>
      </c>
      <c r="F1832" s="4">
        <v>0</v>
      </c>
      <c r="G1832" s="4">
        <v>1</v>
      </c>
      <c r="H1832" s="4">
        <v>1</v>
      </c>
      <c r="I1832" s="4">
        <v>1</v>
      </c>
      <c r="J1832" s="4" t="s">
        <v>1718</v>
      </c>
      <c r="K1832" s="4">
        <v>0</v>
      </c>
      <c r="L1832" s="4">
        <v>1358.64744</v>
      </c>
      <c r="M1832" s="4" t="s">
        <v>16</v>
      </c>
      <c r="N1832" s="4">
        <v>0</v>
      </c>
      <c r="O1832" s="4">
        <v>1.237E-3</v>
      </c>
      <c r="P1832" s="4">
        <v>1.94</v>
      </c>
    </row>
    <row r="1833" spans="1:16" x14ac:dyDescent="0.2">
      <c r="A1833" s="3" t="s">
        <v>16</v>
      </c>
      <c r="B1833" s="3" t="s">
        <v>17</v>
      </c>
      <c r="C1833" s="3" t="s">
        <v>1723</v>
      </c>
      <c r="D1833" s="3" t="s">
        <v>1724</v>
      </c>
      <c r="E1833" s="3">
        <v>0</v>
      </c>
      <c r="F1833" s="3">
        <v>8.0259999999999998</v>
      </c>
      <c r="G1833" s="3">
        <v>12</v>
      </c>
      <c r="H1833" s="3">
        <v>3</v>
      </c>
      <c r="I1833" s="3">
        <v>3</v>
      </c>
      <c r="J1833" s="3">
        <v>3</v>
      </c>
      <c r="K1833" s="3">
        <v>1</v>
      </c>
      <c r="L1833" s="3">
        <v>442</v>
      </c>
      <c r="M1833" s="3">
        <v>48.3</v>
      </c>
      <c r="N1833" s="3">
        <v>6.35</v>
      </c>
      <c r="O1833" s="3">
        <v>8.24</v>
      </c>
      <c r="P1833" s="3">
        <v>3</v>
      </c>
    </row>
    <row r="1834" spans="1:16" hidden="1" outlineLevel="1" collapsed="1" x14ac:dyDescent="0.2">
      <c r="A1834" t="s">
        <v>20</v>
      </c>
      <c r="B1834" s="2" t="s">
        <v>21</v>
      </c>
      <c r="C1834" s="2" t="s">
        <v>22</v>
      </c>
      <c r="D1834" s="2" t="s">
        <v>23</v>
      </c>
      <c r="E1834" s="2" t="s">
        <v>24</v>
      </c>
      <c r="F1834" s="2" t="s">
        <v>25</v>
      </c>
      <c r="G1834" s="2" t="s">
        <v>10</v>
      </c>
      <c r="H1834" s="2" t="s">
        <v>26</v>
      </c>
      <c r="I1834" s="2" t="s">
        <v>8</v>
      </c>
      <c r="J1834" s="2" t="s">
        <v>27</v>
      </c>
      <c r="K1834" s="2" t="s">
        <v>28</v>
      </c>
      <c r="L1834" s="2" t="s">
        <v>29</v>
      </c>
      <c r="M1834" s="2" t="s">
        <v>30</v>
      </c>
      <c r="N1834" s="2" t="s">
        <v>31</v>
      </c>
      <c r="O1834" s="2" t="s">
        <v>32</v>
      </c>
      <c r="P1834" s="2" t="s">
        <v>33</v>
      </c>
    </row>
    <row r="1835" spans="1:16" hidden="1" outlineLevel="1" collapsed="1" x14ac:dyDescent="0.2">
      <c r="A1835" t="s">
        <v>20</v>
      </c>
      <c r="B1835" s="4" t="s">
        <v>16</v>
      </c>
      <c r="C1835" s="4" t="s">
        <v>1725</v>
      </c>
      <c r="D1835" s="4" t="s">
        <v>20</v>
      </c>
      <c r="E1835" s="4">
        <v>4.4984900000000001E-2</v>
      </c>
      <c r="F1835" s="4">
        <v>0</v>
      </c>
      <c r="G1835" s="4">
        <v>1</v>
      </c>
      <c r="H1835" s="4">
        <v>1</v>
      </c>
      <c r="I1835" s="4">
        <v>1</v>
      </c>
      <c r="J1835" s="4" t="s">
        <v>1723</v>
      </c>
      <c r="K1835" s="4">
        <v>0</v>
      </c>
      <c r="L1835" s="4">
        <v>1855.02835</v>
      </c>
      <c r="M1835" s="4" t="s">
        <v>16</v>
      </c>
      <c r="N1835" s="4">
        <v>0</v>
      </c>
      <c r="O1835" s="4">
        <v>3.0929999999999999E-2</v>
      </c>
      <c r="P1835" s="4">
        <v>2.23</v>
      </c>
    </row>
    <row r="1836" spans="1:16" hidden="1" outlineLevel="1" collapsed="1" x14ac:dyDescent="0.2">
      <c r="A1836" t="s">
        <v>20</v>
      </c>
      <c r="B1836" s="4" t="s">
        <v>16</v>
      </c>
      <c r="C1836" s="4" t="s">
        <v>1726</v>
      </c>
      <c r="D1836" s="4" t="s">
        <v>20</v>
      </c>
      <c r="E1836" s="4">
        <v>5.0587400000000002E-4</v>
      </c>
      <c r="F1836" s="4">
        <v>0</v>
      </c>
      <c r="G1836" s="4">
        <v>1</v>
      </c>
      <c r="H1836" s="4">
        <v>1</v>
      </c>
      <c r="I1836" s="4">
        <v>1</v>
      </c>
      <c r="J1836" s="4" t="s">
        <v>1723</v>
      </c>
      <c r="K1836" s="4">
        <v>0</v>
      </c>
      <c r="L1836" s="4">
        <v>1336.7219399999999</v>
      </c>
      <c r="M1836" s="4" t="s">
        <v>16</v>
      </c>
      <c r="N1836" s="4">
        <v>0</v>
      </c>
      <c r="O1836" s="4">
        <v>2.5040000000000001E-4</v>
      </c>
      <c r="P1836" s="4">
        <v>2.92</v>
      </c>
    </row>
    <row r="1837" spans="1:16" hidden="1" outlineLevel="1" collapsed="1" x14ac:dyDescent="0.2">
      <c r="A1837" t="s">
        <v>20</v>
      </c>
      <c r="B1837" s="4" t="s">
        <v>16</v>
      </c>
      <c r="C1837" s="4" t="s">
        <v>1727</v>
      </c>
      <c r="D1837" s="4" t="s">
        <v>20</v>
      </c>
      <c r="E1837" s="4">
        <v>2.2078800000000002E-3</v>
      </c>
      <c r="F1837" s="4">
        <v>0</v>
      </c>
      <c r="G1837" s="4">
        <v>1</v>
      </c>
      <c r="H1837" s="4">
        <v>1</v>
      </c>
      <c r="I1837" s="4">
        <v>1</v>
      </c>
      <c r="J1837" s="4" t="s">
        <v>1723</v>
      </c>
      <c r="K1837" s="4">
        <v>0</v>
      </c>
      <c r="L1837" s="4">
        <v>2675.2080599999999</v>
      </c>
      <c r="M1837" s="4" t="s">
        <v>16</v>
      </c>
      <c r="N1837" s="4">
        <v>0</v>
      </c>
      <c r="O1837" s="4">
        <v>1.2149999999999999E-3</v>
      </c>
      <c r="P1837" s="4">
        <v>3.09</v>
      </c>
    </row>
    <row r="1838" spans="1:16" x14ac:dyDescent="0.2">
      <c r="A1838" s="3" t="s">
        <v>16</v>
      </c>
      <c r="B1838" s="3" t="s">
        <v>17</v>
      </c>
      <c r="C1838" s="3" t="s">
        <v>1728</v>
      </c>
      <c r="D1838" s="3" t="s">
        <v>1729</v>
      </c>
      <c r="E1838" s="3">
        <v>0</v>
      </c>
      <c r="F1838" s="3">
        <v>8.0060000000000002</v>
      </c>
      <c r="G1838" s="3">
        <v>8</v>
      </c>
      <c r="H1838" s="3">
        <v>4</v>
      </c>
      <c r="I1838" s="3">
        <v>5</v>
      </c>
      <c r="J1838" s="3">
        <v>4</v>
      </c>
      <c r="K1838" s="3">
        <v>1</v>
      </c>
      <c r="L1838" s="3">
        <v>538</v>
      </c>
      <c r="M1838" s="3">
        <v>61.3</v>
      </c>
      <c r="N1838" s="3">
        <v>7.91</v>
      </c>
      <c r="O1838" s="3">
        <v>7.09</v>
      </c>
      <c r="P1838" s="3">
        <v>4</v>
      </c>
    </row>
    <row r="1839" spans="1:16" hidden="1" outlineLevel="1" collapsed="1" x14ac:dyDescent="0.2">
      <c r="A1839" t="s">
        <v>20</v>
      </c>
      <c r="B1839" s="2" t="s">
        <v>21</v>
      </c>
      <c r="C1839" s="2" t="s">
        <v>22</v>
      </c>
      <c r="D1839" s="2" t="s">
        <v>23</v>
      </c>
      <c r="E1839" s="2" t="s">
        <v>24</v>
      </c>
      <c r="F1839" s="2" t="s">
        <v>25</v>
      </c>
      <c r="G1839" s="2" t="s">
        <v>10</v>
      </c>
      <c r="H1839" s="2" t="s">
        <v>26</v>
      </c>
      <c r="I1839" s="2" t="s">
        <v>8</v>
      </c>
      <c r="J1839" s="2" t="s">
        <v>27</v>
      </c>
      <c r="K1839" s="2" t="s">
        <v>28</v>
      </c>
      <c r="L1839" s="2" t="s">
        <v>29</v>
      </c>
      <c r="M1839" s="2" t="s">
        <v>30</v>
      </c>
      <c r="N1839" s="2" t="s">
        <v>31</v>
      </c>
      <c r="O1839" s="2" t="s">
        <v>32</v>
      </c>
      <c r="P1839" s="2" t="s">
        <v>33</v>
      </c>
    </row>
    <row r="1840" spans="1:16" hidden="1" outlineLevel="1" collapsed="1" x14ac:dyDescent="0.2">
      <c r="A1840" t="s">
        <v>20</v>
      </c>
      <c r="B1840" s="4" t="s">
        <v>16</v>
      </c>
      <c r="C1840" s="4" t="s">
        <v>1730</v>
      </c>
      <c r="D1840" s="4" t="s">
        <v>120</v>
      </c>
      <c r="E1840" s="4">
        <v>5.1421100000000001E-3</v>
      </c>
      <c r="F1840" s="4">
        <v>0</v>
      </c>
      <c r="G1840" s="4">
        <v>1</v>
      </c>
      <c r="H1840" s="4">
        <v>1</v>
      </c>
      <c r="I1840" s="4">
        <v>1</v>
      </c>
      <c r="J1840" s="4" t="s">
        <v>1728</v>
      </c>
      <c r="K1840" s="4">
        <v>0</v>
      </c>
      <c r="L1840" s="4">
        <v>1576.8919800000001</v>
      </c>
      <c r="M1840" s="4" t="s">
        <v>16</v>
      </c>
      <c r="N1840" s="4">
        <v>0</v>
      </c>
      <c r="O1840" s="4">
        <v>3.0070000000000001E-3</v>
      </c>
      <c r="P1840" s="4">
        <v>3.1</v>
      </c>
    </row>
    <row r="1841" spans="1:16" hidden="1" outlineLevel="1" collapsed="1" x14ac:dyDescent="0.2">
      <c r="A1841" t="s">
        <v>20</v>
      </c>
      <c r="B1841" s="4" t="s">
        <v>16</v>
      </c>
      <c r="C1841" s="4" t="s">
        <v>1731</v>
      </c>
      <c r="D1841" s="4" t="s">
        <v>105</v>
      </c>
      <c r="E1841" s="4">
        <v>3.9753999999999998E-2</v>
      </c>
      <c r="F1841" s="4">
        <v>0</v>
      </c>
      <c r="G1841" s="4">
        <v>1</v>
      </c>
      <c r="H1841" s="4">
        <v>1</v>
      </c>
      <c r="I1841" s="4">
        <v>1</v>
      </c>
      <c r="J1841" s="4" t="s">
        <v>1728</v>
      </c>
      <c r="K1841" s="4">
        <v>0</v>
      </c>
      <c r="L1841" s="4">
        <v>1211.55474</v>
      </c>
      <c r="M1841" s="4" t="s">
        <v>16</v>
      </c>
      <c r="N1841" s="4">
        <v>0</v>
      </c>
      <c r="O1841" s="4">
        <v>2.699E-2</v>
      </c>
      <c r="P1841" s="4">
        <v>1.36</v>
      </c>
    </row>
    <row r="1842" spans="1:16" hidden="1" outlineLevel="1" collapsed="1" x14ac:dyDescent="0.2">
      <c r="A1842" t="s">
        <v>20</v>
      </c>
      <c r="B1842" s="4" t="s">
        <v>16</v>
      </c>
      <c r="C1842" s="4" t="s">
        <v>1731</v>
      </c>
      <c r="D1842" s="4" t="s">
        <v>1732</v>
      </c>
      <c r="E1842" s="4">
        <v>4.3264200000000003E-2</v>
      </c>
      <c r="F1842" s="4">
        <v>0</v>
      </c>
      <c r="G1842" s="4">
        <v>1</v>
      </c>
      <c r="H1842" s="4">
        <v>1</v>
      </c>
      <c r="I1842" s="4">
        <v>1</v>
      </c>
      <c r="J1842" s="4" t="s">
        <v>1728</v>
      </c>
      <c r="K1842" s="4">
        <v>0</v>
      </c>
      <c r="L1842" s="4">
        <v>1227.5496599999999</v>
      </c>
      <c r="M1842" s="4" t="s">
        <v>16</v>
      </c>
      <c r="N1842" s="4">
        <v>0</v>
      </c>
      <c r="O1842" s="4">
        <v>2.955E-2</v>
      </c>
      <c r="P1842" s="4">
        <v>1.33</v>
      </c>
    </row>
    <row r="1843" spans="1:16" hidden="1" outlineLevel="1" collapsed="1" x14ac:dyDescent="0.2">
      <c r="A1843" t="s">
        <v>20</v>
      </c>
      <c r="B1843" s="4" t="s">
        <v>16</v>
      </c>
      <c r="C1843" s="4" t="s">
        <v>1733</v>
      </c>
      <c r="D1843" s="4" t="s">
        <v>20</v>
      </c>
      <c r="E1843" s="4">
        <v>7.9301700000000003E-2</v>
      </c>
      <c r="F1843" s="4">
        <v>4.7623400000000003E-3</v>
      </c>
      <c r="G1843" s="4">
        <v>1</v>
      </c>
      <c r="H1843" s="4">
        <v>1</v>
      </c>
      <c r="I1843" s="4">
        <v>1</v>
      </c>
      <c r="J1843" s="4" t="s">
        <v>1728</v>
      </c>
      <c r="K1843" s="4">
        <v>1</v>
      </c>
      <c r="L1843" s="4">
        <v>1462.7688900000001</v>
      </c>
      <c r="M1843" s="4" t="s">
        <v>16</v>
      </c>
      <c r="N1843" s="4">
        <v>3.5460000000000001E-3</v>
      </c>
      <c r="O1843" s="4">
        <v>5.6759999999999998E-2</v>
      </c>
      <c r="P1843" s="4">
        <v>2.29</v>
      </c>
    </row>
    <row r="1844" spans="1:16" hidden="1" outlineLevel="1" collapsed="1" x14ac:dyDescent="0.2">
      <c r="A1844" t="s">
        <v>20</v>
      </c>
      <c r="B1844" s="4" t="s">
        <v>16</v>
      </c>
      <c r="C1844" s="4" t="s">
        <v>1734</v>
      </c>
      <c r="D1844" s="4" t="s">
        <v>20</v>
      </c>
      <c r="E1844" s="4">
        <v>9.8983399999999999E-2</v>
      </c>
      <c r="F1844" s="4">
        <v>7.5778800000000004E-3</v>
      </c>
      <c r="G1844" s="4">
        <v>1</v>
      </c>
      <c r="H1844" s="4">
        <v>1</v>
      </c>
      <c r="I1844" s="4">
        <v>1</v>
      </c>
      <c r="J1844" s="4" t="s">
        <v>1728</v>
      </c>
      <c r="K1844" s="4">
        <v>0</v>
      </c>
      <c r="L1844" s="4">
        <v>964.53497000000004</v>
      </c>
      <c r="M1844" s="4" t="s">
        <v>16</v>
      </c>
      <c r="N1844" s="4">
        <v>5.4159999999999998E-3</v>
      </c>
      <c r="O1844" s="4">
        <v>7.2450000000000001E-2</v>
      </c>
      <c r="P1844" s="4">
        <v>1.7</v>
      </c>
    </row>
    <row r="1845" spans="1:16" x14ac:dyDescent="0.2">
      <c r="A1845" s="3" t="s">
        <v>16</v>
      </c>
      <c r="B1845" s="3" t="s">
        <v>17</v>
      </c>
      <c r="C1845" s="3" t="s">
        <v>1735</v>
      </c>
      <c r="D1845" s="3" t="s">
        <v>1736</v>
      </c>
      <c r="E1845" s="3">
        <v>0</v>
      </c>
      <c r="F1845" s="3">
        <v>7.9109999999999996</v>
      </c>
      <c r="G1845" s="3">
        <v>10</v>
      </c>
      <c r="H1845" s="3">
        <v>4</v>
      </c>
      <c r="I1845" s="3">
        <v>4</v>
      </c>
      <c r="J1845" s="3">
        <v>4</v>
      </c>
      <c r="K1845" s="3">
        <v>1</v>
      </c>
      <c r="L1845" s="3">
        <v>489</v>
      </c>
      <c r="M1845" s="3">
        <v>54.8</v>
      </c>
      <c r="N1845" s="3">
        <v>5.45</v>
      </c>
      <c r="O1845" s="3">
        <v>6.87</v>
      </c>
      <c r="P1845" s="3">
        <v>4</v>
      </c>
    </row>
    <row r="1846" spans="1:16" hidden="1" outlineLevel="1" collapsed="1" x14ac:dyDescent="0.2">
      <c r="A1846" t="s">
        <v>20</v>
      </c>
      <c r="B1846" s="2" t="s">
        <v>21</v>
      </c>
      <c r="C1846" s="2" t="s">
        <v>22</v>
      </c>
      <c r="D1846" s="2" t="s">
        <v>23</v>
      </c>
      <c r="E1846" s="2" t="s">
        <v>24</v>
      </c>
      <c r="F1846" s="2" t="s">
        <v>25</v>
      </c>
      <c r="G1846" s="2" t="s">
        <v>10</v>
      </c>
      <c r="H1846" s="2" t="s">
        <v>26</v>
      </c>
      <c r="I1846" s="2" t="s">
        <v>8</v>
      </c>
      <c r="J1846" s="2" t="s">
        <v>27</v>
      </c>
      <c r="K1846" s="2" t="s">
        <v>28</v>
      </c>
      <c r="L1846" s="2" t="s">
        <v>29</v>
      </c>
      <c r="M1846" s="2" t="s">
        <v>30</v>
      </c>
      <c r="N1846" s="2" t="s">
        <v>31</v>
      </c>
      <c r="O1846" s="2" t="s">
        <v>32</v>
      </c>
      <c r="P1846" s="2" t="s">
        <v>33</v>
      </c>
    </row>
    <row r="1847" spans="1:16" hidden="1" outlineLevel="1" collapsed="1" x14ac:dyDescent="0.2">
      <c r="A1847" t="s">
        <v>20</v>
      </c>
      <c r="B1847" s="4" t="s">
        <v>16</v>
      </c>
      <c r="C1847" s="4" t="s">
        <v>1737</v>
      </c>
      <c r="D1847" s="4" t="s">
        <v>20</v>
      </c>
      <c r="E1847" s="4">
        <v>1.8474600000000001E-2</v>
      </c>
      <c r="F1847" s="4">
        <v>0</v>
      </c>
      <c r="G1847" s="4">
        <v>1</v>
      </c>
      <c r="H1847" s="4">
        <v>1</v>
      </c>
      <c r="I1847" s="4">
        <v>1</v>
      </c>
      <c r="J1847" s="4" t="s">
        <v>1735</v>
      </c>
      <c r="K1847" s="4">
        <v>1</v>
      </c>
      <c r="L1847" s="4">
        <v>1574.79081</v>
      </c>
      <c r="M1847" s="4" t="s">
        <v>16</v>
      </c>
      <c r="N1847" s="4">
        <v>0</v>
      </c>
      <c r="O1847" s="4">
        <v>1.1860000000000001E-2</v>
      </c>
      <c r="P1847" s="4">
        <v>2.3199999999999998</v>
      </c>
    </row>
    <row r="1848" spans="1:16" hidden="1" outlineLevel="1" collapsed="1" x14ac:dyDescent="0.2">
      <c r="A1848" t="s">
        <v>20</v>
      </c>
      <c r="B1848" s="4" t="s">
        <v>16</v>
      </c>
      <c r="C1848" s="4" t="s">
        <v>1738</v>
      </c>
      <c r="D1848" s="4" t="s">
        <v>20</v>
      </c>
      <c r="E1848" s="4">
        <v>1.68495E-2</v>
      </c>
      <c r="F1848" s="4">
        <v>0</v>
      </c>
      <c r="G1848" s="4">
        <v>1</v>
      </c>
      <c r="H1848" s="4">
        <v>1</v>
      </c>
      <c r="I1848" s="4">
        <v>1</v>
      </c>
      <c r="J1848" s="4" t="s">
        <v>1735</v>
      </c>
      <c r="K1848" s="4">
        <v>0</v>
      </c>
      <c r="L1848" s="4">
        <v>1647.7456500000001</v>
      </c>
      <c r="M1848" s="4" t="s">
        <v>16</v>
      </c>
      <c r="N1848" s="4">
        <v>0</v>
      </c>
      <c r="O1848" s="4">
        <v>1.077E-2</v>
      </c>
      <c r="P1848" s="4">
        <v>1.1599999999999999</v>
      </c>
    </row>
    <row r="1849" spans="1:16" hidden="1" outlineLevel="1" collapsed="1" x14ac:dyDescent="0.2">
      <c r="A1849" t="s">
        <v>20</v>
      </c>
      <c r="B1849" s="4" t="s">
        <v>16</v>
      </c>
      <c r="C1849" s="4" t="s">
        <v>1739</v>
      </c>
      <c r="D1849" s="4" t="s">
        <v>20</v>
      </c>
      <c r="E1849" s="4">
        <v>3.6049999999999999E-2</v>
      </c>
      <c r="F1849" s="4">
        <v>0</v>
      </c>
      <c r="G1849" s="4">
        <v>1</v>
      </c>
      <c r="H1849" s="4">
        <v>1</v>
      </c>
      <c r="I1849" s="4">
        <v>1</v>
      </c>
      <c r="J1849" s="4" t="s">
        <v>1735</v>
      </c>
      <c r="K1849" s="4">
        <v>0</v>
      </c>
      <c r="L1849" s="4">
        <v>1016.45712</v>
      </c>
      <c r="M1849" s="4" t="s">
        <v>16</v>
      </c>
      <c r="N1849" s="4">
        <v>0</v>
      </c>
      <c r="O1849" s="4">
        <v>2.4410000000000001E-2</v>
      </c>
      <c r="P1849" s="4">
        <v>1.83</v>
      </c>
    </row>
    <row r="1850" spans="1:16" hidden="1" outlineLevel="1" collapsed="1" x14ac:dyDescent="0.2">
      <c r="A1850" t="s">
        <v>20</v>
      </c>
      <c r="B1850" s="4" t="s">
        <v>16</v>
      </c>
      <c r="C1850" s="4" t="s">
        <v>1740</v>
      </c>
      <c r="D1850" s="4" t="s">
        <v>20</v>
      </c>
      <c r="E1850" s="4">
        <v>6.6082500000000004E-3</v>
      </c>
      <c r="F1850" s="4">
        <v>0</v>
      </c>
      <c r="G1850" s="4">
        <v>1</v>
      </c>
      <c r="H1850" s="4">
        <v>1</v>
      </c>
      <c r="I1850" s="4">
        <v>1</v>
      </c>
      <c r="J1850" s="4" t="s">
        <v>1735</v>
      </c>
      <c r="K1850" s="4">
        <v>0</v>
      </c>
      <c r="L1850" s="4">
        <v>1246.6790100000001</v>
      </c>
      <c r="M1850" s="4" t="s">
        <v>16</v>
      </c>
      <c r="N1850" s="4">
        <v>0</v>
      </c>
      <c r="O1850" s="4">
        <v>3.9350000000000001E-3</v>
      </c>
      <c r="P1850" s="4">
        <v>2.72</v>
      </c>
    </row>
    <row r="1851" spans="1:16" x14ac:dyDescent="0.2">
      <c r="A1851" s="3" t="s">
        <v>16</v>
      </c>
      <c r="B1851" s="3" t="s">
        <v>17</v>
      </c>
      <c r="C1851" s="3" t="s">
        <v>1741</v>
      </c>
      <c r="D1851" s="3" t="s">
        <v>1742</v>
      </c>
      <c r="E1851" s="3">
        <v>0</v>
      </c>
      <c r="F1851" s="3">
        <v>7.8460000000000001</v>
      </c>
      <c r="G1851" s="3">
        <v>8</v>
      </c>
      <c r="H1851" s="3">
        <v>2</v>
      </c>
      <c r="I1851" s="3">
        <v>2</v>
      </c>
      <c r="J1851" s="3">
        <v>2</v>
      </c>
      <c r="K1851" s="3">
        <v>1</v>
      </c>
      <c r="L1851" s="3">
        <v>442</v>
      </c>
      <c r="M1851" s="3">
        <v>51.4</v>
      </c>
      <c r="N1851" s="3">
        <v>5.4</v>
      </c>
      <c r="O1851" s="3">
        <v>7.93</v>
      </c>
      <c r="P1851" s="3">
        <v>2</v>
      </c>
    </row>
    <row r="1852" spans="1:16" hidden="1" outlineLevel="1" collapsed="1" x14ac:dyDescent="0.2">
      <c r="A1852" t="s">
        <v>20</v>
      </c>
      <c r="B1852" s="2" t="s">
        <v>21</v>
      </c>
      <c r="C1852" s="2" t="s">
        <v>22</v>
      </c>
      <c r="D1852" s="2" t="s">
        <v>23</v>
      </c>
      <c r="E1852" s="2" t="s">
        <v>24</v>
      </c>
      <c r="F1852" s="2" t="s">
        <v>25</v>
      </c>
      <c r="G1852" s="2" t="s">
        <v>10</v>
      </c>
      <c r="H1852" s="2" t="s">
        <v>26</v>
      </c>
      <c r="I1852" s="2" t="s">
        <v>8</v>
      </c>
      <c r="J1852" s="2" t="s">
        <v>27</v>
      </c>
      <c r="K1852" s="2" t="s">
        <v>28</v>
      </c>
      <c r="L1852" s="2" t="s">
        <v>29</v>
      </c>
      <c r="M1852" s="2" t="s">
        <v>30</v>
      </c>
      <c r="N1852" s="2" t="s">
        <v>31</v>
      </c>
      <c r="O1852" s="2" t="s">
        <v>32</v>
      </c>
      <c r="P1852" s="2" t="s">
        <v>33</v>
      </c>
    </row>
    <row r="1853" spans="1:16" hidden="1" outlineLevel="1" collapsed="1" x14ac:dyDescent="0.2">
      <c r="A1853" t="s">
        <v>20</v>
      </c>
      <c r="B1853" s="4" t="s">
        <v>16</v>
      </c>
      <c r="C1853" s="4" t="s">
        <v>1743</v>
      </c>
      <c r="D1853" s="4" t="s">
        <v>167</v>
      </c>
      <c r="E1853" s="4">
        <v>1.7643499999999999E-2</v>
      </c>
      <c r="F1853" s="4">
        <v>0</v>
      </c>
      <c r="G1853" s="4">
        <v>1</v>
      </c>
      <c r="H1853" s="4">
        <v>1</v>
      </c>
      <c r="I1853" s="4">
        <v>1</v>
      </c>
      <c r="J1853" s="4" t="s">
        <v>1741</v>
      </c>
      <c r="K1853" s="4">
        <v>0</v>
      </c>
      <c r="L1853" s="4">
        <v>1504.6988200000001</v>
      </c>
      <c r="M1853" s="4" t="s">
        <v>16</v>
      </c>
      <c r="N1853" s="4">
        <v>0</v>
      </c>
      <c r="O1853" s="4">
        <v>1.129E-2</v>
      </c>
      <c r="P1853" s="4">
        <v>1.74</v>
      </c>
    </row>
    <row r="1854" spans="1:16" hidden="1" outlineLevel="1" collapsed="1" x14ac:dyDescent="0.2">
      <c r="A1854" t="s">
        <v>20</v>
      </c>
      <c r="B1854" s="4" t="s">
        <v>16</v>
      </c>
      <c r="C1854" s="4" t="s">
        <v>1744</v>
      </c>
      <c r="D1854" s="4" t="s">
        <v>762</v>
      </c>
      <c r="E1854" s="4">
        <v>3.6562700000000001E-6</v>
      </c>
      <c r="F1854" s="4">
        <v>0</v>
      </c>
      <c r="G1854" s="4">
        <v>1</v>
      </c>
      <c r="H1854" s="4">
        <v>1</v>
      </c>
      <c r="I1854" s="4">
        <v>1</v>
      </c>
      <c r="J1854" s="4" t="s">
        <v>1741</v>
      </c>
      <c r="K1854" s="4">
        <v>1</v>
      </c>
      <c r="L1854" s="4">
        <v>2543.0937300000001</v>
      </c>
      <c r="M1854" s="4" t="s">
        <v>16</v>
      </c>
      <c r="N1854" s="4">
        <v>0</v>
      </c>
      <c r="O1854" s="4">
        <v>1.263E-6</v>
      </c>
      <c r="P1854" s="4">
        <v>6.2</v>
      </c>
    </row>
    <row r="1855" spans="1:16" x14ac:dyDescent="0.2">
      <c r="A1855" s="3" t="s">
        <v>16</v>
      </c>
      <c r="B1855" s="3" t="s">
        <v>17</v>
      </c>
      <c r="C1855" s="3" t="s">
        <v>1745</v>
      </c>
      <c r="D1855" s="3" t="s">
        <v>1746</v>
      </c>
      <c r="E1855" s="3">
        <v>0</v>
      </c>
      <c r="F1855" s="3">
        <v>7.82</v>
      </c>
      <c r="G1855" s="3">
        <v>9</v>
      </c>
      <c r="H1855" s="3">
        <v>3</v>
      </c>
      <c r="I1855" s="3">
        <v>3</v>
      </c>
      <c r="J1855" s="3">
        <v>3</v>
      </c>
      <c r="K1855" s="3">
        <v>1</v>
      </c>
      <c r="L1855" s="3">
        <v>482</v>
      </c>
      <c r="M1855" s="3">
        <v>52.7</v>
      </c>
      <c r="N1855" s="3">
        <v>6.01</v>
      </c>
      <c r="O1855" s="3">
        <v>5.73</v>
      </c>
      <c r="P1855" s="3">
        <v>3</v>
      </c>
    </row>
    <row r="1856" spans="1:16" hidden="1" outlineLevel="1" collapsed="1" x14ac:dyDescent="0.2">
      <c r="A1856" t="s">
        <v>20</v>
      </c>
      <c r="B1856" s="2" t="s">
        <v>21</v>
      </c>
      <c r="C1856" s="2" t="s">
        <v>22</v>
      </c>
      <c r="D1856" s="2" t="s">
        <v>23</v>
      </c>
      <c r="E1856" s="2" t="s">
        <v>24</v>
      </c>
      <c r="F1856" s="2" t="s">
        <v>25</v>
      </c>
      <c r="G1856" s="2" t="s">
        <v>10</v>
      </c>
      <c r="H1856" s="2" t="s">
        <v>26</v>
      </c>
      <c r="I1856" s="2" t="s">
        <v>8</v>
      </c>
      <c r="J1856" s="2" t="s">
        <v>27</v>
      </c>
      <c r="K1856" s="2" t="s">
        <v>28</v>
      </c>
      <c r="L1856" s="2" t="s">
        <v>29</v>
      </c>
      <c r="M1856" s="2" t="s">
        <v>30</v>
      </c>
      <c r="N1856" s="2" t="s">
        <v>31</v>
      </c>
      <c r="O1856" s="2" t="s">
        <v>32</v>
      </c>
      <c r="P1856" s="2" t="s">
        <v>33</v>
      </c>
    </row>
    <row r="1857" spans="1:16" hidden="1" outlineLevel="1" collapsed="1" x14ac:dyDescent="0.2">
      <c r="A1857" t="s">
        <v>20</v>
      </c>
      <c r="B1857" s="4" t="s">
        <v>16</v>
      </c>
      <c r="C1857" s="4" t="s">
        <v>1747</v>
      </c>
      <c r="D1857" s="4" t="s">
        <v>49</v>
      </c>
      <c r="E1857" s="4">
        <v>1.00798E-2</v>
      </c>
      <c r="F1857" s="4">
        <v>0</v>
      </c>
      <c r="G1857" s="4">
        <v>1</v>
      </c>
      <c r="H1857" s="4">
        <v>1</v>
      </c>
      <c r="I1857" s="4">
        <v>1</v>
      </c>
      <c r="J1857" s="4" t="s">
        <v>1745</v>
      </c>
      <c r="K1857" s="4">
        <v>0</v>
      </c>
      <c r="L1857" s="4">
        <v>1784.72795</v>
      </c>
      <c r="M1857" s="4" t="s">
        <v>16</v>
      </c>
      <c r="N1857" s="4">
        <v>0</v>
      </c>
      <c r="O1857" s="4">
        <v>6.1919999999999996E-3</v>
      </c>
      <c r="P1857" s="4">
        <v>2</v>
      </c>
    </row>
    <row r="1858" spans="1:16" hidden="1" outlineLevel="1" collapsed="1" x14ac:dyDescent="0.2">
      <c r="A1858" t="s">
        <v>20</v>
      </c>
      <c r="B1858" s="4" t="s">
        <v>16</v>
      </c>
      <c r="C1858" s="4" t="s">
        <v>1748</v>
      </c>
      <c r="D1858" s="4" t="s">
        <v>248</v>
      </c>
      <c r="E1858" s="4">
        <v>1.0013599999999999E-2</v>
      </c>
      <c r="F1858" s="4">
        <v>0</v>
      </c>
      <c r="G1858" s="4">
        <v>1</v>
      </c>
      <c r="H1858" s="4">
        <v>1</v>
      </c>
      <c r="I1858" s="4">
        <v>1</v>
      </c>
      <c r="J1858" s="4" t="s">
        <v>1745</v>
      </c>
      <c r="K1858" s="4">
        <v>0</v>
      </c>
      <c r="L1858" s="4">
        <v>1381.70318</v>
      </c>
      <c r="M1858" s="4" t="s">
        <v>16</v>
      </c>
      <c r="N1858" s="4">
        <v>0</v>
      </c>
      <c r="O1858" s="4">
        <v>6.1720000000000004E-3</v>
      </c>
      <c r="P1858" s="4">
        <v>1.95</v>
      </c>
    </row>
    <row r="1859" spans="1:16" hidden="1" outlineLevel="1" collapsed="1" x14ac:dyDescent="0.2">
      <c r="A1859" t="s">
        <v>20</v>
      </c>
      <c r="B1859" s="4" t="s">
        <v>16</v>
      </c>
      <c r="C1859" s="4" t="s">
        <v>1749</v>
      </c>
      <c r="D1859" s="4" t="s">
        <v>20</v>
      </c>
      <c r="E1859" s="4">
        <v>7.7729000000000003E-4</v>
      </c>
      <c r="F1859" s="4">
        <v>0</v>
      </c>
      <c r="G1859" s="4">
        <v>1</v>
      </c>
      <c r="H1859" s="4">
        <v>1</v>
      </c>
      <c r="I1859" s="4">
        <v>1</v>
      </c>
      <c r="J1859" s="4" t="s">
        <v>1745</v>
      </c>
      <c r="K1859" s="4">
        <v>1</v>
      </c>
      <c r="L1859" s="4">
        <v>1930.9868799999999</v>
      </c>
      <c r="M1859" s="4" t="s">
        <v>16</v>
      </c>
      <c r="N1859" s="4">
        <v>0</v>
      </c>
      <c r="O1859" s="4">
        <v>3.9609999999999998E-4</v>
      </c>
      <c r="P1859" s="4">
        <v>3.73</v>
      </c>
    </row>
    <row r="1860" spans="1:16" x14ac:dyDescent="0.2">
      <c r="A1860" s="3" t="s">
        <v>16</v>
      </c>
      <c r="B1860" s="3" t="s">
        <v>17</v>
      </c>
      <c r="C1860" s="3" t="s">
        <v>1750</v>
      </c>
      <c r="D1860" s="3" t="s">
        <v>1751</v>
      </c>
      <c r="E1860" s="3">
        <v>0</v>
      </c>
      <c r="F1860" s="3">
        <v>7.7619999999999996</v>
      </c>
      <c r="G1860" s="3">
        <v>8</v>
      </c>
      <c r="H1860" s="3">
        <v>4</v>
      </c>
      <c r="I1860" s="3">
        <v>4</v>
      </c>
      <c r="J1860" s="3">
        <v>4</v>
      </c>
      <c r="K1860" s="3">
        <v>1</v>
      </c>
      <c r="L1860" s="3">
        <v>520</v>
      </c>
      <c r="M1860" s="3">
        <v>56.7</v>
      </c>
      <c r="N1860" s="3">
        <v>8.15</v>
      </c>
      <c r="O1860" s="3">
        <v>8.1999999999999993</v>
      </c>
      <c r="P1860" s="3">
        <v>4</v>
      </c>
    </row>
    <row r="1861" spans="1:16" hidden="1" outlineLevel="1" collapsed="1" x14ac:dyDescent="0.2">
      <c r="A1861" t="s">
        <v>20</v>
      </c>
      <c r="B1861" s="2" t="s">
        <v>21</v>
      </c>
      <c r="C1861" s="2" t="s">
        <v>22</v>
      </c>
      <c r="D1861" s="2" t="s">
        <v>23</v>
      </c>
      <c r="E1861" s="2" t="s">
        <v>24</v>
      </c>
      <c r="F1861" s="2" t="s">
        <v>25</v>
      </c>
      <c r="G1861" s="2" t="s">
        <v>10</v>
      </c>
      <c r="H1861" s="2" t="s">
        <v>26</v>
      </c>
      <c r="I1861" s="2" t="s">
        <v>8</v>
      </c>
      <c r="J1861" s="2" t="s">
        <v>27</v>
      </c>
      <c r="K1861" s="2" t="s">
        <v>28</v>
      </c>
      <c r="L1861" s="2" t="s">
        <v>29</v>
      </c>
      <c r="M1861" s="2" t="s">
        <v>30</v>
      </c>
      <c r="N1861" s="2" t="s">
        <v>31</v>
      </c>
      <c r="O1861" s="2" t="s">
        <v>32</v>
      </c>
      <c r="P1861" s="2" t="s">
        <v>33</v>
      </c>
    </row>
    <row r="1862" spans="1:16" hidden="1" outlineLevel="1" collapsed="1" x14ac:dyDescent="0.2">
      <c r="A1862" t="s">
        <v>20</v>
      </c>
      <c r="B1862" s="4" t="s">
        <v>16</v>
      </c>
      <c r="C1862" s="4" t="s">
        <v>1752</v>
      </c>
      <c r="D1862" s="4" t="s">
        <v>20</v>
      </c>
      <c r="E1862" s="4">
        <v>9.6888100000000008E-3</v>
      </c>
      <c r="F1862" s="4">
        <v>0</v>
      </c>
      <c r="G1862" s="4">
        <v>1</v>
      </c>
      <c r="H1862" s="4">
        <v>1</v>
      </c>
      <c r="I1862" s="4">
        <v>1</v>
      </c>
      <c r="J1862" s="4" t="s">
        <v>1750</v>
      </c>
      <c r="K1862" s="4">
        <v>0</v>
      </c>
      <c r="L1862" s="4">
        <v>1232.68851</v>
      </c>
      <c r="M1862" s="4" t="s">
        <v>16</v>
      </c>
      <c r="N1862" s="4">
        <v>0</v>
      </c>
      <c r="O1862" s="4">
        <v>5.9179999999999996E-3</v>
      </c>
      <c r="P1862" s="4">
        <v>2.19</v>
      </c>
    </row>
    <row r="1863" spans="1:16" hidden="1" outlineLevel="1" collapsed="1" x14ac:dyDescent="0.2">
      <c r="A1863" t="s">
        <v>20</v>
      </c>
      <c r="B1863" s="4" t="s">
        <v>16</v>
      </c>
      <c r="C1863" s="4" t="s">
        <v>1753</v>
      </c>
      <c r="D1863" s="4" t="s">
        <v>248</v>
      </c>
      <c r="E1863" s="4">
        <v>6.2683699999999997E-3</v>
      </c>
      <c r="F1863" s="4">
        <v>0</v>
      </c>
      <c r="G1863" s="4">
        <v>1</v>
      </c>
      <c r="H1863" s="4">
        <v>1</v>
      </c>
      <c r="I1863" s="4">
        <v>1</v>
      </c>
      <c r="J1863" s="4" t="s">
        <v>1750</v>
      </c>
      <c r="K1863" s="4">
        <v>0</v>
      </c>
      <c r="L1863" s="4">
        <v>1450.63662</v>
      </c>
      <c r="M1863" s="4" t="s">
        <v>16</v>
      </c>
      <c r="N1863" s="4">
        <v>0</v>
      </c>
      <c r="O1863" s="4">
        <v>3.728E-3</v>
      </c>
      <c r="P1863" s="4">
        <v>2.4500000000000002</v>
      </c>
    </row>
    <row r="1864" spans="1:16" hidden="1" outlineLevel="1" collapsed="1" x14ac:dyDescent="0.2">
      <c r="A1864" t="s">
        <v>20</v>
      </c>
      <c r="B1864" s="4" t="s">
        <v>16</v>
      </c>
      <c r="C1864" s="4" t="s">
        <v>1754</v>
      </c>
      <c r="D1864" s="4" t="s">
        <v>20</v>
      </c>
      <c r="E1864" s="4">
        <v>3.46652E-2</v>
      </c>
      <c r="F1864" s="4">
        <v>0</v>
      </c>
      <c r="G1864" s="4">
        <v>1</v>
      </c>
      <c r="H1864" s="4">
        <v>1</v>
      </c>
      <c r="I1864" s="4">
        <v>1</v>
      </c>
      <c r="J1864" s="4" t="s">
        <v>1750</v>
      </c>
      <c r="K1864" s="4">
        <v>0</v>
      </c>
      <c r="L1864" s="4">
        <v>788.45123999999998</v>
      </c>
      <c r="M1864" s="4" t="s">
        <v>16</v>
      </c>
      <c r="N1864" s="4">
        <v>0</v>
      </c>
      <c r="O1864" s="4">
        <v>2.333E-2</v>
      </c>
      <c r="P1864" s="4">
        <v>1.77</v>
      </c>
    </row>
    <row r="1865" spans="1:16" hidden="1" outlineLevel="1" collapsed="1" x14ac:dyDescent="0.2">
      <c r="A1865" t="s">
        <v>20</v>
      </c>
      <c r="B1865" s="4" t="s">
        <v>16</v>
      </c>
      <c r="C1865" s="4" t="s">
        <v>1755</v>
      </c>
      <c r="D1865" s="4" t="s">
        <v>20</v>
      </c>
      <c r="E1865" s="4">
        <v>4.86293E-2</v>
      </c>
      <c r="F1865" s="4">
        <v>6.44996E-4</v>
      </c>
      <c r="G1865" s="4">
        <v>1</v>
      </c>
      <c r="H1865" s="4">
        <v>1</v>
      </c>
      <c r="I1865" s="4">
        <v>1</v>
      </c>
      <c r="J1865" s="4" t="s">
        <v>1750</v>
      </c>
      <c r="K1865" s="4">
        <v>0</v>
      </c>
      <c r="L1865" s="4">
        <v>1114.58914</v>
      </c>
      <c r="M1865" s="4" t="s">
        <v>16</v>
      </c>
      <c r="N1865" s="4">
        <v>7.9869999999999995E-4</v>
      </c>
      <c r="O1865" s="4">
        <v>3.3590000000000002E-2</v>
      </c>
      <c r="P1865" s="4">
        <v>1.78</v>
      </c>
    </row>
    <row r="1866" spans="1:16" x14ac:dyDescent="0.2">
      <c r="A1866" s="3" t="s">
        <v>16</v>
      </c>
      <c r="B1866" s="3" t="s">
        <v>17</v>
      </c>
      <c r="C1866" s="3" t="s">
        <v>1756</v>
      </c>
      <c r="D1866" s="3" t="s">
        <v>1757</v>
      </c>
      <c r="E1866" s="3">
        <v>0</v>
      </c>
      <c r="F1866" s="3">
        <v>7.726</v>
      </c>
      <c r="G1866" s="3">
        <v>7</v>
      </c>
      <c r="H1866" s="3">
        <v>3</v>
      </c>
      <c r="I1866" s="3">
        <v>3</v>
      </c>
      <c r="J1866" s="3">
        <v>3</v>
      </c>
      <c r="K1866" s="3">
        <v>1</v>
      </c>
      <c r="L1866" s="3">
        <v>570</v>
      </c>
      <c r="M1866" s="3">
        <v>62.7</v>
      </c>
      <c r="N1866" s="3">
        <v>7.75</v>
      </c>
      <c r="O1866" s="3">
        <v>7.07</v>
      </c>
      <c r="P1866" s="3">
        <v>3</v>
      </c>
    </row>
    <row r="1867" spans="1:16" hidden="1" outlineLevel="1" collapsed="1" x14ac:dyDescent="0.2">
      <c r="A1867" t="s">
        <v>20</v>
      </c>
      <c r="B1867" s="2" t="s">
        <v>21</v>
      </c>
      <c r="C1867" s="2" t="s">
        <v>22</v>
      </c>
      <c r="D1867" s="2" t="s">
        <v>23</v>
      </c>
      <c r="E1867" s="2" t="s">
        <v>24</v>
      </c>
      <c r="F1867" s="2" t="s">
        <v>25</v>
      </c>
      <c r="G1867" s="2" t="s">
        <v>10</v>
      </c>
      <c r="H1867" s="2" t="s">
        <v>26</v>
      </c>
      <c r="I1867" s="2" t="s">
        <v>8</v>
      </c>
      <c r="J1867" s="2" t="s">
        <v>27</v>
      </c>
      <c r="K1867" s="2" t="s">
        <v>28</v>
      </c>
      <c r="L1867" s="2" t="s">
        <v>29</v>
      </c>
      <c r="M1867" s="2" t="s">
        <v>30</v>
      </c>
      <c r="N1867" s="2" t="s">
        <v>31</v>
      </c>
      <c r="O1867" s="2" t="s">
        <v>32</v>
      </c>
      <c r="P1867" s="2" t="s">
        <v>33</v>
      </c>
    </row>
    <row r="1868" spans="1:16" hidden="1" outlineLevel="1" collapsed="1" x14ac:dyDescent="0.2">
      <c r="A1868" t="s">
        <v>20</v>
      </c>
      <c r="B1868" s="4" t="s">
        <v>16</v>
      </c>
      <c r="C1868" s="4" t="s">
        <v>1758</v>
      </c>
      <c r="D1868" s="4" t="s">
        <v>20</v>
      </c>
      <c r="E1868" s="4">
        <v>6.5458699999999999E-4</v>
      </c>
      <c r="F1868" s="4">
        <v>0</v>
      </c>
      <c r="G1868" s="4">
        <v>1</v>
      </c>
      <c r="H1868" s="4">
        <v>2</v>
      </c>
      <c r="I1868" s="4">
        <v>1</v>
      </c>
      <c r="J1868" s="4" t="s">
        <v>1756</v>
      </c>
      <c r="K1868" s="4">
        <v>0</v>
      </c>
      <c r="L1868" s="4">
        <v>1782.85447</v>
      </c>
      <c r="M1868" s="4" t="s">
        <v>16</v>
      </c>
      <c r="N1868" s="4">
        <v>0</v>
      </c>
      <c r="O1868" s="4">
        <v>3.2949999999999999E-4</v>
      </c>
      <c r="P1868" s="4">
        <v>3.02</v>
      </c>
    </row>
    <row r="1869" spans="1:16" hidden="1" outlineLevel="1" collapsed="1" x14ac:dyDescent="0.2">
      <c r="A1869" t="s">
        <v>20</v>
      </c>
      <c r="B1869" s="4" t="s">
        <v>16</v>
      </c>
      <c r="C1869" s="4" t="s">
        <v>1759</v>
      </c>
      <c r="D1869" s="4" t="s">
        <v>20</v>
      </c>
      <c r="E1869" s="4">
        <v>1.46579E-3</v>
      </c>
      <c r="F1869" s="4">
        <v>0</v>
      </c>
      <c r="G1869" s="4">
        <v>1</v>
      </c>
      <c r="H1869" s="4">
        <v>2</v>
      </c>
      <c r="I1869" s="4">
        <v>1</v>
      </c>
      <c r="J1869" s="4" t="s">
        <v>1756</v>
      </c>
      <c r="K1869" s="4">
        <v>0</v>
      </c>
      <c r="L1869" s="4">
        <v>1466.7274199999999</v>
      </c>
      <c r="M1869" s="4" t="s">
        <v>16</v>
      </c>
      <c r="N1869" s="4">
        <v>0</v>
      </c>
      <c r="O1869" s="4">
        <v>7.8129999999999996E-4</v>
      </c>
      <c r="P1869" s="4">
        <v>2.4</v>
      </c>
    </row>
    <row r="1870" spans="1:16" hidden="1" outlineLevel="1" collapsed="1" x14ac:dyDescent="0.2">
      <c r="A1870" t="s">
        <v>20</v>
      </c>
      <c r="B1870" s="4" t="s">
        <v>16</v>
      </c>
      <c r="C1870" s="4" t="s">
        <v>1760</v>
      </c>
      <c r="D1870" s="4" t="s">
        <v>20</v>
      </c>
      <c r="E1870" s="4">
        <v>9.9608199999999994E-2</v>
      </c>
      <c r="F1870" s="4">
        <v>7.5778800000000004E-3</v>
      </c>
      <c r="G1870" s="4">
        <v>1</v>
      </c>
      <c r="H1870" s="4">
        <v>2</v>
      </c>
      <c r="I1870" s="4">
        <v>1</v>
      </c>
      <c r="J1870" s="4" t="s">
        <v>1756</v>
      </c>
      <c r="K1870" s="4">
        <v>0</v>
      </c>
      <c r="L1870" s="4">
        <v>897.43124</v>
      </c>
      <c r="M1870" s="4" t="s">
        <v>16</v>
      </c>
      <c r="N1870" s="4">
        <v>5.4159999999999998E-3</v>
      </c>
      <c r="O1870" s="4">
        <v>7.306E-2</v>
      </c>
      <c r="P1870" s="4">
        <v>1.65</v>
      </c>
    </row>
    <row r="1871" spans="1:16" x14ac:dyDescent="0.2">
      <c r="A1871" s="3" t="s">
        <v>16</v>
      </c>
      <c r="B1871" s="3" t="s">
        <v>17</v>
      </c>
      <c r="C1871" s="3" t="s">
        <v>1761</v>
      </c>
      <c r="D1871" s="3" t="s">
        <v>1762</v>
      </c>
      <c r="E1871" s="3">
        <v>0</v>
      </c>
      <c r="F1871" s="3">
        <v>7.7069999999999999</v>
      </c>
      <c r="G1871" s="3">
        <v>16</v>
      </c>
      <c r="H1871" s="3">
        <v>5</v>
      </c>
      <c r="I1871" s="3">
        <v>5</v>
      </c>
      <c r="J1871" s="3">
        <v>5</v>
      </c>
      <c r="K1871" s="3">
        <v>1</v>
      </c>
      <c r="L1871" s="3">
        <v>511</v>
      </c>
      <c r="M1871" s="3">
        <v>55.5</v>
      </c>
      <c r="N1871" s="3">
        <v>9.2200000000000006</v>
      </c>
      <c r="O1871" s="3">
        <v>8.4</v>
      </c>
      <c r="P1871" s="3">
        <v>5</v>
      </c>
    </row>
    <row r="1872" spans="1:16" hidden="1" outlineLevel="1" collapsed="1" x14ac:dyDescent="0.2">
      <c r="A1872" t="s">
        <v>20</v>
      </c>
      <c r="B1872" s="2" t="s">
        <v>21</v>
      </c>
      <c r="C1872" s="2" t="s">
        <v>22</v>
      </c>
      <c r="D1872" s="2" t="s">
        <v>23</v>
      </c>
      <c r="E1872" s="2" t="s">
        <v>24</v>
      </c>
      <c r="F1872" s="2" t="s">
        <v>25</v>
      </c>
      <c r="G1872" s="2" t="s">
        <v>10</v>
      </c>
      <c r="H1872" s="2" t="s">
        <v>26</v>
      </c>
      <c r="I1872" s="2" t="s">
        <v>8</v>
      </c>
      <c r="J1872" s="2" t="s">
        <v>27</v>
      </c>
      <c r="K1872" s="2" t="s">
        <v>28</v>
      </c>
      <c r="L1872" s="2" t="s">
        <v>29</v>
      </c>
      <c r="M1872" s="2" t="s">
        <v>30</v>
      </c>
      <c r="N1872" s="2" t="s">
        <v>31</v>
      </c>
      <c r="O1872" s="2" t="s">
        <v>32</v>
      </c>
      <c r="P1872" s="2" t="s">
        <v>33</v>
      </c>
    </row>
    <row r="1873" spans="1:16" hidden="1" outlineLevel="1" collapsed="1" x14ac:dyDescent="0.2">
      <c r="A1873" t="s">
        <v>20</v>
      </c>
      <c r="B1873" s="4" t="s">
        <v>16</v>
      </c>
      <c r="C1873" s="4" t="s">
        <v>1763</v>
      </c>
      <c r="D1873" s="4" t="s">
        <v>20</v>
      </c>
      <c r="E1873" s="4">
        <v>3.7734299999999998E-2</v>
      </c>
      <c r="F1873" s="4">
        <v>0</v>
      </c>
      <c r="G1873" s="4">
        <v>1</v>
      </c>
      <c r="H1873" s="4">
        <v>1</v>
      </c>
      <c r="I1873" s="4">
        <v>1</v>
      </c>
      <c r="J1873" s="4" t="s">
        <v>1761</v>
      </c>
      <c r="K1873" s="4">
        <v>0</v>
      </c>
      <c r="L1873" s="4">
        <v>1834.9657500000001</v>
      </c>
      <c r="M1873" s="4" t="s">
        <v>16</v>
      </c>
      <c r="N1873" s="4">
        <v>0</v>
      </c>
      <c r="O1873" s="4">
        <v>2.5530000000000001E-2</v>
      </c>
      <c r="P1873" s="4">
        <v>1.55</v>
      </c>
    </row>
    <row r="1874" spans="1:16" hidden="1" outlineLevel="1" collapsed="1" x14ac:dyDescent="0.2">
      <c r="A1874" t="s">
        <v>20</v>
      </c>
      <c r="B1874" s="4" t="s">
        <v>16</v>
      </c>
      <c r="C1874" s="4" t="s">
        <v>1764</v>
      </c>
      <c r="D1874" s="4" t="s">
        <v>248</v>
      </c>
      <c r="E1874" s="4">
        <v>1.04866E-2</v>
      </c>
      <c r="F1874" s="4">
        <v>0</v>
      </c>
      <c r="G1874" s="4">
        <v>1</v>
      </c>
      <c r="H1874" s="4">
        <v>1</v>
      </c>
      <c r="I1874" s="4">
        <v>1</v>
      </c>
      <c r="J1874" s="4" t="s">
        <v>1761</v>
      </c>
      <c r="K1874" s="4">
        <v>0</v>
      </c>
      <c r="L1874" s="4">
        <v>1860.93715</v>
      </c>
      <c r="M1874" s="4" t="s">
        <v>16</v>
      </c>
      <c r="N1874" s="4">
        <v>0</v>
      </c>
      <c r="O1874" s="4">
        <v>6.45E-3</v>
      </c>
      <c r="P1874" s="4">
        <v>2.16</v>
      </c>
    </row>
    <row r="1875" spans="1:16" hidden="1" outlineLevel="1" collapsed="1" x14ac:dyDescent="0.2">
      <c r="A1875" t="s">
        <v>20</v>
      </c>
      <c r="B1875" s="4" t="s">
        <v>16</v>
      </c>
      <c r="C1875" s="4" t="s">
        <v>1765</v>
      </c>
      <c r="D1875" s="4" t="s">
        <v>20</v>
      </c>
      <c r="E1875" s="4">
        <v>4.8314900000000001E-2</v>
      </c>
      <c r="F1875" s="4">
        <v>0</v>
      </c>
      <c r="G1875" s="4">
        <v>1</v>
      </c>
      <c r="H1875" s="4">
        <v>1</v>
      </c>
      <c r="I1875" s="4">
        <v>1</v>
      </c>
      <c r="J1875" s="4" t="s">
        <v>1761</v>
      </c>
      <c r="K1875" s="4">
        <v>0</v>
      </c>
      <c r="L1875" s="4">
        <v>723.36717999999996</v>
      </c>
      <c r="M1875" s="4" t="s">
        <v>16</v>
      </c>
      <c r="N1875" s="4">
        <v>4.2749999999999998E-4</v>
      </c>
      <c r="O1875" s="4">
        <v>3.3410000000000002E-2</v>
      </c>
      <c r="P1875" s="4">
        <v>1.81</v>
      </c>
    </row>
    <row r="1876" spans="1:16" hidden="1" outlineLevel="1" collapsed="1" x14ac:dyDescent="0.2">
      <c r="A1876" t="s">
        <v>20</v>
      </c>
      <c r="B1876" s="4" t="s">
        <v>16</v>
      </c>
      <c r="C1876" s="4" t="s">
        <v>1766</v>
      </c>
      <c r="D1876" s="4" t="s">
        <v>20</v>
      </c>
      <c r="E1876" s="4">
        <v>6.4612299999999998E-2</v>
      </c>
      <c r="F1876" s="4">
        <v>2.2288999999999998E-3</v>
      </c>
      <c r="G1876" s="4">
        <v>1</v>
      </c>
      <c r="H1876" s="4">
        <v>1</v>
      </c>
      <c r="I1876" s="4">
        <v>1</v>
      </c>
      <c r="J1876" s="4" t="s">
        <v>1761</v>
      </c>
      <c r="K1876" s="4">
        <v>0</v>
      </c>
      <c r="L1876" s="4">
        <v>2196.2121900000002</v>
      </c>
      <c r="M1876" s="4" t="s">
        <v>16</v>
      </c>
      <c r="N1876" s="4">
        <v>1.487E-3</v>
      </c>
      <c r="O1876" s="4">
        <v>4.564E-2</v>
      </c>
      <c r="P1876" s="4">
        <v>2.1</v>
      </c>
    </row>
    <row r="1877" spans="1:16" hidden="1" outlineLevel="1" collapsed="1" x14ac:dyDescent="0.2">
      <c r="A1877" t="s">
        <v>20</v>
      </c>
      <c r="B1877" s="4" t="s">
        <v>16</v>
      </c>
      <c r="C1877" s="4" t="s">
        <v>1767</v>
      </c>
      <c r="D1877" s="4" t="s">
        <v>150</v>
      </c>
      <c r="E1877" s="4">
        <v>0.106061</v>
      </c>
      <c r="F1877" s="4">
        <v>8.3565400000000008E-3</v>
      </c>
      <c r="G1877" s="4">
        <v>1</v>
      </c>
      <c r="H1877" s="4">
        <v>1</v>
      </c>
      <c r="I1877" s="4">
        <v>1</v>
      </c>
      <c r="J1877" s="4" t="s">
        <v>1761</v>
      </c>
      <c r="K1877" s="4">
        <v>0</v>
      </c>
      <c r="L1877" s="4">
        <v>2129.1059500000001</v>
      </c>
      <c r="M1877" s="4" t="s">
        <v>16</v>
      </c>
      <c r="N1877" s="4">
        <v>5.9170000000000004E-3</v>
      </c>
      <c r="O1877" s="4">
        <v>7.8210000000000002E-2</v>
      </c>
      <c r="P1877" s="4">
        <v>2.34</v>
      </c>
    </row>
    <row r="1878" spans="1:16" x14ac:dyDescent="0.2">
      <c r="A1878" s="3" t="s">
        <v>16</v>
      </c>
      <c r="B1878" s="3" t="s">
        <v>17</v>
      </c>
      <c r="C1878" s="3" t="s">
        <v>1768</v>
      </c>
      <c r="D1878" s="3" t="s">
        <v>1769</v>
      </c>
      <c r="E1878" s="3">
        <v>0</v>
      </c>
      <c r="F1878" s="3">
        <v>7.6319999999999997</v>
      </c>
      <c r="G1878" s="3">
        <v>10</v>
      </c>
      <c r="H1878" s="3">
        <v>4</v>
      </c>
      <c r="I1878" s="3">
        <v>4</v>
      </c>
      <c r="J1878" s="3">
        <v>4</v>
      </c>
      <c r="K1878" s="3">
        <v>1</v>
      </c>
      <c r="L1878" s="3">
        <v>395</v>
      </c>
      <c r="M1878" s="3">
        <v>44.7</v>
      </c>
      <c r="N1878" s="3">
        <v>5.12</v>
      </c>
      <c r="O1878" s="3">
        <v>8.25</v>
      </c>
      <c r="P1878" s="3">
        <v>4</v>
      </c>
    </row>
    <row r="1879" spans="1:16" hidden="1" outlineLevel="1" collapsed="1" x14ac:dyDescent="0.2">
      <c r="A1879" t="s">
        <v>20</v>
      </c>
      <c r="B1879" s="2" t="s">
        <v>21</v>
      </c>
      <c r="C1879" s="2" t="s">
        <v>22</v>
      </c>
      <c r="D1879" s="2" t="s">
        <v>23</v>
      </c>
      <c r="E1879" s="2" t="s">
        <v>24</v>
      </c>
      <c r="F1879" s="2" t="s">
        <v>25</v>
      </c>
      <c r="G1879" s="2" t="s">
        <v>10</v>
      </c>
      <c r="H1879" s="2" t="s">
        <v>26</v>
      </c>
      <c r="I1879" s="2" t="s">
        <v>8</v>
      </c>
      <c r="J1879" s="2" t="s">
        <v>27</v>
      </c>
      <c r="K1879" s="2" t="s">
        <v>28</v>
      </c>
      <c r="L1879" s="2" t="s">
        <v>29</v>
      </c>
      <c r="M1879" s="2" t="s">
        <v>30</v>
      </c>
      <c r="N1879" s="2" t="s">
        <v>31</v>
      </c>
      <c r="O1879" s="2" t="s">
        <v>32</v>
      </c>
      <c r="P1879" s="2" t="s">
        <v>33</v>
      </c>
    </row>
    <row r="1880" spans="1:16" hidden="1" outlineLevel="1" collapsed="1" x14ac:dyDescent="0.2">
      <c r="A1880" t="s">
        <v>20</v>
      </c>
      <c r="B1880" s="4" t="s">
        <v>16</v>
      </c>
      <c r="C1880" s="4" t="s">
        <v>1770</v>
      </c>
      <c r="D1880" s="4" t="s">
        <v>20</v>
      </c>
      <c r="E1880" s="4">
        <v>1.4013599999999999E-2</v>
      </c>
      <c r="F1880" s="4">
        <v>0</v>
      </c>
      <c r="G1880" s="4">
        <v>1</v>
      </c>
      <c r="H1880" s="4">
        <v>1</v>
      </c>
      <c r="I1880" s="4">
        <v>1</v>
      </c>
      <c r="J1880" s="4" t="s">
        <v>1768</v>
      </c>
      <c r="K1880" s="4">
        <v>0</v>
      </c>
      <c r="L1880" s="4">
        <v>1164.63715</v>
      </c>
      <c r="M1880" s="4" t="s">
        <v>16</v>
      </c>
      <c r="N1880" s="4">
        <v>0</v>
      </c>
      <c r="O1880" s="4">
        <v>8.8170000000000002E-3</v>
      </c>
      <c r="P1880" s="4">
        <v>1.9</v>
      </c>
    </row>
    <row r="1881" spans="1:16" hidden="1" outlineLevel="1" collapsed="1" x14ac:dyDescent="0.2">
      <c r="A1881" t="s">
        <v>20</v>
      </c>
      <c r="B1881" s="4" t="s">
        <v>16</v>
      </c>
      <c r="C1881" s="4" t="s">
        <v>1771</v>
      </c>
      <c r="D1881" s="4" t="s">
        <v>122</v>
      </c>
      <c r="E1881" s="4">
        <v>1.43876E-2</v>
      </c>
      <c r="F1881" s="4">
        <v>0</v>
      </c>
      <c r="G1881" s="4">
        <v>1</v>
      </c>
      <c r="H1881" s="4">
        <v>1</v>
      </c>
      <c r="I1881" s="4">
        <v>1</v>
      </c>
      <c r="J1881" s="4" t="s">
        <v>1768</v>
      </c>
      <c r="K1881" s="4">
        <v>0</v>
      </c>
      <c r="L1881" s="4">
        <v>1184.6456000000001</v>
      </c>
      <c r="M1881" s="4" t="s">
        <v>16</v>
      </c>
      <c r="N1881" s="4">
        <v>0</v>
      </c>
      <c r="O1881" s="4">
        <v>9.0950000000000007E-3</v>
      </c>
      <c r="P1881" s="4">
        <v>2.21</v>
      </c>
    </row>
    <row r="1882" spans="1:16" hidden="1" outlineLevel="1" collapsed="1" x14ac:dyDescent="0.2">
      <c r="A1882" t="s">
        <v>20</v>
      </c>
      <c r="B1882" s="4" t="s">
        <v>16</v>
      </c>
      <c r="C1882" s="4" t="s">
        <v>1772</v>
      </c>
      <c r="D1882" s="4" t="s">
        <v>20</v>
      </c>
      <c r="E1882" s="4">
        <v>5.9853099999999998E-3</v>
      </c>
      <c r="F1882" s="4">
        <v>0</v>
      </c>
      <c r="G1882" s="4">
        <v>1</v>
      </c>
      <c r="H1882" s="4">
        <v>1</v>
      </c>
      <c r="I1882" s="4">
        <v>1</v>
      </c>
      <c r="J1882" s="4" t="s">
        <v>1768</v>
      </c>
      <c r="K1882" s="4">
        <v>0</v>
      </c>
      <c r="L1882" s="4">
        <v>1112.6058499999999</v>
      </c>
      <c r="M1882" s="4" t="s">
        <v>16</v>
      </c>
      <c r="N1882" s="4">
        <v>0</v>
      </c>
      <c r="O1882" s="4">
        <v>3.5469999999999998E-3</v>
      </c>
      <c r="P1882" s="4">
        <v>2.2400000000000002</v>
      </c>
    </row>
    <row r="1883" spans="1:16" hidden="1" outlineLevel="1" collapsed="1" x14ac:dyDescent="0.2">
      <c r="A1883" t="s">
        <v>20</v>
      </c>
      <c r="B1883" s="4" t="s">
        <v>16</v>
      </c>
      <c r="C1883" s="4" t="s">
        <v>1773</v>
      </c>
      <c r="D1883" s="4" t="s">
        <v>20</v>
      </c>
      <c r="E1883" s="4">
        <v>0.110807</v>
      </c>
      <c r="F1883" s="4">
        <v>8.7042999999999999E-3</v>
      </c>
      <c r="G1883" s="4">
        <v>1</v>
      </c>
      <c r="H1883" s="4">
        <v>1</v>
      </c>
      <c r="I1883" s="4">
        <v>1</v>
      </c>
      <c r="J1883" s="4" t="s">
        <v>1768</v>
      </c>
      <c r="K1883" s="4">
        <v>0</v>
      </c>
      <c r="L1883" s="4">
        <v>942.56186000000002</v>
      </c>
      <c r="M1883" s="4" t="s">
        <v>16</v>
      </c>
      <c r="N1883" s="4">
        <v>6.1580000000000003E-3</v>
      </c>
      <c r="O1883" s="4">
        <v>8.1970000000000001E-2</v>
      </c>
      <c r="P1883" s="4">
        <v>1.9</v>
      </c>
    </row>
    <row r="1884" spans="1:16" x14ac:dyDescent="0.2">
      <c r="A1884" s="3" t="s">
        <v>16</v>
      </c>
      <c r="B1884" s="3" t="s">
        <v>17</v>
      </c>
      <c r="C1884" s="3" t="s">
        <v>1774</v>
      </c>
      <c r="D1884" s="3" t="s">
        <v>1775</v>
      </c>
      <c r="E1884" s="3">
        <v>0</v>
      </c>
      <c r="F1884" s="3">
        <v>7.5460000000000003</v>
      </c>
      <c r="G1884" s="3">
        <v>8</v>
      </c>
      <c r="H1884" s="3">
        <v>4</v>
      </c>
      <c r="I1884" s="3">
        <v>4</v>
      </c>
      <c r="J1884" s="3">
        <v>4</v>
      </c>
      <c r="K1884" s="3">
        <v>1</v>
      </c>
      <c r="L1884" s="3">
        <v>567</v>
      </c>
      <c r="M1884" s="3">
        <v>62.5</v>
      </c>
      <c r="N1884" s="3">
        <v>7.08</v>
      </c>
      <c r="O1884" s="3">
        <v>9.35</v>
      </c>
      <c r="P1884" s="3">
        <v>4</v>
      </c>
    </row>
    <row r="1885" spans="1:16" hidden="1" outlineLevel="1" collapsed="1" x14ac:dyDescent="0.2">
      <c r="A1885" t="s">
        <v>20</v>
      </c>
      <c r="B1885" s="2" t="s">
        <v>21</v>
      </c>
      <c r="C1885" s="2" t="s">
        <v>22</v>
      </c>
      <c r="D1885" s="2" t="s">
        <v>23</v>
      </c>
      <c r="E1885" s="2" t="s">
        <v>24</v>
      </c>
      <c r="F1885" s="2" t="s">
        <v>25</v>
      </c>
      <c r="G1885" s="2" t="s">
        <v>10</v>
      </c>
      <c r="H1885" s="2" t="s">
        <v>26</v>
      </c>
      <c r="I1885" s="2" t="s">
        <v>8</v>
      </c>
      <c r="J1885" s="2" t="s">
        <v>27</v>
      </c>
      <c r="K1885" s="2" t="s">
        <v>28</v>
      </c>
      <c r="L1885" s="2" t="s">
        <v>29</v>
      </c>
      <c r="M1885" s="2" t="s">
        <v>30</v>
      </c>
      <c r="N1885" s="2" t="s">
        <v>31</v>
      </c>
      <c r="O1885" s="2" t="s">
        <v>32</v>
      </c>
      <c r="P1885" s="2" t="s">
        <v>33</v>
      </c>
    </row>
    <row r="1886" spans="1:16" hidden="1" outlineLevel="1" collapsed="1" x14ac:dyDescent="0.2">
      <c r="A1886" t="s">
        <v>20</v>
      </c>
      <c r="B1886" s="4" t="s">
        <v>16</v>
      </c>
      <c r="C1886" s="4" t="s">
        <v>1776</v>
      </c>
      <c r="D1886" s="4" t="s">
        <v>20</v>
      </c>
      <c r="E1886" s="4">
        <v>2.7213000000000001E-2</v>
      </c>
      <c r="F1886" s="4">
        <v>0</v>
      </c>
      <c r="G1886" s="4">
        <v>1</v>
      </c>
      <c r="H1886" s="4">
        <v>1</v>
      </c>
      <c r="I1886" s="4">
        <v>1</v>
      </c>
      <c r="J1886" s="4" t="s">
        <v>1774</v>
      </c>
      <c r="K1886" s="4">
        <v>0</v>
      </c>
      <c r="L1886" s="4">
        <v>1118.5589</v>
      </c>
      <c r="M1886" s="4" t="s">
        <v>16</v>
      </c>
      <c r="N1886" s="4">
        <v>0</v>
      </c>
      <c r="O1886" s="4">
        <v>1.804E-2</v>
      </c>
      <c r="P1886" s="4">
        <v>2.2400000000000002</v>
      </c>
    </row>
    <row r="1887" spans="1:16" hidden="1" outlineLevel="1" collapsed="1" x14ac:dyDescent="0.2">
      <c r="A1887" t="s">
        <v>20</v>
      </c>
      <c r="B1887" s="4" t="s">
        <v>16</v>
      </c>
      <c r="C1887" s="4" t="s">
        <v>1777</v>
      </c>
      <c r="D1887" s="4" t="s">
        <v>20</v>
      </c>
      <c r="E1887" s="4">
        <v>2.5486600000000002E-2</v>
      </c>
      <c r="F1887" s="4">
        <v>0</v>
      </c>
      <c r="G1887" s="4">
        <v>1</v>
      </c>
      <c r="H1887" s="4">
        <v>1</v>
      </c>
      <c r="I1887" s="4">
        <v>1</v>
      </c>
      <c r="J1887" s="4" t="s">
        <v>1774</v>
      </c>
      <c r="K1887" s="4">
        <v>0</v>
      </c>
      <c r="L1887" s="4">
        <v>1363.6852200000001</v>
      </c>
      <c r="M1887" s="4" t="s">
        <v>16</v>
      </c>
      <c r="N1887" s="4">
        <v>0</v>
      </c>
      <c r="O1887" s="4">
        <v>1.6750000000000001E-2</v>
      </c>
      <c r="P1887" s="4">
        <v>1.92</v>
      </c>
    </row>
    <row r="1888" spans="1:16" hidden="1" outlineLevel="1" collapsed="1" x14ac:dyDescent="0.2">
      <c r="A1888" t="s">
        <v>20</v>
      </c>
      <c r="B1888" s="4" t="s">
        <v>16</v>
      </c>
      <c r="C1888" s="4" t="s">
        <v>1778</v>
      </c>
      <c r="D1888" s="4" t="s">
        <v>20</v>
      </c>
      <c r="E1888" s="4">
        <v>7.2479099999999998E-3</v>
      </c>
      <c r="F1888" s="4">
        <v>0</v>
      </c>
      <c r="G1888" s="4">
        <v>1</v>
      </c>
      <c r="H1888" s="4">
        <v>1</v>
      </c>
      <c r="I1888" s="4">
        <v>1</v>
      </c>
      <c r="J1888" s="4" t="s">
        <v>1774</v>
      </c>
      <c r="K1888" s="4">
        <v>0</v>
      </c>
      <c r="L1888" s="4">
        <v>2070.88618</v>
      </c>
      <c r="M1888" s="4" t="s">
        <v>16</v>
      </c>
      <c r="N1888" s="4">
        <v>0</v>
      </c>
      <c r="O1888" s="4">
        <v>4.3369999999999997E-3</v>
      </c>
      <c r="P1888" s="4">
        <v>3.49</v>
      </c>
    </row>
    <row r="1889" spans="1:16" hidden="1" outlineLevel="1" collapsed="1" x14ac:dyDescent="0.2">
      <c r="A1889" t="s">
        <v>20</v>
      </c>
      <c r="B1889" s="4" t="s">
        <v>16</v>
      </c>
      <c r="C1889" s="4" t="s">
        <v>1779</v>
      </c>
      <c r="D1889" s="4" t="s">
        <v>20</v>
      </c>
      <c r="E1889" s="4">
        <v>3.24727E-2</v>
      </c>
      <c r="F1889" s="4">
        <v>0</v>
      </c>
      <c r="G1889" s="4">
        <v>1</v>
      </c>
      <c r="H1889" s="4">
        <v>1</v>
      </c>
      <c r="I1889" s="4">
        <v>1</v>
      </c>
      <c r="J1889" s="4" t="s">
        <v>1774</v>
      </c>
      <c r="K1889" s="4">
        <v>0</v>
      </c>
      <c r="L1889" s="4">
        <v>932.43598999999995</v>
      </c>
      <c r="M1889" s="4" t="s">
        <v>16</v>
      </c>
      <c r="N1889" s="4">
        <v>0</v>
      </c>
      <c r="O1889" s="4">
        <v>2.1700000000000001E-2</v>
      </c>
      <c r="P1889" s="4">
        <v>1.71</v>
      </c>
    </row>
    <row r="1890" spans="1:16" x14ac:dyDescent="0.2">
      <c r="A1890" s="3" t="s">
        <v>16</v>
      </c>
      <c r="B1890" s="3" t="s">
        <v>17</v>
      </c>
      <c r="C1890" s="3" t="s">
        <v>1780</v>
      </c>
      <c r="D1890" s="3" t="s">
        <v>1781</v>
      </c>
      <c r="E1890" s="3">
        <v>0</v>
      </c>
      <c r="F1890" s="3">
        <v>7.4020000000000001</v>
      </c>
      <c r="G1890" s="3">
        <v>9</v>
      </c>
      <c r="H1890" s="3">
        <v>4</v>
      </c>
      <c r="I1890" s="3">
        <v>4</v>
      </c>
      <c r="J1890" s="3">
        <v>4</v>
      </c>
      <c r="K1890" s="3">
        <v>1</v>
      </c>
      <c r="L1890" s="3">
        <v>491</v>
      </c>
      <c r="M1890" s="3">
        <v>57.5</v>
      </c>
      <c r="N1890" s="3">
        <v>8.3699999999999992</v>
      </c>
      <c r="O1890" s="3">
        <v>8.76</v>
      </c>
      <c r="P1890" s="3">
        <v>4</v>
      </c>
    </row>
    <row r="1891" spans="1:16" hidden="1" outlineLevel="1" collapsed="1" x14ac:dyDescent="0.2">
      <c r="A1891" t="s">
        <v>20</v>
      </c>
      <c r="B1891" s="2" t="s">
        <v>21</v>
      </c>
      <c r="C1891" s="2" t="s">
        <v>22</v>
      </c>
      <c r="D1891" s="2" t="s">
        <v>23</v>
      </c>
      <c r="E1891" s="2" t="s">
        <v>24</v>
      </c>
      <c r="F1891" s="2" t="s">
        <v>25</v>
      </c>
      <c r="G1891" s="2" t="s">
        <v>10</v>
      </c>
      <c r="H1891" s="2" t="s">
        <v>26</v>
      </c>
      <c r="I1891" s="2" t="s">
        <v>8</v>
      </c>
      <c r="J1891" s="2" t="s">
        <v>27</v>
      </c>
      <c r="K1891" s="2" t="s">
        <v>28</v>
      </c>
      <c r="L1891" s="2" t="s">
        <v>29</v>
      </c>
      <c r="M1891" s="2" t="s">
        <v>30</v>
      </c>
      <c r="N1891" s="2" t="s">
        <v>31</v>
      </c>
      <c r="O1891" s="2" t="s">
        <v>32</v>
      </c>
      <c r="P1891" s="2" t="s">
        <v>33</v>
      </c>
    </row>
    <row r="1892" spans="1:16" hidden="1" outlineLevel="1" collapsed="1" x14ac:dyDescent="0.2">
      <c r="A1892" t="s">
        <v>20</v>
      </c>
      <c r="B1892" s="4" t="s">
        <v>16</v>
      </c>
      <c r="C1892" s="4" t="s">
        <v>1782</v>
      </c>
      <c r="D1892" s="4" t="s">
        <v>20</v>
      </c>
      <c r="E1892" s="4">
        <v>5.3853399999999997E-3</v>
      </c>
      <c r="F1892" s="4">
        <v>0</v>
      </c>
      <c r="G1892" s="4">
        <v>1</v>
      </c>
      <c r="H1892" s="4">
        <v>1</v>
      </c>
      <c r="I1892" s="4">
        <v>1</v>
      </c>
      <c r="J1892" s="4" t="s">
        <v>1780</v>
      </c>
      <c r="K1892" s="4">
        <v>0</v>
      </c>
      <c r="L1892" s="4">
        <v>1196.57936</v>
      </c>
      <c r="M1892" s="4" t="s">
        <v>16</v>
      </c>
      <c r="N1892" s="4">
        <v>0</v>
      </c>
      <c r="O1892" s="4">
        <v>3.1540000000000001E-3</v>
      </c>
      <c r="P1892" s="4">
        <v>2.4700000000000002</v>
      </c>
    </row>
    <row r="1893" spans="1:16" hidden="1" outlineLevel="1" collapsed="1" x14ac:dyDescent="0.2">
      <c r="A1893" t="s">
        <v>20</v>
      </c>
      <c r="B1893" s="4" t="s">
        <v>16</v>
      </c>
      <c r="C1893" s="4" t="s">
        <v>1783</v>
      </c>
      <c r="D1893" s="4" t="s">
        <v>122</v>
      </c>
      <c r="E1893" s="4">
        <v>4.1080600000000002E-3</v>
      </c>
      <c r="F1893" s="4">
        <v>0</v>
      </c>
      <c r="G1893" s="4">
        <v>1</v>
      </c>
      <c r="H1893" s="4">
        <v>1</v>
      </c>
      <c r="I1893" s="4">
        <v>1</v>
      </c>
      <c r="J1893" s="4" t="s">
        <v>1780</v>
      </c>
      <c r="K1893" s="4">
        <v>0</v>
      </c>
      <c r="L1893" s="4">
        <v>1336.6929500000001</v>
      </c>
      <c r="M1893" s="4" t="s">
        <v>16</v>
      </c>
      <c r="N1893" s="4">
        <v>0</v>
      </c>
      <c r="O1893" s="4">
        <v>2.3600000000000001E-3</v>
      </c>
      <c r="P1893" s="4">
        <v>2.38</v>
      </c>
    </row>
    <row r="1894" spans="1:16" hidden="1" outlineLevel="1" collapsed="1" x14ac:dyDescent="0.2">
      <c r="A1894" t="s">
        <v>20</v>
      </c>
      <c r="B1894" s="4" t="s">
        <v>16</v>
      </c>
      <c r="C1894" s="4" t="s">
        <v>1784</v>
      </c>
      <c r="D1894" s="4" t="s">
        <v>20</v>
      </c>
      <c r="E1894" s="4">
        <v>9.8983399999999999E-2</v>
      </c>
      <c r="F1894" s="4">
        <v>7.5778800000000004E-3</v>
      </c>
      <c r="G1894" s="4">
        <v>1</v>
      </c>
      <c r="H1894" s="4">
        <v>1</v>
      </c>
      <c r="I1894" s="4">
        <v>1</v>
      </c>
      <c r="J1894" s="4" t="s">
        <v>1780</v>
      </c>
      <c r="K1894" s="4">
        <v>0</v>
      </c>
      <c r="L1894" s="4">
        <v>979.55710999999997</v>
      </c>
      <c r="M1894" s="4" t="s">
        <v>16</v>
      </c>
      <c r="N1894" s="4">
        <v>5.4159999999999998E-3</v>
      </c>
      <c r="O1894" s="4">
        <v>7.2300000000000003E-2</v>
      </c>
      <c r="P1894" s="4">
        <v>2.0099999999999998</v>
      </c>
    </row>
    <row r="1895" spans="1:16" hidden="1" outlineLevel="1" collapsed="1" x14ac:dyDescent="0.2">
      <c r="A1895" t="s">
        <v>20</v>
      </c>
      <c r="B1895" s="4" t="s">
        <v>16</v>
      </c>
      <c r="C1895" s="4" t="s">
        <v>1785</v>
      </c>
      <c r="D1895" s="4" t="s">
        <v>20</v>
      </c>
      <c r="E1895" s="4">
        <v>0.10023700000000001</v>
      </c>
      <c r="F1895" s="4">
        <v>7.5778800000000004E-3</v>
      </c>
      <c r="G1895" s="4">
        <v>1</v>
      </c>
      <c r="H1895" s="4">
        <v>1</v>
      </c>
      <c r="I1895" s="4">
        <v>1</v>
      </c>
      <c r="J1895" s="4" t="s">
        <v>1780</v>
      </c>
      <c r="K1895" s="4">
        <v>0</v>
      </c>
      <c r="L1895" s="4">
        <v>1304.7208800000001</v>
      </c>
      <c r="M1895" s="4" t="s">
        <v>16</v>
      </c>
      <c r="N1895" s="4">
        <v>5.7409999999999996E-3</v>
      </c>
      <c r="O1895" s="4">
        <v>7.3590000000000003E-2</v>
      </c>
      <c r="P1895" s="4">
        <v>1.9</v>
      </c>
    </row>
    <row r="1896" spans="1:16" x14ac:dyDescent="0.2">
      <c r="A1896" s="3" t="s">
        <v>16</v>
      </c>
      <c r="B1896" s="3" t="s">
        <v>17</v>
      </c>
      <c r="C1896" s="3" t="s">
        <v>1786</v>
      </c>
      <c r="D1896" s="3" t="s">
        <v>1787</v>
      </c>
      <c r="E1896" s="3">
        <v>0</v>
      </c>
      <c r="F1896" s="3">
        <v>7.3760000000000003</v>
      </c>
      <c r="G1896" s="3">
        <v>6</v>
      </c>
      <c r="H1896" s="3">
        <v>3</v>
      </c>
      <c r="I1896" s="3">
        <v>3</v>
      </c>
      <c r="J1896" s="3">
        <v>3</v>
      </c>
      <c r="K1896" s="3">
        <v>1</v>
      </c>
      <c r="L1896" s="3">
        <v>555</v>
      </c>
      <c r="M1896" s="3">
        <v>63.7</v>
      </c>
      <c r="N1896" s="3">
        <v>8.6199999999999992</v>
      </c>
      <c r="O1896" s="3">
        <v>7.11</v>
      </c>
      <c r="P1896" s="3">
        <v>3</v>
      </c>
    </row>
    <row r="1897" spans="1:16" hidden="1" outlineLevel="1" collapsed="1" x14ac:dyDescent="0.2">
      <c r="A1897" t="s">
        <v>20</v>
      </c>
      <c r="B1897" s="2" t="s">
        <v>21</v>
      </c>
      <c r="C1897" s="2" t="s">
        <v>22</v>
      </c>
      <c r="D1897" s="2" t="s">
        <v>23</v>
      </c>
      <c r="E1897" s="2" t="s">
        <v>24</v>
      </c>
      <c r="F1897" s="2" t="s">
        <v>25</v>
      </c>
      <c r="G1897" s="2" t="s">
        <v>10</v>
      </c>
      <c r="H1897" s="2" t="s">
        <v>26</v>
      </c>
      <c r="I1897" s="2" t="s">
        <v>8</v>
      </c>
      <c r="J1897" s="2" t="s">
        <v>27</v>
      </c>
      <c r="K1897" s="2" t="s">
        <v>28</v>
      </c>
      <c r="L1897" s="2" t="s">
        <v>29</v>
      </c>
      <c r="M1897" s="2" t="s">
        <v>30</v>
      </c>
      <c r="N1897" s="2" t="s">
        <v>31</v>
      </c>
      <c r="O1897" s="2" t="s">
        <v>32</v>
      </c>
      <c r="P1897" s="2" t="s">
        <v>33</v>
      </c>
    </row>
    <row r="1898" spans="1:16" hidden="1" outlineLevel="1" collapsed="1" x14ac:dyDescent="0.2">
      <c r="A1898" t="s">
        <v>20</v>
      </c>
      <c r="B1898" s="4" t="s">
        <v>16</v>
      </c>
      <c r="C1898" s="4" t="s">
        <v>1788</v>
      </c>
      <c r="D1898" s="4" t="s">
        <v>212</v>
      </c>
      <c r="E1898" s="4">
        <v>1.9729799999999999E-2</v>
      </c>
      <c r="F1898" s="4">
        <v>0</v>
      </c>
      <c r="G1898" s="4">
        <v>1</v>
      </c>
      <c r="H1898" s="4">
        <v>1</v>
      </c>
      <c r="I1898" s="4">
        <v>1</v>
      </c>
      <c r="J1898" s="4" t="s">
        <v>1786</v>
      </c>
      <c r="K1898" s="4">
        <v>0</v>
      </c>
      <c r="L1898" s="4">
        <v>1072.5567900000001</v>
      </c>
      <c r="M1898" s="4" t="s">
        <v>16</v>
      </c>
      <c r="N1898" s="4">
        <v>0</v>
      </c>
      <c r="O1898" s="4">
        <v>1.274E-2</v>
      </c>
      <c r="P1898" s="4">
        <v>2.23</v>
      </c>
    </row>
    <row r="1899" spans="1:16" hidden="1" outlineLevel="1" collapsed="1" x14ac:dyDescent="0.2">
      <c r="A1899" t="s">
        <v>20</v>
      </c>
      <c r="B1899" s="4" t="s">
        <v>16</v>
      </c>
      <c r="C1899" s="4" t="s">
        <v>1789</v>
      </c>
      <c r="D1899" s="4" t="s">
        <v>193</v>
      </c>
      <c r="E1899" s="4">
        <v>1.87739E-4</v>
      </c>
      <c r="F1899" s="4">
        <v>0</v>
      </c>
      <c r="G1899" s="4">
        <v>1</v>
      </c>
      <c r="H1899" s="4">
        <v>1</v>
      </c>
      <c r="I1899" s="4">
        <v>1</v>
      </c>
      <c r="J1899" s="4" t="s">
        <v>1786</v>
      </c>
      <c r="K1899" s="4">
        <v>0</v>
      </c>
      <c r="L1899" s="4">
        <v>1395.6572900000001</v>
      </c>
      <c r="M1899" s="4" t="s">
        <v>16</v>
      </c>
      <c r="N1899" s="4">
        <v>0</v>
      </c>
      <c r="O1899" s="4">
        <v>8.6340000000000003E-5</v>
      </c>
      <c r="P1899" s="4">
        <v>2.87</v>
      </c>
    </row>
    <row r="1900" spans="1:16" hidden="1" outlineLevel="1" collapsed="1" x14ac:dyDescent="0.2">
      <c r="A1900" t="s">
        <v>20</v>
      </c>
      <c r="B1900" s="4" t="s">
        <v>16</v>
      </c>
      <c r="C1900" s="4" t="s">
        <v>1790</v>
      </c>
      <c r="D1900" s="4" t="s">
        <v>20</v>
      </c>
      <c r="E1900" s="4">
        <v>5.4995099999999998E-2</v>
      </c>
      <c r="F1900" s="4">
        <v>1.20145E-3</v>
      </c>
      <c r="G1900" s="4">
        <v>1</v>
      </c>
      <c r="H1900" s="4">
        <v>1</v>
      </c>
      <c r="I1900" s="4">
        <v>1</v>
      </c>
      <c r="J1900" s="4" t="s">
        <v>1786</v>
      </c>
      <c r="K1900" s="4">
        <v>0</v>
      </c>
      <c r="L1900" s="4">
        <v>1205.6313299999999</v>
      </c>
      <c r="M1900" s="4" t="s">
        <v>16</v>
      </c>
      <c r="N1900" s="4">
        <v>7.9869999999999995E-4</v>
      </c>
      <c r="O1900" s="4">
        <v>3.8280000000000002E-2</v>
      </c>
      <c r="P1900" s="4">
        <v>2.0099999999999998</v>
      </c>
    </row>
    <row r="1901" spans="1:16" x14ac:dyDescent="0.2">
      <c r="A1901" s="3" t="s">
        <v>16</v>
      </c>
      <c r="B1901" s="3" t="s">
        <v>17</v>
      </c>
      <c r="C1901" s="3" t="s">
        <v>1791</v>
      </c>
      <c r="D1901" s="3" t="s">
        <v>1792</v>
      </c>
      <c r="E1901" s="3">
        <v>0</v>
      </c>
      <c r="F1901" s="3">
        <v>7.2489999999999997</v>
      </c>
      <c r="G1901" s="3">
        <v>8</v>
      </c>
      <c r="H1901" s="3">
        <v>3</v>
      </c>
      <c r="I1901" s="3">
        <v>3</v>
      </c>
      <c r="J1901" s="3">
        <v>3</v>
      </c>
      <c r="K1901" s="3">
        <v>1</v>
      </c>
      <c r="L1901" s="3">
        <v>422</v>
      </c>
      <c r="M1901" s="3">
        <v>46.6</v>
      </c>
      <c r="N1901" s="3">
        <v>8.6300000000000008</v>
      </c>
      <c r="O1901" s="3">
        <v>5.74</v>
      </c>
      <c r="P1901" s="3">
        <v>3</v>
      </c>
    </row>
    <row r="1902" spans="1:16" hidden="1" outlineLevel="1" collapsed="1" x14ac:dyDescent="0.2">
      <c r="A1902" t="s">
        <v>20</v>
      </c>
      <c r="B1902" s="2" t="s">
        <v>21</v>
      </c>
      <c r="C1902" s="2" t="s">
        <v>22</v>
      </c>
      <c r="D1902" s="2" t="s">
        <v>23</v>
      </c>
      <c r="E1902" s="2" t="s">
        <v>24</v>
      </c>
      <c r="F1902" s="2" t="s">
        <v>25</v>
      </c>
      <c r="G1902" s="2" t="s">
        <v>10</v>
      </c>
      <c r="H1902" s="2" t="s">
        <v>26</v>
      </c>
      <c r="I1902" s="2" t="s">
        <v>8</v>
      </c>
      <c r="J1902" s="2" t="s">
        <v>27</v>
      </c>
      <c r="K1902" s="2" t="s">
        <v>28</v>
      </c>
      <c r="L1902" s="2" t="s">
        <v>29</v>
      </c>
      <c r="M1902" s="2" t="s">
        <v>30</v>
      </c>
      <c r="N1902" s="2" t="s">
        <v>31</v>
      </c>
      <c r="O1902" s="2" t="s">
        <v>32</v>
      </c>
      <c r="P1902" s="2" t="s">
        <v>33</v>
      </c>
    </row>
    <row r="1903" spans="1:16" hidden="1" outlineLevel="1" collapsed="1" x14ac:dyDescent="0.2">
      <c r="A1903" t="s">
        <v>20</v>
      </c>
      <c r="B1903" s="4" t="s">
        <v>16</v>
      </c>
      <c r="C1903" s="4" t="s">
        <v>1793</v>
      </c>
      <c r="D1903" s="4" t="s">
        <v>20</v>
      </c>
      <c r="E1903" s="4">
        <v>1.6960800000000002E-2</v>
      </c>
      <c r="F1903" s="4">
        <v>0</v>
      </c>
      <c r="G1903" s="4">
        <v>1</v>
      </c>
      <c r="H1903" s="4">
        <v>1</v>
      </c>
      <c r="I1903" s="4">
        <v>1</v>
      </c>
      <c r="J1903" s="4" t="s">
        <v>1791</v>
      </c>
      <c r="K1903" s="4">
        <v>0</v>
      </c>
      <c r="L1903" s="4">
        <v>1078.5374899999999</v>
      </c>
      <c r="M1903" s="4" t="s">
        <v>16</v>
      </c>
      <c r="N1903" s="4">
        <v>0</v>
      </c>
      <c r="O1903" s="4">
        <v>1.0800000000000001E-2</v>
      </c>
      <c r="P1903" s="4">
        <v>1.71</v>
      </c>
    </row>
    <row r="1904" spans="1:16" hidden="1" outlineLevel="1" collapsed="1" x14ac:dyDescent="0.2">
      <c r="A1904" t="s">
        <v>20</v>
      </c>
      <c r="B1904" s="4" t="s">
        <v>16</v>
      </c>
      <c r="C1904" s="4" t="s">
        <v>1794</v>
      </c>
      <c r="D1904" s="4" t="s">
        <v>20</v>
      </c>
      <c r="E1904" s="4">
        <v>3.09239E-3</v>
      </c>
      <c r="F1904" s="4">
        <v>0</v>
      </c>
      <c r="G1904" s="4">
        <v>1</v>
      </c>
      <c r="H1904" s="4">
        <v>1</v>
      </c>
      <c r="I1904" s="4">
        <v>1</v>
      </c>
      <c r="J1904" s="4" t="s">
        <v>1791</v>
      </c>
      <c r="K1904" s="4">
        <v>0</v>
      </c>
      <c r="L1904" s="4">
        <v>1678.82826</v>
      </c>
      <c r="M1904" s="4" t="s">
        <v>16</v>
      </c>
      <c r="N1904" s="4">
        <v>0</v>
      </c>
      <c r="O1904" s="4">
        <v>1.748E-3</v>
      </c>
      <c r="P1904" s="4">
        <v>1.9</v>
      </c>
    </row>
    <row r="1905" spans="1:16" hidden="1" outlineLevel="1" collapsed="1" x14ac:dyDescent="0.2">
      <c r="A1905" t="s">
        <v>20</v>
      </c>
      <c r="B1905" s="4" t="s">
        <v>16</v>
      </c>
      <c r="C1905" s="4" t="s">
        <v>1795</v>
      </c>
      <c r="D1905" s="4" t="s">
        <v>248</v>
      </c>
      <c r="E1905" s="4">
        <v>5.1082699999999998E-3</v>
      </c>
      <c r="F1905" s="4">
        <v>0</v>
      </c>
      <c r="G1905" s="4">
        <v>1</v>
      </c>
      <c r="H1905" s="4">
        <v>1</v>
      </c>
      <c r="I1905" s="4">
        <v>1</v>
      </c>
      <c r="J1905" s="4" t="s">
        <v>1791</v>
      </c>
      <c r="K1905" s="4">
        <v>0</v>
      </c>
      <c r="L1905" s="4">
        <v>1154.60268</v>
      </c>
      <c r="M1905" s="4" t="s">
        <v>16</v>
      </c>
      <c r="N1905" s="4">
        <v>0</v>
      </c>
      <c r="O1905" s="4">
        <v>2.9849999999999998E-3</v>
      </c>
      <c r="P1905" s="4">
        <v>2.13</v>
      </c>
    </row>
    <row r="1906" spans="1:16" x14ac:dyDescent="0.2">
      <c r="A1906" s="3" t="s">
        <v>16</v>
      </c>
      <c r="B1906" s="3" t="s">
        <v>17</v>
      </c>
      <c r="C1906" s="3" t="s">
        <v>1796</v>
      </c>
      <c r="D1906" s="3" t="s">
        <v>1797</v>
      </c>
      <c r="E1906" s="3">
        <v>0</v>
      </c>
      <c r="F1906" s="3">
        <v>7.2009999999999996</v>
      </c>
      <c r="G1906" s="3">
        <v>13</v>
      </c>
      <c r="H1906" s="3">
        <v>4</v>
      </c>
      <c r="I1906" s="3">
        <v>4</v>
      </c>
      <c r="J1906" s="3">
        <v>4</v>
      </c>
      <c r="K1906" s="3">
        <v>1</v>
      </c>
      <c r="L1906" s="3">
        <v>326</v>
      </c>
      <c r="M1906" s="3">
        <v>36.200000000000003</v>
      </c>
      <c r="N1906" s="3">
        <v>4.92</v>
      </c>
      <c r="O1906" s="3">
        <v>8.4</v>
      </c>
      <c r="P1906" s="3">
        <v>4</v>
      </c>
    </row>
    <row r="1907" spans="1:16" hidden="1" outlineLevel="1" collapsed="1" x14ac:dyDescent="0.2">
      <c r="A1907" t="s">
        <v>20</v>
      </c>
      <c r="B1907" s="2" t="s">
        <v>21</v>
      </c>
      <c r="C1907" s="2" t="s">
        <v>22</v>
      </c>
      <c r="D1907" s="2" t="s">
        <v>23</v>
      </c>
      <c r="E1907" s="2" t="s">
        <v>24</v>
      </c>
      <c r="F1907" s="2" t="s">
        <v>25</v>
      </c>
      <c r="G1907" s="2" t="s">
        <v>10</v>
      </c>
      <c r="H1907" s="2" t="s">
        <v>26</v>
      </c>
      <c r="I1907" s="2" t="s">
        <v>8</v>
      </c>
      <c r="J1907" s="2" t="s">
        <v>27</v>
      </c>
      <c r="K1907" s="2" t="s">
        <v>28</v>
      </c>
      <c r="L1907" s="2" t="s">
        <v>29</v>
      </c>
      <c r="M1907" s="2" t="s">
        <v>30</v>
      </c>
      <c r="N1907" s="2" t="s">
        <v>31</v>
      </c>
      <c r="O1907" s="2" t="s">
        <v>32</v>
      </c>
      <c r="P1907" s="2" t="s">
        <v>33</v>
      </c>
    </row>
    <row r="1908" spans="1:16" hidden="1" outlineLevel="1" collapsed="1" x14ac:dyDescent="0.2">
      <c r="A1908" t="s">
        <v>20</v>
      </c>
      <c r="B1908" s="4" t="s">
        <v>16</v>
      </c>
      <c r="C1908" s="4" t="s">
        <v>1798</v>
      </c>
      <c r="D1908" s="4" t="s">
        <v>20</v>
      </c>
      <c r="E1908" s="4">
        <v>6.6960600000000002E-3</v>
      </c>
      <c r="F1908" s="4">
        <v>0</v>
      </c>
      <c r="G1908" s="4">
        <v>1</v>
      </c>
      <c r="H1908" s="4">
        <v>1</v>
      </c>
      <c r="I1908" s="4">
        <v>1</v>
      </c>
      <c r="J1908" s="4" t="s">
        <v>1796</v>
      </c>
      <c r="K1908" s="4">
        <v>0</v>
      </c>
      <c r="L1908" s="4">
        <v>971.54079000000002</v>
      </c>
      <c r="M1908" s="4" t="s">
        <v>16</v>
      </c>
      <c r="N1908" s="4">
        <v>0</v>
      </c>
      <c r="O1908" s="4">
        <v>3.9909999999999998E-3</v>
      </c>
      <c r="P1908" s="4">
        <v>1.73</v>
      </c>
    </row>
    <row r="1909" spans="1:16" hidden="1" outlineLevel="1" collapsed="1" x14ac:dyDescent="0.2">
      <c r="A1909" t="s">
        <v>20</v>
      </c>
      <c r="B1909" s="4" t="s">
        <v>16</v>
      </c>
      <c r="C1909" s="4" t="s">
        <v>1799</v>
      </c>
      <c r="D1909" s="4" t="s">
        <v>20</v>
      </c>
      <c r="E1909" s="4">
        <v>4.6572300000000001E-3</v>
      </c>
      <c r="F1909" s="4">
        <v>0</v>
      </c>
      <c r="G1909" s="4">
        <v>1</v>
      </c>
      <c r="H1909" s="4">
        <v>1</v>
      </c>
      <c r="I1909" s="4">
        <v>1</v>
      </c>
      <c r="J1909" s="4" t="s">
        <v>1796</v>
      </c>
      <c r="K1909" s="4">
        <v>0</v>
      </c>
      <c r="L1909" s="4">
        <v>1190.67795</v>
      </c>
      <c r="M1909" s="4" t="s">
        <v>16</v>
      </c>
      <c r="N1909" s="4">
        <v>0</v>
      </c>
      <c r="O1909" s="4">
        <v>2.7000000000000001E-3</v>
      </c>
      <c r="P1909" s="4">
        <v>2.66</v>
      </c>
    </row>
    <row r="1910" spans="1:16" hidden="1" outlineLevel="1" collapsed="1" x14ac:dyDescent="0.2">
      <c r="A1910" t="s">
        <v>20</v>
      </c>
      <c r="B1910" s="4" t="s">
        <v>16</v>
      </c>
      <c r="C1910" s="4" t="s">
        <v>1800</v>
      </c>
      <c r="D1910" s="4" t="s">
        <v>20</v>
      </c>
      <c r="E1910" s="4">
        <v>0.10539800000000001</v>
      </c>
      <c r="F1910" s="4">
        <v>8.3565400000000008E-3</v>
      </c>
      <c r="G1910" s="4">
        <v>1</v>
      </c>
      <c r="H1910" s="4">
        <v>1</v>
      </c>
      <c r="I1910" s="4">
        <v>1</v>
      </c>
      <c r="J1910" s="4" t="s">
        <v>1796</v>
      </c>
      <c r="K1910" s="4">
        <v>0</v>
      </c>
      <c r="L1910" s="4">
        <v>1272.67941</v>
      </c>
      <c r="M1910" s="4" t="s">
        <v>16</v>
      </c>
      <c r="N1910" s="4">
        <v>5.9170000000000004E-3</v>
      </c>
      <c r="O1910" s="4">
        <v>7.7359999999999998E-2</v>
      </c>
      <c r="P1910" s="4">
        <v>1.71</v>
      </c>
    </row>
    <row r="1911" spans="1:16" hidden="1" outlineLevel="1" collapsed="1" x14ac:dyDescent="0.2">
      <c r="A1911" t="s">
        <v>20</v>
      </c>
      <c r="B1911" s="4" t="s">
        <v>16</v>
      </c>
      <c r="C1911" s="4" t="s">
        <v>1801</v>
      </c>
      <c r="D1911" s="4" t="s">
        <v>20</v>
      </c>
      <c r="E1911" s="4">
        <v>0.102787</v>
      </c>
      <c r="F1911" s="4">
        <v>8.3565400000000008E-3</v>
      </c>
      <c r="G1911" s="4">
        <v>1</v>
      </c>
      <c r="H1911" s="4">
        <v>1</v>
      </c>
      <c r="I1911" s="4">
        <v>1</v>
      </c>
      <c r="J1911" s="4" t="s">
        <v>1796</v>
      </c>
      <c r="K1911" s="4">
        <v>0</v>
      </c>
      <c r="L1911" s="4">
        <v>942.51423999999997</v>
      </c>
      <c r="M1911" s="4" t="s">
        <v>16</v>
      </c>
      <c r="N1911" s="4">
        <v>5.9170000000000004E-3</v>
      </c>
      <c r="O1911" s="4">
        <v>7.5560000000000002E-2</v>
      </c>
      <c r="P1911" s="4">
        <v>2.2999999999999998</v>
      </c>
    </row>
    <row r="1912" spans="1:16" x14ac:dyDescent="0.2">
      <c r="A1912" s="3" t="s">
        <v>16</v>
      </c>
      <c r="B1912" s="3" t="s">
        <v>17</v>
      </c>
      <c r="C1912" s="3" t="s">
        <v>1802</v>
      </c>
      <c r="D1912" s="3" t="s">
        <v>1803</v>
      </c>
      <c r="E1912" s="3">
        <v>0</v>
      </c>
      <c r="F1912" s="3">
        <v>7.05</v>
      </c>
      <c r="G1912" s="3">
        <v>2</v>
      </c>
      <c r="H1912" s="3">
        <v>2</v>
      </c>
      <c r="I1912" s="3">
        <v>3</v>
      </c>
      <c r="J1912" s="3">
        <v>1</v>
      </c>
      <c r="K1912" s="3">
        <v>1</v>
      </c>
      <c r="L1912" s="3">
        <v>1755</v>
      </c>
      <c r="M1912" s="3">
        <v>198.8</v>
      </c>
      <c r="N1912" s="3">
        <v>8.19</v>
      </c>
      <c r="O1912" s="3">
        <v>6.61</v>
      </c>
      <c r="P1912" s="3">
        <v>2</v>
      </c>
    </row>
    <row r="1913" spans="1:16" hidden="1" outlineLevel="1" collapsed="1" x14ac:dyDescent="0.2">
      <c r="A1913" t="s">
        <v>20</v>
      </c>
      <c r="B1913" s="2" t="s">
        <v>21</v>
      </c>
      <c r="C1913" s="2" t="s">
        <v>22</v>
      </c>
      <c r="D1913" s="2" t="s">
        <v>23</v>
      </c>
      <c r="E1913" s="2" t="s">
        <v>24</v>
      </c>
      <c r="F1913" s="2" t="s">
        <v>25</v>
      </c>
      <c r="G1913" s="2" t="s">
        <v>10</v>
      </c>
      <c r="H1913" s="2" t="s">
        <v>26</v>
      </c>
      <c r="I1913" s="2" t="s">
        <v>8</v>
      </c>
      <c r="J1913" s="2" t="s">
        <v>27</v>
      </c>
      <c r="K1913" s="2" t="s">
        <v>28</v>
      </c>
      <c r="L1913" s="2" t="s">
        <v>29</v>
      </c>
      <c r="M1913" s="2" t="s">
        <v>30</v>
      </c>
      <c r="N1913" s="2" t="s">
        <v>31</v>
      </c>
      <c r="O1913" s="2" t="s">
        <v>32</v>
      </c>
      <c r="P1913" s="2" t="s">
        <v>33</v>
      </c>
    </row>
    <row r="1914" spans="1:16" hidden="1" outlineLevel="1" collapsed="1" x14ac:dyDescent="0.2">
      <c r="A1914" t="s">
        <v>20</v>
      </c>
      <c r="B1914" s="4" t="s">
        <v>16</v>
      </c>
      <c r="C1914" s="4" t="s">
        <v>1804</v>
      </c>
      <c r="D1914" s="4" t="s">
        <v>20</v>
      </c>
      <c r="E1914" s="4">
        <v>7.6407999999999997E-3</v>
      </c>
      <c r="F1914" s="4">
        <v>0</v>
      </c>
      <c r="G1914" s="4">
        <v>1</v>
      </c>
      <c r="H1914" s="4">
        <v>5</v>
      </c>
      <c r="I1914" s="4">
        <v>1</v>
      </c>
      <c r="J1914" s="4" t="s">
        <v>1802</v>
      </c>
      <c r="K1914" s="4">
        <v>0</v>
      </c>
      <c r="L1914" s="4">
        <v>1631.8122699999999</v>
      </c>
      <c r="M1914" s="4" t="s">
        <v>16</v>
      </c>
      <c r="N1914" s="4">
        <v>0</v>
      </c>
      <c r="O1914" s="4">
        <v>4.5900000000000003E-3</v>
      </c>
      <c r="P1914" s="4">
        <v>2.2999999999999998</v>
      </c>
    </row>
    <row r="1915" spans="1:16" hidden="1" outlineLevel="1" collapsed="1" x14ac:dyDescent="0.2">
      <c r="A1915" t="s">
        <v>20</v>
      </c>
      <c r="B1915" s="4" t="s">
        <v>16</v>
      </c>
      <c r="C1915" s="4" t="s">
        <v>960</v>
      </c>
      <c r="D1915" s="4" t="s">
        <v>191</v>
      </c>
      <c r="E1915" s="4">
        <v>2.28203E-3</v>
      </c>
      <c r="F1915" s="4">
        <v>0</v>
      </c>
      <c r="G1915" s="4">
        <v>2</v>
      </c>
      <c r="H1915" s="4">
        <v>49</v>
      </c>
      <c r="I1915" s="4">
        <v>1</v>
      </c>
      <c r="J1915" s="4" t="s">
        <v>961</v>
      </c>
      <c r="K1915" s="4">
        <v>0</v>
      </c>
      <c r="L1915" s="4">
        <v>1428.6926699999999</v>
      </c>
      <c r="M1915" s="4" t="s">
        <v>16</v>
      </c>
      <c r="N1915" s="4">
        <v>0</v>
      </c>
      <c r="O1915" s="4">
        <v>1.263E-3</v>
      </c>
      <c r="P1915" s="4">
        <v>2.37</v>
      </c>
    </row>
    <row r="1916" spans="1:16" hidden="1" outlineLevel="1" collapsed="1" x14ac:dyDescent="0.2">
      <c r="A1916" t="s">
        <v>20</v>
      </c>
      <c r="B1916" s="4" t="s">
        <v>16</v>
      </c>
      <c r="C1916" s="4" t="s">
        <v>960</v>
      </c>
      <c r="D1916" s="4" t="s">
        <v>20</v>
      </c>
      <c r="E1916" s="4">
        <v>2.3557399999999999E-2</v>
      </c>
      <c r="F1916" s="4">
        <v>0</v>
      </c>
      <c r="G1916" s="4">
        <v>2</v>
      </c>
      <c r="H1916" s="4">
        <v>49</v>
      </c>
      <c r="I1916" s="4">
        <v>1</v>
      </c>
      <c r="J1916" s="4" t="s">
        <v>961</v>
      </c>
      <c r="K1916" s="4">
        <v>0</v>
      </c>
      <c r="L1916" s="4">
        <v>1412.69776</v>
      </c>
      <c r="M1916" s="4" t="s">
        <v>16</v>
      </c>
      <c r="N1916" s="4">
        <v>0</v>
      </c>
      <c r="O1916" s="4">
        <v>1.5389999999999999E-2</v>
      </c>
      <c r="P1916" s="4">
        <v>1.94</v>
      </c>
    </row>
    <row r="1917" spans="1:16" x14ac:dyDescent="0.2">
      <c r="A1917" s="3" t="s">
        <v>16</v>
      </c>
      <c r="B1917" s="3" t="s">
        <v>17</v>
      </c>
      <c r="C1917" s="3" t="s">
        <v>1805</v>
      </c>
      <c r="D1917" s="3" t="s">
        <v>1806</v>
      </c>
      <c r="E1917" s="3">
        <v>0</v>
      </c>
      <c r="F1917" s="3">
        <v>7.0369999999999999</v>
      </c>
      <c r="G1917" s="3">
        <v>11</v>
      </c>
      <c r="H1917" s="3">
        <v>4</v>
      </c>
      <c r="I1917" s="3">
        <v>4</v>
      </c>
      <c r="J1917" s="3">
        <v>4</v>
      </c>
      <c r="K1917" s="3">
        <v>1</v>
      </c>
      <c r="L1917" s="3">
        <v>500</v>
      </c>
      <c r="M1917" s="3">
        <v>56.1</v>
      </c>
      <c r="N1917" s="3">
        <v>6.01</v>
      </c>
      <c r="O1917" s="3">
        <v>6.87</v>
      </c>
      <c r="P1917" s="3">
        <v>4</v>
      </c>
    </row>
    <row r="1918" spans="1:16" hidden="1" outlineLevel="1" collapsed="1" x14ac:dyDescent="0.2">
      <c r="A1918" t="s">
        <v>20</v>
      </c>
      <c r="B1918" s="2" t="s">
        <v>21</v>
      </c>
      <c r="C1918" s="2" t="s">
        <v>22</v>
      </c>
      <c r="D1918" s="2" t="s">
        <v>23</v>
      </c>
      <c r="E1918" s="2" t="s">
        <v>24</v>
      </c>
      <c r="F1918" s="2" t="s">
        <v>25</v>
      </c>
      <c r="G1918" s="2" t="s">
        <v>10</v>
      </c>
      <c r="H1918" s="2" t="s">
        <v>26</v>
      </c>
      <c r="I1918" s="2" t="s">
        <v>8</v>
      </c>
      <c r="J1918" s="2" t="s">
        <v>27</v>
      </c>
      <c r="K1918" s="2" t="s">
        <v>28</v>
      </c>
      <c r="L1918" s="2" t="s">
        <v>29</v>
      </c>
      <c r="M1918" s="2" t="s">
        <v>30</v>
      </c>
      <c r="N1918" s="2" t="s">
        <v>31</v>
      </c>
      <c r="O1918" s="2" t="s">
        <v>32</v>
      </c>
      <c r="P1918" s="2" t="s">
        <v>33</v>
      </c>
    </row>
    <row r="1919" spans="1:16" hidden="1" outlineLevel="1" collapsed="1" x14ac:dyDescent="0.2">
      <c r="A1919" t="s">
        <v>20</v>
      </c>
      <c r="B1919" s="4" t="s">
        <v>16</v>
      </c>
      <c r="C1919" s="4" t="s">
        <v>1807</v>
      </c>
      <c r="D1919" s="4" t="s">
        <v>20</v>
      </c>
      <c r="E1919" s="4">
        <v>1.54681E-2</v>
      </c>
      <c r="F1919" s="4">
        <v>0</v>
      </c>
      <c r="G1919" s="4">
        <v>1</v>
      </c>
      <c r="H1919" s="4">
        <v>1</v>
      </c>
      <c r="I1919" s="4">
        <v>1</v>
      </c>
      <c r="J1919" s="4" t="s">
        <v>1805</v>
      </c>
      <c r="K1919" s="4">
        <v>0</v>
      </c>
      <c r="L1919" s="4">
        <v>1523.77001</v>
      </c>
      <c r="M1919" s="4" t="s">
        <v>16</v>
      </c>
      <c r="N1919" s="4">
        <v>0</v>
      </c>
      <c r="O1919" s="4">
        <v>9.7800000000000005E-3</v>
      </c>
      <c r="P1919" s="4">
        <v>2.4</v>
      </c>
    </row>
    <row r="1920" spans="1:16" hidden="1" outlineLevel="1" collapsed="1" x14ac:dyDescent="0.2">
      <c r="A1920" t="s">
        <v>20</v>
      </c>
      <c r="B1920" s="4" t="s">
        <v>16</v>
      </c>
      <c r="C1920" s="4" t="s">
        <v>1808</v>
      </c>
      <c r="D1920" s="4" t="s">
        <v>20</v>
      </c>
      <c r="E1920" s="4">
        <v>1.93446E-2</v>
      </c>
      <c r="F1920" s="4">
        <v>0</v>
      </c>
      <c r="G1920" s="4">
        <v>1</v>
      </c>
      <c r="H1920" s="4">
        <v>1</v>
      </c>
      <c r="I1920" s="4">
        <v>1</v>
      </c>
      <c r="J1920" s="4" t="s">
        <v>1805</v>
      </c>
      <c r="K1920" s="4">
        <v>0</v>
      </c>
      <c r="L1920" s="4">
        <v>1335.7055600000001</v>
      </c>
      <c r="M1920" s="4" t="s">
        <v>16</v>
      </c>
      <c r="N1920" s="4">
        <v>0</v>
      </c>
      <c r="O1920" s="4">
        <v>1.2460000000000001E-2</v>
      </c>
      <c r="P1920" s="4">
        <v>2.2200000000000002</v>
      </c>
    </row>
    <row r="1921" spans="1:16" hidden="1" outlineLevel="1" collapsed="1" x14ac:dyDescent="0.2">
      <c r="A1921" t="s">
        <v>20</v>
      </c>
      <c r="B1921" s="4" t="s">
        <v>16</v>
      </c>
      <c r="C1921" s="4" t="s">
        <v>1809</v>
      </c>
      <c r="D1921" s="4" t="s">
        <v>20</v>
      </c>
      <c r="E1921" s="4">
        <v>1.54681E-2</v>
      </c>
      <c r="F1921" s="4">
        <v>0</v>
      </c>
      <c r="G1921" s="4">
        <v>1</v>
      </c>
      <c r="H1921" s="4">
        <v>1</v>
      </c>
      <c r="I1921" s="4">
        <v>1</v>
      </c>
      <c r="J1921" s="4" t="s">
        <v>1805</v>
      </c>
      <c r="K1921" s="4">
        <v>0</v>
      </c>
      <c r="L1921" s="4">
        <v>1022.5153</v>
      </c>
      <c r="M1921" s="4" t="s">
        <v>16</v>
      </c>
      <c r="N1921" s="4">
        <v>0</v>
      </c>
      <c r="O1921" s="4">
        <v>9.8309999999999995E-3</v>
      </c>
      <c r="P1921" s="4">
        <v>2.25</v>
      </c>
    </row>
    <row r="1922" spans="1:16" hidden="1" outlineLevel="1" collapsed="1" x14ac:dyDescent="0.2">
      <c r="A1922" t="s">
        <v>20</v>
      </c>
      <c r="B1922" s="4" t="s">
        <v>16</v>
      </c>
      <c r="C1922" s="4" t="s">
        <v>1810</v>
      </c>
      <c r="D1922" s="4" t="s">
        <v>20</v>
      </c>
      <c r="E1922" s="4">
        <v>0.10474</v>
      </c>
      <c r="F1922" s="4">
        <v>8.3565400000000008E-3</v>
      </c>
      <c r="G1922" s="4">
        <v>1</v>
      </c>
      <c r="H1922" s="4">
        <v>1</v>
      </c>
      <c r="I1922" s="4">
        <v>1</v>
      </c>
      <c r="J1922" s="4" t="s">
        <v>1805</v>
      </c>
      <c r="K1922" s="4">
        <v>0</v>
      </c>
      <c r="L1922" s="4">
        <v>2155.1142100000002</v>
      </c>
      <c r="M1922" s="4" t="s">
        <v>16</v>
      </c>
      <c r="N1922" s="4">
        <v>5.9170000000000004E-3</v>
      </c>
      <c r="O1922" s="4">
        <v>7.6700000000000004E-2</v>
      </c>
      <c r="P1922" s="4">
        <v>1.93</v>
      </c>
    </row>
    <row r="1923" spans="1:16" x14ac:dyDescent="0.2">
      <c r="A1923" s="3" t="s">
        <v>16</v>
      </c>
      <c r="B1923" s="3" t="s">
        <v>17</v>
      </c>
      <c r="C1923" s="3" t="s">
        <v>1811</v>
      </c>
      <c r="D1923" s="3" t="s">
        <v>1812</v>
      </c>
      <c r="E1923" s="3">
        <v>0</v>
      </c>
      <c r="F1923" s="3">
        <v>6.9210000000000003</v>
      </c>
      <c r="G1923" s="3">
        <v>10</v>
      </c>
      <c r="H1923" s="3">
        <v>4</v>
      </c>
      <c r="I1923" s="3">
        <v>4</v>
      </c>
      <c r="J1923" s="3">
        <v>4</v>
      </c>
      <c r="K1923" s="3">
        <v>1</v>
      </c>
      <c r="L1923" s="3">
        <v>445</v>
      </c>
      <c r="M1923" s="3">
        <v>50.3</v>
      </c>
      <c r="N1923" s="3">
        <v>5.97</v>
      </c>
      <c r="O1923" s="3">
        <v>8.1999999999999993</v>
      </c>
      <c r="P1923" s="3">
        <v>4</v>
      </c>
    </row>
    <row r="1924" spans="1:16" hidden="1" outlineLevel="1" collapsed="1" x14ac:dyDescent="0.2">
      <c r="A1924" t="s">
        <v>20</v>
      </c>
      <c r="B1924" s="2" t="s">
        <v>21</v>
      </c>
      <c r="C1924" s="2" t="s">
        <v>22</v>
      </c>
      <c r="D1924" s="2" t="s">
        <v>23</v>
      </c>
      <c r="E1924" s="2" t="s">
        <v>24</v>
      </c>
      <c r="F1924" s="2" t="s">
        <v>25</v>
      </c>
      <c r="G1924" s="2" t="s">
        <v>10</v>
      </c>
      <c r="H1924" s="2" t="s">
        <v>26</v>
      </c>
      <c r="I1924" s="2" t="s">
        <v>8</v>
      </c>
      <c r="J1924" s="2" t="s">
        <v>27</v>
      </c>
      <c r="K1924" s="2" t="s">
        <v>28</v>
      </c>
      <c r="L1924" s="2" t="s">
        <v>29</v>
      </c>
      <c r="M1924" s="2" t="s">
        <v>30</v>
      </c>
      <c r="N1924" s="2" t="s">
        <v>31</v>
      </c>
      <c r="O1924" s="2" t="s">
        <v>32</v>
      </c>
      <c r="P1924" s="2" t="s">
        <v>33</v>
      </c>
    </row>
    <row r="1925" spans="1:16" hidden="1" outlineLevel="1" collapsed="1" x14ac:dyDescent="0.2">
      <c r="A1925" t="s">
        <v>20</v>
      </c>
      <c r="B1925" s="4" t="s">
        <v>16</v>
      </c>
      <c r="C1925" s="4" t="s">
        <v>1813</v>
      </c>
      <c r="D1925" s="4" t="s">
        <v>20</v>
      </c>
      <c r="E1925" s="4">
        <v>3.5815399999999997E-2</v>
      </c>
      <c r="F1925" s="4">
        <v>0</v>
      </c>
      <c r="G1925" s="4">
        <v>1</v>
      </c>
      <c r="H1925" s="4">
        <v>1</v>
      </c>
      <c r="I1925" s="4">
        <v>1</v>
      </c>
      <c r="J1925" s="4" t="s">
        <v>1811</v>
      </c>
      <c r="K1925" s="4">
        <v>0</v>
      </c>
      <c r="L1925" s="4">
        <v>1312.6855499999999</v>
      </c>
      <c r="M1925" s="4" t="s">
        <v>16</v>
      </c>
      <c r="N1925" s="4">
        <v>0</v>
      </c>
      <c r="O1925" s="4">
        <v>2.426E-2</v>
      </c>
      <c r="P1925" s="4">
        <v>2.21</v>
      </c>
    </row>
    <row r="1926" spans="1:16" hidden="1" outlineLevel="1" collapsed="1" x14ac:dyDescent="0.2">
      <c r="A1926" t="s">
        <v>20</v>
      </c>
      <c r="B1926" s="4" t="s">
        <v>16</v>
      </c>
      <c r="C1926" s="4" t="s">
        <v>1814</v>
      </c>
      <c r="D1926" s="4" t="s">
        <v>20</v>
      </c>
      <c r="E1926" s="4">
        <v>1.5673099999999999E-2</v>
      </c>
      <c r="F1926" s="4">
        <v>0</v>
      </c>
      <c r="G1926" s="4">
        <v>1</v>
      </c>
      <c r="H1926" s="4">
        <v>1</v>
      </c>
      <c r="I1926" s="4">
        <v>1</v>
      </c>
      <c r="J1926" s="4" t="s">
        <v>1811</v>
      </c>
      <c r="K1926" s="4">
        <v>0</v>
      </c>
      <c r="L1926" s="4">
        <v>1563.8013100000001</v>
      </c>
      <c r="M1926" s="4" t="s">
        <v>16</v>
      </c>
      <c r="N1926" s="4">
        <v>0</v>
      </c>
      <c r="O1926" s="4">
        <v>9.9539999999999993E-3</v>
      </c>
      <c r="P1926" s="4">
        <v>2.4700000000000002</v>
      </c>
    </row>
    <row r="1927" spans="1:16" hidden="1" outlineLevel="1" collapsed="1" x14ac:dyDescent="0.2">
      <c r="A1927" t="s">
        <v>20</v>
      </c>
      <c r="B1927" s="4" t="s">
        <v>16</v>
      </c>
      <c r="C1927" s="4" t="s">
        <v>1815</v>
      </c>
      <c r="D1927" s="4" t="s">
        <v>20</v>
      </c>
      <c r="E1927" s="4">
        <v>1.6304300000000001E-2</v>
      </c>
      <c r="F1927" s="4">
        <v>0</v>
      </c>
      <c r="G1927" s="4">
        <v>1</v>
      </c>
      <c r="H1927" s="4">
        <v>1</v>
      </c>
      <c r="I1927" s="4">
        <v>1</v>
      </c>
      <c r="J1927" s="4" t="s">
        <v>1811</v>
      </c>
      <c r="K1927" s="4">
        <v>0</v>
      </c>
      <c r="L1927" s="4">
        <v>1298.6699000000001</v>
      </c>
      <c r="M1927" s="4" t="s">
        <v>16</v>
      </c>
      <c r="N1927" s="4">
        <v>0</v>
      </c>
      <c r="O1927" s="4">
        <v>1.0370000000000001E-2</v>
      </c>
      <c r="P1927" s="4">
        <v>1.84</v>
      </c>
    </row>
    <row r="1928" spans="1:16" hidden="1" outlineLevel="1" collapsed="1" x14ac:dyDescent="0.2">
      <c r="A1928" t="s">
        <v>20</v>
      </c>
      <c r="B1928" s="4" t="s">
        <v>16</v>
      </c>
      <c r="C1928" s="4" t="s">
        <v>1816</v>
      </c>
      <c r="D1928" s="4" t="s">
        <v>20</v>
      </c>
      <c r="E1928" s="4">
        <v>6.7583799999999999E-2</v>
      </c>
      <c r="F1928" s="4">
        <v>2.2288999999999998E-3</v>
      </c>
      <c r="G1928" s="4">
        <v>1</v>
      </c>
      <c r="H1928" s="4">
        <v>1</v>
      </c>
      <c r="I1928" s="4">
        <v>1</v>
      </c>
      <c r="J1928" s="4" t="s">
        <v>1811</v>
      </c>
      <c r="K1928" s="4">
        <v>0</v>
      </c>
      <c r="L1928" s="4">
        <v>844.47745999999995</v>
      </c>
      <c r="M1928" s="4" t="s">
        <v>16</v>
      </c>
      <c r="N1928" s="4">
        <v>1.487E-3</v>
      </c>
      <c r="O1928" s="4">
        <v>4.7879999999999999E-2</v>
      </c>
      <c r="P1928" s="4">
        <v>1.69</v>
      </c>
    </row>
    <row r="1929" spans="1:16" x14ac:dyDescent="0.2">
      <c r="A1929" s="3" t="s">
        <v>16</v>
      </c>
      <c r="B1929" s="3" t="s">
        <v>17</v>
      </c>
      <c r="C1929" s="3" t="s">
        <v>1817</v>
      </c>
      <c r="D1929" s="3" t="s">
        <v>1818</v>
      </c>
      <c r="E1929" s="3">
        <v>0</v>
      </c>
      <c r="F1929" s="3">
        <v>6.8650000000000002</v>
      </c>
      <c r="G1929" s="3">
        <v>14</v>
      </c>
      <c r="H1929" s="3">
        <v>4</v>
      </c>
      <c r="I1929" s="3">
        <v>4</v>
      </c>
      <c r="J1929" s="3">
        <v>4</v>
      </c>
      <c r="K1929" s="3">
        <v>1</v>
      </c>
      <c r="L1929" s="3">
        <v>491</v>
      </c>
      <c r="M1929" s="3">
        <v>57.1</v>
      </c>
      <c r="N1929" s="3">
        <v>9.44</v>
      </c>
      <c r="O1929" s="3">
        <v>7.88</v>
      </c>
      <c r="P1929" s="3">
        <v>4</v>
      </c>
    </row>
    <row r="1930" spans="1:16" hidden="1" outlineLevel="1" collapsed="1" x14ac:dyDescent="0.2">
      <c r="A1930" t="s">
        <v>20</v>
      </c>
      <c r="B1930" s="2" t="s">
        <v>21</v>
      </c>
      <c r="C1930" s="2" t="s">
        <v>22</v>
      </c>
      <c r="D1930" s="2" t="s">
        <v>23</v>
      </c>
      <c r="E1930" s="2" t="s">
        <v>24</v>
      </c>
      <c r="F1930" s="2" t="s">
        <v>25</v>
      </c>
      <c r="G1930" s="2" t="s">
        <v>10</v>
      </c>
      <c r="H1930" s="2" t="s">
        <v>26</v>
      </c>
      <c r="I1930" s="2" t="s">
        <v>8</v>
      </c>
      <c r="J1930" s="2" t="s">
        <v>27</v>
      </c>
      <c r="K1930" s="2" t="s">
        <v>28</v>
      </c>
      <c r="L1930" s="2" t="s">
        <v>29</v>
      </c>
      <c r="M1930" s="2" t="s">
        <v>30</v>
      </c>
      <c r="N1930" s="2" t="s">
        <v>31</v>
      </c>
      <c r="O1930" s="2" t="s">
        <v>32</v>
      </c>
      <c r="P1930" s="2" t="s">
        <v>33</v>
      </c>
    </row>
    <row r="1931" spans="1:16" hidden="1" outlineLevel="1" collapsed="1" x14ac:dyDescent="0.2">
      <c r="A1931" t="s">
        <v>20</v>
      </c>
      <c r="B1931" s="4" t="s">
        <v>16</v>
      </c>
      <c r="C1931" s="4" t="s">
        <v>1819</v>
      </c>
      <c r="D1931" s="4" t="s">
        <v>136</v>
      </c>
      <c r="E1931" s="4">
        <v>2.9919199999999999E-3</v>
      </c>
      <c r="F1931" s="4">
        <v>0</v>
      </c>
      <c r="G1931" s="4">
        <v>1</v>
      </c>
      <c r="H1931" s="4">
        <v>1</v>
      </c>
      <c r="I1931" s="4">
        <v>1</v>
      </c>
      <c r="J1931" s="4" t="s">
        <v>1817</v>
      </c>
      <c r="K1931" s="4">
        <v>0</v>
      </c>
      <c r="L1931" s="4">
        <v>1745.8427999999999</v>
      </c>
      <c r="M1931" s="4" t="s">
        <v>16</v>
      </c>
      <c r="N1931" s="4">
        <v>0</v>
      </c>
      <c r="O1931" s="4">
        <v>1.688E-3</v>
      </c>
      <c r="P1931" s="4">
        <v>3.27</v>
      </c>
    </row>
    <row r="1932" spans="1:16" hidden="1" outlineLevel="1" collapsed="1" x14ac:dyDescent="0.2">
      <c r="A1932" t="s">
        <v>20</v>
      </c>
      <c r="B1932" s="4" t="s">
        <v>16</v>
      </c>
      <c r="C1932" s="4" t="s">
        <v>1820</v>
      </c>
      <c r="D1932" s="4" t="s">
        <v>212</v>
      </c>
      <c r="E1932" s="4">
        <v>2.66833E-2</v>
      </c>
      <c r="F1932" s="4">
        <v>0</v>
      </c>
      <c r="G1932" s="4">
        <v>1</v>
      </c>
      <c r="H1932" s="4">
        <v>1</v>
      </c>
      <c r="I1932" s="4">
        <v>1</v>
      </c>
      <c r="J1932" s="4" t="s">
        <v>1817</v>
      </c>
      <c r="K1932" s="4">
        <v>0</v>
      </c>
      <c r="L1932" s="4">
        <v>1331.6008400000001</v>
      </c>
      <c r="M1932" s="4" t="s">
        <v>16</v>
      </c>
      <c r="N1932" s="4">
        <v>0</v>
      </c>
      <c r="O1932" s="4">
        <v>1.762E-2</v>
      </c>
      <c r="P1932" s="4">
        <v>1.64</v>
      </c>
    </row>
    <row r="1933" spans="1:16" hidden="1" outlineLevel="1" collapsed="1" x14ac:dyDescent="0.2">
      <c r="A1933" t="s">
        <v>20</v>
      </c>
      <c r="B1933" s="4" t="s">
        <v>16</v>
      </c>
      <c r="C1933" s="4" t="s">
        <v>1821</v>
      </c>
      <c r="D1933" s="4" t="s">
        <v>20</v>
      </c>
      <c r="E1933" s="4">
        <v>8.6135699999999996E-2</v>
      </c>
      <c r="F1933" s="4">
        <v>5.2294899999999998E-3</v>
      </c>
      <c r="G1933" s="4">
        <v>1</v>
      </c>
      <c r="H1933" s="4">
        <v>1</v>
      </c>
      <c r="I1933" s="4">
        <v>1</v>
      </c>
      <c r="J1933" s="4" t="s">
        <v>1817</v>
      </c>
      <c r="K1933" s="4">
        <v>0</v>
      </c>
      <c r="L1933" s="4">
        <v>2145.1186200000002</v>
      </c>
      <c r="M1933" s="4" t="s">
        <v>16</v>
      </c>
      <c r="N1933" s="4">
        <v>3.8549999999999999E-3</v>
      </c>
      <c r="O1933" s="4">
        <v>6.2420000000000003E-2</v>
      </c>
      <c r="P1933" s="4">
        <v>2.97</v>
      </c>
    </row>
    <row r="1934" spans="1:16" hidden="1" outlineLevel="1" collapsed="1" x14ac:dyDescent="0.2">
      <c r="A1934" t="s">
        <v>20</v>
      </c>
      <c r="B1934" s="4" t="s">
        <v>16</v>
      </c>
      <c r="C1934" s="4" t="s">
        <v>1822</v>
      </c>
      <c r="D1934" s="4" t="s">
        <v>167</v>
      </c>
      <c r="E1934" s="4">
        <v>0.10023700000000001</v>
      </c>
      <c r="F1934" s="4">
        <v>7.5778800000000004E-3</v>
      </c>
      <c r="G1934" s="4">
        <v>1</v>
      </c>
      <c r="H1934" s="4">
        <v>1</v>
      </c>
      <c r="I1934" s="4">
        <v>1</v>
      </c>
      <c r="J1934" s="4" t="s">
        <v>1817</v>
      </c>
      <c r="K1934" s="4">
        <v>0</v>
      </c>
      <c r="L1934" s="4">
        <v>2575.2456900000002</v>
      </c>
      <c r="M1934" s="4" t="s">
        <v>16</v>
      </c>
      <c r="N1934" s="4">
        <v>5.7409999999999996E-3</v>
      </c>
      <c r="O1934" s="4">
        <v>7.3469999999999994E-2</v>
      </c>
      <c r="P1934" s="4">
        <v>1.61</v>
      </c>
    </row>
    <row r="1935" spans="1:16" x14ac:dyDescent="0.2">
      <c r="A1935" s="3" t="s">
        <v>16</v>
      </c>
      <c r="B1935" s="3" t="s">
        <v>17</v>
      </c>
      <c r="C1935" s="3" t="s">
        <v>202</v>
      </c>
      <c r="D1935" s="3" t="s">
        <v>1823</v>
      </c>
      <c r="E1935" s="3">
        <v>0</v>
      </c>
      <c r="F1935" s="3">
        <v>6.7789999999999999</v>
      </c>
      <c r="G1935" s="3">
        <v>21</v>
      </c>
      <c r="H1935" s="3">
        <v>3</v>
      </c>
      <c r="I1935" s="3">
        <v>4</v>
      </c>
      <c r="J1935" s="3">
        <v>3</v>
      </c>
      <c r="K1935" s="3">
        <v>1</v>
      </c>
      <c r="L1935" s="3">
        <v>190</v>
      </c>
      <c r="M1935" s="3">
        <v>21.3</v>
      </c>
      <c r="N1935" s="3">
        <v>6.77</v>
      </c>
      <c r="O1935" s="3">
        <v>7.18</v>
      </c>
      <c r="P1935" s="3">
        <v>3</v>
      </c>
    </row>
    <row r="1936" spans="1:16" hidden="1" outlineLevel="1" collapsed="1" x14ac:dyDescent="0.2">
      <c r="A1936" t="s">
        <v>20</v>
      </c>
      <c r="B1936" s="2" t="s">
        <v>21</v>
      </c>
      <c r="C1936" s="2" t="s">
        <v>22</v>
      </c>
      <c r="D1936" s="2" t="s">
        <v>23</v>
      </c>
      <c r="E1936" s="2" t="s">
        <v>24</v>
      </c>
      <c r="F1936" s="2" t="s">
        <v>25</v>
      </c>
      <c r="G1936" s="2" t="s">
        <v>10</v>
      </c>
      <c r="H1936" s="2" t="s">
        <v>26</v>
      </c>
      <c r="I1936" s="2" t="s">
        <v>8</v>
      </c>
      <c r="J1936" s="2" t="s">
        <v>27</v>
      </c>
      <c r="K1936" s="2" t="s">
        <v>28</v>
      </c>
      <c r="L1936" s="2" t="s">
        <v>29</v>
      </c>
      <c r="M1936" s="2" t="s">
        <v>30</v>
      </c>
      <c r="N1936" s="2" t="s">
        <v>31</v>
      </c>
      <c r="O1936" s="2" t="s">
        <v>32</v>
      </c>
      <c r="P1936" s="2" t="s">
        <v>33</v>
      </c>
    </row>
    <row r="1937" spans="1:16" hidden="1" outlineLevel="1" collapsed="1" x14ac:dyDescent="0.2">
      <c r="A1937" t="s">
        <v>20</v>
      </c>
      <c r="B1937" s="4" t="s">
        <v>16</v>
      </c>
      <c r="C1937" s="4" t="s">
        <v>1824</v>
      </c>
      <c r="D1937" s="4" t="s">
        <v>1825</v>
      </c>
      <c r="E1937" s="4">
        <v>1.6960800000000002E-2</v>
      </c>
      <c r="F1937" s="4">
        <v>0</v>
      </c>
      <c r="G1937" s="4">
        <v>1</v>
      </c>
      <c r="H1937" s="4">
        <v>1</v>
      </c>
      <c r="I1937" s="4">
        <v>1</v>
      </c>
      <c r="J1937" s="4" t="s">
        <v>202</v>
      </c>
      <c r="K1937" s="4">
        <v>0</v>
      </c>
      <c r="L1937" s="4">
        <v>1266.5565300000001</v>
      </c>
      <c r="M1937" s="4" t="s">
        <v>16</v>
      </c>
      <c r="N1937" s="4">
        <v>0</v>
      </c>
      <c r="O1937" s="4">
        <v>1.085E-2</v>
      </c>
      <c r="P1937" s="4">
        <v>2.4300000000000002</v>
      </c>
    </row>
    <row r="1938" spans="1:16" hidden="1" outlineLevel="1" collapsed="1" x14ac:dyDescent="0.2">
      <c r="A1938" t="s">
        <v>20</v>
      </c>
      <c r="B1938" s="4" t="s">
        <v>16</v>
      </c>
      <c r="C1938" s="4" t="s">
        <v>1826</v>
      </c>
      <c r="D1938" s="4" t="s">
        <v>20</v>
      </c>
      <c r="E1938" s="4">
        <v>1.4106199999999999E-2</v>
      </c>
      <c r="F1938" s="4">
        <v>0</v>
      </c>
      <c r="G1938" s="4">
        <v>1</v>
      </c>
      <c r="H1938" s="4">
        <v>1</v>
      </c>
      <c r="I1938" s="4">
        <v>2</v>
      </c>
      <c r="J1938" s="4" t="s">
        <v>202</v>
      </c>
      <c r="K1938" s="4">
        <v>0</v>
      </c>
      <c r="L1938" s="4">
        <v>1980.0912900000001</v>
      </c>
      <c r="M1938" s="4" t="s">
        <v>16</v>
      </c>
      <c r="N1938" s="4">
        <v>0</v>
      </c>
      <c r="O1938" s="4">
        <v>8.9029999999999995E-3</v>
      </c>
      <c r="P1938" s="4">
        <v>2.99</v>
      </c>
    </row>
    <row r="1939" spans="1:16" hidden="1" outlineLevel="1" collapsed="1" x14ac:dyDescent="0.2">
      <c r="A1939" t="s">
        <v>20</v>
      </c>
      <c r="B1939" s="4" t="s">
        <v>16</v>
      </c>
      <c r="C1939" s="4" t="s">
        <v>1827</v>
      </c>
      <c r="D1939" s="4" t="s">
        <v>20</v>
      </c>
      <c r="E1939" s="4">
        <v>6.9340200000000005E-2</v>
      </c>
      <c r="F1939" s="4">
        <v>2.2288999999999998E-3</v>
      </c>
      <c r="G1939" s="4">
        <v>1</v>
      </c>
      <c r="H1939" s="4">
        <v>1</v>
      </c>
      <c r="I1939" s="4">
        <v>1</v>
      </c>
      <c r="J1939" s="4" t="s">
        <v>202</v>
      </c>
      <c r="K1939" s="4">
        <v>0</v>
      </c>
      <c r="L1939" s="4">
        <v>1251.70958</v>
      </c>
      <c r="M1939" s="4" t="s">
        <v>16</v>
      </c>
      <c r="N1939" s="4">
        <v>1.487E-3</v>
      </c>
      <c r="O1939" s="4">
        <v>4.9250000000000002E-2</v>
      </c>
      <c r="P1939" s="4">
        <v>1.76</v>
      </c>
    </row>
    <row r="1940" spans="1:16" x14ac:dyDescent="0.2">
      <c r="A1940" s="3" t="s">
        <v>16</v>
      </c>
      <c r="B1940" s="3" t="s">
        <v>17</v>
      </c>
      <c r="C1940" s="3" t="s">
        <v>1828</v>
      </c>
      <c r="D1940" s="3" t="s">
        <v>1829</v>
      </c>
      <c r="E1940" s="3">
        <v>0</v>
      </c>
      <c r="F1940" s="3">
        <v>6.7729999999999997</v>
      </c>
      <c r="G1940" s="3">
        <v>3</v>
      </c>
      <c r="H1940" s="3">
        <v>1</v>
      </c>
      <c r="I1940" s="3">
        <v>1</v>
      </c>
      <c r="J1940" s="3">
        <v>1</v>
      </c>
      <c r="K1940" s="3">
        <v>1</v>
      </c>
      <c r="L1940" s="3">
        <v>570</v>
      </c>
      <c r="M1940" s="3">
        <v>63.2</v>
      </c>
      <c r="N1940" s="3">
        <v>7.42</v>
      </c>
      <c r="O1940" s="3">
        <v>3.92</v>
      </c>
      <c r="P1940" s="3">
        <v>1</v>
      </c>
    </row>
    <row r="1941" spans="1:16" hidden="1" outlineLevel="1" collapsed="1" x14ac:dyDescent="0.2">
      <c r="A1941" t="s">
        <v>20</v>
      </c>
      <c r="B1941" s="2" t="s">
        <v>21</v>
      </c>
      <c r="C1941" s="2" t="s">
        <v>22</v>
      </c>
      <c r="D1941" s="2" t="s">
        <v>23</v>
      </c>
      <c r="E1941" s="2" t="s">
        <v>24</v>
      </c>
      <c r="F1941" s="2" t="s">
        <v>25</v>
      </c>
      <c r="G1941" s="2" t="s">
        <v>10</v>
      </c>
      <c r="H1941" s="2" t="s">
        <v>26</v>
      </c>
      <c r="I1941" s="2" t="s">
        <v>8</v>
      </c>
      <c r="J1941" s="2" t="s">
        <v>27</v>
      </c>
      <c r="K1941" s="2" t="s">
        <v>28</v>
      </c>
      <c r="L1941" s="2" t="s">
        <v>29</v>
      </c>
      <c r="M1941" s="2" t="s">
        <v>30</v>
      </c>
      <c r="N1941" s="2" t="s">
        <v>31</v>
      </c>
      <c r="O1941" s="2" t="s">
        <v>32</v>
      </c>
      <c r="P1941" s="2" t="s">
        <v>33</v>
      </c>
    </row>
    <row r="1942" spans="1:16" hidden="1" outlineLevel="1" collapsed="1" x14ac:dyDescent="0.2">
      <c r="A1942" t="s">
        <v>20</v>
      </c>
      <c r="B1942" s="4" t="s">
        <v>16</v>
      </c>
      <c r="C1942" s="4" t="s">
        <v>1830</v>
      </c>
      <c r="D1942" s="4" t="s">
        <v>63</v>
      </c>
      <c r="E1942" s="4">
        <v>5.5970400000000002E-7</v>
      </c>
      <c r="F1942" s="4">
        <v>0</v>
      </c>
      <c r="G1942" s="4">
        <v>1</v>
      </c>
      <c r="H1942" s="4">
        <v>1</v>
      </c>
      <c r="I1942" s="4">
        <v>1</v>
      </c>
      <c r="J1942" s="4" t="s">
        <v>1828</v>
      </c>
      <c r="K1942" s="4">
        <v>0</v>
      </c>
      <c r="L1942" s="4">
        <v>2130.8709199999998</v>
      </c>
      <c r="M1942" s="4" t="s">
        <v>16</v>
      </c>
      <c r="N1942" s="4">
        <v>0</v>
      </c>
      <c r="O1942" s="4">
        <v>1.688E-7</v>
      </c>
      <c r="P1942" s="4">
        <v>3.92</v>
      </c>
    </row>
    <row r="1943" spans="1:16" x14ac:dyDescent="0.2">
      <c r="A1943" s="3" t="s">
        <v>16</v>
      </c>
      <c r="B1943" s="3" t="s">
        <v>17</v>
      </c>
      <c r="C1943" s="3" t="s">
        <v>1831</v>
      </c>
      <c r="D1943" s="3" t="s">
        <v>1832</v>
      </c>
      <c r="E1943" s="3">
        <v>0</v>
      </c>
      <c r="F1943" s="3">
        <v>6.694</v>
      </c>
      <c r="G1943" s="3">
        <v>5</v>
      </c>
      <c r="H1943" s="3">
        <v>3</v>
      </c>
      <c r="I1943" s="3">
        <v>3</v>
      </c>
      <c r="J1943" s="3">
        <v>3</v>
      </c>
      <c r="K1943" s="3">
        <v>1</v>
      </c>
      <c r="L1943" s="3">
        <v>594</v>
      </c>
      <c r="M1943" s="3">
        <v>68</v>
      </c>
      <c r="N1943" s="3">
        <v>9.19</v>
      </c>
      <c r="O1943" s="3">
        <v>6.79</v>
      </c>
      <c r="P1943" s="3">
        <v>3</v>
      </c>
    </row>
    <row r="1944" spans="1:16" hidden="1" outlineLevel="1" collapsed="1" x14ac:dyDescent="0.2">
      <c r="A1944" t="s">
        <v>20</v>
      </c>
      <c r="B1944" s="2" t="s">
        <v>21</v>
      </c>
      <c r="C1944" s="2" t="s">
        <v>22</v>
      </c>
      <c r="D1944" s="2" t="s">
        <v>23</v>
      </c>
      <c r="E1944" s="2" t="s">
        <v>24</v>
      </c>
      <c r="F1944" s="2" t="s">
        <v>25</v>
      </c>
      <c r="G1944" s="2" t="s">
        <v>10</v>
      </c>
      <c r="H1944" s="2" t="s">
        <v>26</v>
      </c>
      <c r="I1944" s="2" t="s">
        <v>8</v>
      </c>
      <c r="J1944" s="2" t="s">
        <v>27</v>
      </c>
      <c r="K1944" s="2" t="s">
        <v>28</v>
      </c>
      <c r="L1944" s="2" t="s">
        <v>29</v>
      </c>
      <c r="M1944" s="2" t="s">
        <v>30</v>
      </c>
      <c r="N1944" s="2" t="s">
        <v>31</v>
      </c>
      <c r="O1944" s="2" t="s">
        <v>32</v>
      </c>
      <c r="P1944" s="2" t="s">
        <v>33</v>
      </c>
    </row>
    <row r="1945" spans="1:16" hidden="1" outlineLevel="1" collapsed="1" x14ac:dyDescent="0.2">
      <c r="A1945" t="s">
        <v>20</v>
      </c>
      <c r="B1945" s="4" t="s">
        <v>16</v>
      </c>
      <c r="C1945" s="4" t="s">
        <v>1833</v>
      </c>
      <c r="D1945" s="4" t="s">
        <v>20</v>
      </c>
      <c r="E1945" s="4">
        <v>2.4503199999999999E-2</v>
      </c>
      <c r="F1945" s="4">
        <v>0</v>
      </c>
      <c r="G1945" s="4">
        <v>1</v>
      </c>
      <c r="H1945" s="4">
        <v>1</v>
      </c>
      <c r="I1945" s="4">
        <v>1</v>
      </c>
      <c r="J1945" s="4" t="s">
        <v>1831</v>
      </c>
      <c r="K1945" s="4">
        <v>0</v>
      </c>
      <c r="L1945" s="4">
        <v>1232.7248999999999</v>
      </c>
      <c r="M1945" s="4" t="s">
        <v>16</v>
      </c>
      <c r="N1945" s="4">
        <v>0</v>
      </c>
      <c r="O1945" s="4">
        <v>1.6109999999999999E-2</v>
      </c>
      <c r="P1945" s="4">
        <v>1.82</v>
      </c>
    </row>
    <row r="1946" spans="1:16" hidden="1" outlineLevel="1" collapsed="1" x14ac:dyDescent="0.2">
      <c r="A1946" t="s">
        <v>20</v>
      </c>
      <c r="B1946" s="4" t="s">
        <v>16</v>
      </c>
      <c r="C1946" s="4" t="s">
        <v>1834</v>
      </c>
      <c r="D1946" s="4" t="s">
        <v>20</v>
      </c>
      <c r="E1946" s="4">
        <v>7.0590899999999996E-3</v>
      </c>
      <c r="F1946" s="4">
        <v>0</v>
      </c>
      <c r="G1946" s="4">
        <v>1</v>
      </c>
      <c r="H1946" s="4">
        <v>1</v>
      </c>
      <c r="I1946" s="4">
        <v>1</v>
      </c>
      <c r="J1946" s="4" t="s">
        <v>1831</v>
      </c>
      <c r="K1946" s="4">
        <v>0</v>
      </c>
      <c r="L1946" s="4">
        <v>1433.7634700000001</v>
      </c>
      <c r="M1946" s="4" t="s">
        <v>16</v>
      </c>
      <c r="N1946" s="4">
        <v>0</v>
      </c>
      <c r="O1946" s="4">
        <v>4.2300000000000003E-3</v>
      </c>
      <c r="P1946" s="4">
        <v>2.64</v>
      </c>
    </row>
    <row r="1947" spans="1:16" hidden="1" outlineLevel="1" collapsed="1" x14ac:dyDescent="0.2">
      <c r="A1947" t="s">
        <v>20</v>
      </c>
      <c r="B1947" s="4" t="s">
        <v>16</v>
      </c>
      <c r="C1947" s="4" t="s">
        <v>1835</v>
      </c>
      <c r="D1947" s="4" t="s">
        <v>20</v>
      </c>
      <c r="E1947" s="4">
        <v>5.0746599999999999E-3</v>
      </c>
      <c r="F1947" s="4">
        <v>0</v>
      </c>
      <c r="G1947" s="4">
        <v>1</v>
      </c>
      <c r="H1947" s="4">
        <v>1</v>
      </c>
      <c r="I1947" s="4">
        <v>1</v>
      </c>
      <c r="J1947" s="4" t="s">
        <v>1831</v>
      </c>
      <c r="K1947" s="4">
        <v>0</v>
      </c>
      <c r="L1947" s="4">
        <v>1008.46327</v>
      </c>
      <c r="M1947" s="4" t="s">
        <v>16</v>
      </c>
      <c r="N1947" s="4">
        <v>0</v>
      </c>
      <c r="O1947" s="4">
        <v>2.97E-3</v>
      </c>
      <c r="P1947" s="4">
        <v>2.33</v>
      </c>
    </row>
    <row r="1948" spans="1:16" x14ac:dyDescent="0.2">
      <c r="A1948" s="3" t="s">
        <v>16</v>
      </c>
      <c r="B1948" s="3" t="s">
        <v>17</v>
      </c>
      <c r="C1948" s="3" t="s">
        <v>202</v>
      </c>
      <c r="D1948" s="3" t="s">
        <v>1836</v>
      </c>
      <c r="E1948" s="3">
        <v>0</v>
      </c>
      <c r="F1948" s="3">
        <v>6.4290000000000003</v>
      </c>
      <c r="G1948" s="3">
        <v>12</v>
      </c>
      <c r="H1948" s="3">
        <v>2</v>
      </c>
      <c r="I1948" s="3">
        <v>2</v>
      </c>
      <c r="J1948" s="3">
        <v>2</v>
      </c>
      <c r="K1948" s="3">
        <v>1</v>
      </c>
      <c r="L1948" s="3">
        <v>224</v>
      </c>
      <c r="M1948" s="3">
        <v>25.1</v>
      </c>
      <c r="N1948" s="3">
        <v>5.35</v>
      </c>
      <c r="O1948" s="3">
        <v>4.01</v>
      </c>
      <c r="P1948" s="3">
        <v>2</v>
      </c>
    </row>
    <row r="1949" spans="1:16" hidden="1" outlineLevel="1" collapsed="1" x14ac:dyDescent="0.2">
      <c r="A1949" t="s">
        <v>20</v>
      </c>
      <c r="B1949" s="2" t="s">
        <v>21</v>
      </c>
      <c r="C1949" s="2" t="s">
        <v>22</v>
      </c>
      <c r="D1949" s="2" t="s">
        <v>23</v>
      </c>
      <c r="E1949" s="2" t="s">
        <v>24</v>
      </c>
      <c r="F1949" s="2" t="s">
        <v>25</v>
      </c>
      <c r="G1949" s="2" t="s">
        <v>10</v>
      </c>
      <c r="H1949" s="2" t="s">
        <v>26</v>
      </c>
      <c r="I1949" s="2" t="s">
        <v>8</v>
      </c>
      <c r="J1949" s="2" t="s">
        <v>27</v>
      </c>
      <c r="K1949" s="2" t="s">
        <v>28</v>
      </c>
      <c r="L1949" s="2" t="s">
        <v>29</v>
      </c>
      <c r="M1949" s="2" t="s">
        <v>30</v>
      </c>
      <c r="N1949" s="2" t="s">
        <v>31</v>
      </c>
      <c r="O1949" s="2" t="s">
        <v>32</v>
      </c>
      <c r="P1949" s="2" t="s">
        <v>33</v>
      </c>
    </row>
    <row r="1950" spans="1:16" hidden="1" outlineLevel="1" collapsed="1" x14ac:dyDescent="0.2">
      <c r="A1950" t="s">
        <v>20</v>
      </c>
      <c r="B1950" s="4" t="s">
        <v>16</v>
      </c>
      <c r="C1950" s="4" t="s">
        <v>1837</v>
      </c>
      <c r="D1950" s="4" t="s">
        <v>248</v>
      </c>
      <c r="E1950" s="4">
        <v>1.3004E-5</v>
      </c>
      <c r="F1950" s="4">
        <v>0</v>
      </c>
      <c r="G1950" s="4">
        <v>1</v>
      </c>
      <c r="H1950" s="4">
        <v>1</v>
      </c>
      <c r="I1950" s="4">
        <v>1</v>
      </c>
      <c r="J1950" s="4" t="s">
        <v>202</v>
      </c>
      <c r="K1950" s="4">
        <v>0</v>
      </c>
      <c r="L1950" s="4">
        <v>2202.1627400000002</v>
      </c>
      <c r="M1950" s="4" t="s">
        <v>16</v>
      </c>
      <c r="N1950" s="4">
        <v>0</v>
      </c>
      <c r="O1950" s="4">
        <v>4.9409999999999998E-6</v>
      </c>
      <c r="P1950" s="4">
        <v>4.01</v>
      </c>
    </row>
    <row r="1951" spans="1:16" hidden="1" outlineLevel="1" collapsed="1" x14ac:dyDescent="0.2">
      <c r="A1951" t="s">
        <v>20</v>
      </c>
      <c r="B1951" s="4" t="s">
        <v>16</v>
      </c>
      <c r="C1951" s="4" t="s">
        <v>1838</v>
      </c>
      <c r="D1951" s="4" t="s">
        <v>20</v>
      </c>
      <c r="E1951" s="4">
        <v>0.102787</v>
      </c>
      <c r="F1951" s="4">
        <v>8.3565400000000008E-3</v>
      </c>
      <c r="G1951" s="4">
        <v>1</v>
      </c>
      <c r="H1951" s="4">
        <v>1</v>
      </c>
      <c r="I1951" s="4">
        <v>1</v>
      </c>
      <c r="J1951" s="4" t="s">
        <v>202</v>
      </c>
      <c r="K1951" s="4">
        <v>0</v>
      </c>
      <c r="L1951" s="4">
        <v>830.45191</v>
      </c>
      <c r="M1951" s="4" t="s">
        <v>16</v>
      </c>
      <c r="N1951" s="4">
        <v>5.9170000000000004E-3</v>
      </c>
      <c r="O1951" s="4">
        <v>7.5380000000000003E-2</v>
      </c>
      <c r="P1951" s="4">
        <v>1.28</v>
      </c>
    </row>
    <row r="1952" spans="1:16" x14ac:dyDescent="0.2">
      <c r="A1952" s="3" t="s">
        <v>16</v>
      </c>
      <c r="B1952" s="3" t="s">
        <v>17</v>
      </c>
      <c r="C1952" s="3" t="s">
        <v>1839</v>
      </c>
      <c r="D1952" s="3" t="s">
        <v>1840</v>
      </c>
      <c r="E1952" s="3">
        <v>0</v>
      </c>
      <c r="F1952" s="3">
        <v>6.4290000000000003</v>
      </c>
      <c r="G1952" s="3">
        <v>6</v>
      </c>
      <c r="H1952" s="3">
        <v>3</v>
      </c>
      <c r="I1952" s="3">
        <v>3</v>
      </c>
      <c r="J1952" s="3">
        <v>3</v>
      </c>
      <c r="K1952" s="3">
        <v>1</v>
      </c>
      <c r="L1952" s="3">
        <v>499</v>
      </c>
      <c r="M1952" s="3">
        <v>56</v>
      </c>
      <c r="N1952" s="3">
        <v>7.44</v>
      </c>
      <c r="O1952" s="3">
        <v>7.53</v>
      </c>
      <c r="P1952" s="3">
        <v>3</v>
      </c>
    </row>
    <row r="1953" spans="1:16" hidden="1" outlineLevel="1" collapsed="1" x14ac:dyDescent="0.2">
      <c r="A1953" t="s">
        <v>20</v>
      </c>
      <c r="B1953" s="2" t="s">
        <v>21</v>
      </c>
      <c r="C1953" s="2" t="s">
        <v>22</v>
      </c>
      <c r="D1953" s="2" t="s">
        <v>23</v>
      </c>
      <c r="E1953" s="2" t="s">
        <v>24</v>
      </c>
      <c r="F1953" s="2" t="s">
        <v>25</v>
      </c>
      <c r="G1953" s="2" t="s">
        <v>10</v>
      </c>
      <c r="H1953" s="2" t="s">
        <v>26</v>
      </c>
      <c r="I1953" s="2" t="s">
        <v>8</v>
      </c>
      <c r="J1953" s="2" t="s">
        <v>27</v>
      </c>
      <c r="K1953" s="2" t="s">
        <v>28</v>
      </c>
      <c r="L1953" s="2" t="s">
        <v>29</v>
      </c>
      <c r="M1953" s="2" t="s">
        <v>30</v>
      </c>
      <c r="N1953" s="2" t="s">
        <v>31</v>
      </c>
      <c r="O1953" s="2" t="s">
        <v>32</v>
      </c>
      <c r="P1953" s="2" t="s">
        <v>33</v>
      </c>
    </row>
    <row r="1954" spans="1:16" hidden="1" outlineLevel="1" collapsed="1" x14ac:dyDescent="0.2">
      <c r="A1954" t="s">
        <v>20</v>
      </c>
      <c r="B1954" s="4" t="s">
        <v>16</v>
      </c>
      <c r="C1954" s="4" t="s">
        <v>1841</v>
      </c>
      <c r="D1954" s="4" t="s">
        <v>20</v>
      </c>
      <c r="E1954" s="4">
        <v>2.2669999999999999E-3</v>
      </c>
      <c r="F1954" s="4">
        <v>0</v>
      </c>
      <c r="G1954" s="4">
        <v>1</v>
      </c>
      <c r="H1954" s="4">
        <v>1</v>
      </c>
      <c r="I1954" s="4">
        <v>1</v>
      </c>
      <c r="J1954" s="4" t="s">
        <v>1839</v>
      </c>
      <c r="K1954" s="4">
        <v>0</v>
      </c>
      <c r="L1954" s="4">
        <v>984.49964999999997</v>
      </c>
      <c r="M1954" s="4" t="s">
        <v>16</v>
      </c>
      <c r="N1954" s="4">
        <v>0</v>
      </c>
      <c r="O1954" s="4">
        <v>1.2509999999999999E-3</v>
      </c>
      <c r="P1954" s="4">
        <v>2.67</v>
      </c>
    </row>
    <row r="1955" spans="1:16" hidden="1" outlineLevel="1" collapsed="1" x14ac:dyDescent="0.2">
      <c r="A1955" t="s">
        <v>20</v>
      </c>
      <c r="B1955" s="4" t="s">
        <v>16</v>
      </c>
      <c r="C1955" s="4" t="s">
        <v>1842</v>
      </c>
      <c r="D1955" s="4" t="s">
        <v>20</v>
      </c>
      <c r="E1955" s="4">
        <v>4.3264200000000003E-2</v>
      </c>
      <c r="F1955" s="4">
        <v>0</v>
      </c>
      <c r="G1955" s="4">
        <v>1</v>
      </c>
      <c r="H1955" s="4">
        <v>1</v>
      </c>
      <c r="I1955" s="4">
        <v>1</v>
      </c>
      <c r="J1955" s="4" t="s">
        <v>1839</v>
      </c>
      <c r="K1955" s="4">
        <v>0</v>
      </c>
      <c r="L1955" s="4">
        <v>1250.6375399999999</v>
      </c>
      <c r="M1955" s="4" t="s">
        <v>16</v>
      </c>
      <c r="N1955" s="4">
        <v>0</v>
      </c>
      <c r="O1955" s="4">
        <v>2.9559999999999999E-2</v>
      </c>
      <c r="P1955" s="4">
        <v>2</v>
      </c>
    </row>
    <row r="1956" spans="1:16" hidden="1" outlineLevel="1" collapsed="1" x14ac:dyDescent="0.2">
      <c r="A1956" t="s">
        <v>20</v>
      </c>
      <c r="B1956" s="4" t="s">
        <v>16</v>
      </c>
      <c r="C1956" s="4" t="s">
        <v>1843</v>
      </c>
      <c r="D1956" s="4" t="s">
        <v>20</v>
      </c>
      <c r="E1956" s="4">
        <v>1.5880700000000001E-2</v>
      </c>
      <c r="F1956" s="4">
        <v>0</v>
      </c>
      <c r="G1956" s="4">
        <v>1</v>
      </c>
      <c r="H1956" s="4">
        <v>1</v>
      </c>
      <c r="I1956" s="4">
        <v>1</v>
      </c>
      <c r="J1956" s="4" t="s">
        <v>1839</v>
      </c>
      <c r="K1956" s="4">
        <v>0</v>
      </c>
      <c r="L1956" s="4">
        <v>1265.6484399999999</v>
      </c>
      <c r="M1956" s="4" t="s">
        <v>16</v>
      </c>
      <c r="N1956" s="4">
        <v>0</v>
      </c>
      <c r="O1956" s="4">
        <v>1.008E-2</v>
      </c>
      <c r="P1956" s="4">
        <v>2.86</v>
      </c>
    </row>
    <row r="1957" spans="1:16" x14ac:dyDescent="0.2">
      <c r="A1957" s="3" t="s">
        <v>16</v>
      </c>
      <c r="B1957" s="3" t="s">
        <v>17</v>
      </c>
      <c r="C1957" s="3" t="s">
        <v>1844</v>
      </c>
      <c r="D1957" s="3" t="s">
        <v>1845</v>
      </c>
      <c r="E1957" s="3">
        <v>0</v>
      </c>
      <c r="F1957" s="3">
        <v>6.3449999999999998</v>
      </c>
      <c r="G1957" s="3">
        <v>10</v>
      </c>
      <c r="H1957" s="3">
        <v>4</v>
      </c>
      <c r="I1957" s="3">
        <v>4</v>
      </c>
      <c r="J1957" s="3">
        <v>4</v>
      </c>
      <c r="K1957" s="3">
        <v>1</v>
      </c>
      <c r="L1957" s="3">
        <v>483</v>
      </c>
      <c r="M1957" s="3">
        <v>54.8</v>
      </c>
      <c r="N1957" s="3">
        <v>6.55</v>
      </c>
      <c r="O1957" s="3">
        <v>5.81</v>
      </c>
      <c r="P1957" s="3">
        <v>4</v>
      </c>
    </row>
    <row r="1958" spans="1:16" hidden="1" outlineLevel="1" collapsed="1" x14ac:dyDescent="0.2">
      <c r="A1958" t="s">
        <v>20</v>
      </c>
      <c r="B1958" s="2" t="s">
        <v>21</v>
      </c>
      <c r="C1958" s="2" t="s">
        <v>22</v>
      </c>
      <c r="D1958" s="2" t="s">
        <v>23</v>
      </c>
      <c r="E1958" s="2" t="s">
        <v>24</v>
      </c>
      <c r="F1958" s="2" t="s">
        <v>25</v>
      </c>
      <c r="G1958" s="2" t="s">
        <v>10</v>
      </c>
      <c r="H1958" s="2" t="s">
        <v>26</v>
      </c>
      <c r="I1958" s="2" t="s">
        <v>8</v>
      </c>
      <c r="J1958" s="2" t="s">
        <v>27</v>
      </c>
      <c r="K1958" s="2" t="s">
        <v>28</v>
      </c>
      <c r="L1958" s="2" t="s">
        <v>29</v>
      </c>
      <c r="M1958" s="2" t="s">
        <v>30</v>
      </c>
      <c r="N1958" s="2" t="s">
        <v>31</v>
      </c>
      <c r="O1958" s="2" t="s">
        <v>32</v>
      </c>
      <c r="P1958" s="2" t="s">
        <v>33</v>
      </c>
    </row>
    <row r="1959" spans="1:16" hidden="1" outlineLevel="1" collapsed="1" x14ac:dyDescent="0.2">
      <c r="A1959" t="s">
        <v>20</v>
      </c>
      <c r="B1959" s="4" t="s">
        <v>16</v>
      </c>
      <c r="C1959" s="4" t="s">
        <v>1846</v>
      </c>
      <c r="D1959" s="4" t="s">
        <v>20</v>
      </c>
      <c r="E1959" s="4">
        <v>1.1576400000000001E-2</v>
      </c>
      <c r="F1959" s="4">
        <v>0</v>
      </c>
      <c r="G1959" s="4">
        <v>1</v>
      </c>
      <c r="H1959" s="4">
        <v>1</v>
      </c>
      <c r="I1959" s="4">
        <v>1</v>
      </c>
      <c r="J1959" s="4" t="s">
        <v>1844</v>
      </c>
      <c r="K1959" s="4">
        <v>0</v>
      </c>
      <c r="L1959" s="4">
        <v>1370.7135000000001</v>
      </c>
      <c r="M1959" s="4" t="s">
        <v>16</v>
      </c>
      <c r="N1959" s="4">
        <v>0</v>
      </c>
      <c r="O1959" s="4">
        <v>7.2069999999999999E-3</v>
      </c>
      <c r="P1959" s="4">
        <v>1.84</v>
      </c>
    </row>
    <row r="1960" spans="1:16" hidden="1" outlineLevel="1" collapsed="1" x14ac:dyDescent="0.2">
      <c r="A1960" t="s">
        <v>20</v>
      </c>
      <c r="B1960" s="4" t="s">
        <v>16</v>
      </c>
      <c r="C1960" s="4" t="s">
        <v>1847</v>
      </c>
      <c r="D1960" s="4" t="s">
        <v>20</v>
      </c>
      <c r="E1960" s="4">
        <v>2.2499600000000002E-2</v>
      </c>
      <c r="F1960" s="4">
        <v>0</v>
      </c>
      <c r="G1960" s="4">
        <v>1</v>
      </c>
      <c r="H1960" s="4">
        <v>1</v>
      </c>
      <c r="I1960" s="4">
        <v>1</v>
      </c>
      <c r="J1960" s="4" t="s">
        <v>1844</v>
      </c>
      <c r="K1960" s="4">
        <v>0</v>
      </c>
      <c r="L1960" s="4">
        <v>903.47819000000004</v>
      </c>
      <c r="M1960" s="4" t="s">
        <v>16</v>
      </c>
      <c r="N1960" s="4">
        <v>0</v>
      </c>
      <c r="O1960" s="4">
        <v>1.468E-2</v>
      </c>
      <c r="P1960" s="4">
        <v>1.98</v>
      </c>
    </row>
    <row r="1961" spans="1:16" hidden="1" outlineLevel="1" collapsed="1" x14ac:dyDescent="0.2">
      <c r="A1961" t="s">
        <v>20</v>
      </c>
      <c r="B1961" s="4" t="s">
        <v>16</v>
      </c>
      <c r="C1961" s="4" t="s">
        <v>1848</v>
      </c>
      <c r="D1961" s="4" t="s">
        <v>20</v>
      </c>
      <c r="E1961" s="4">
        <v>7.3924699999999996E-2</v>
      </c>
      <c r="F1961" s="4">
        <v>3.3205499999999998E-3</v>
      </c>
      <c r="G1961" s="4">
        <v>1</v>
      </c>
      <c r="H1961" s="4">
        <v>1</v>
      </c>
      <c r="I1961" s="4">
        <v>1</v>
      </c>
      <c r="J1961" s="4" t="s">
        <v>1844</v>
      </c>
      <c r="K1961" s="4">
        <v>0</v>
      </c>
      <c r="L1961" s="4">
        <v>1332.71579</v>
      </c>
      <c r="M1961" s="4" t="s">
        <v>16</v>
      </c>
      <c r="N1961" s="4">
        <v>2.5869999999999999E-3</v>
      </c>
      <c r="O1961" s="4">
        <v>5.2830000000000002E-2</v>
      </c>
      <c r="P1961" s="4">
        <v>1.99</v>
      </c>
    </row>
    <row r="1962" spans="1:16" hidden="1" outlineLevel="1" collapsed="1" x14ac:dyDescent="0.2">
      <c r="A1962" t="s">
        <v>20</v>
      </c>
      <c r="B1962" s="4" t="s">
        <v>16</v>
      </c>
      <c r="C1962" s="4" t="s">
        <v>1849</v>
      </c>
      <c r="D1962" s="4" t="s">
        <v>20</v>
      </c>
      <c r="E1962" s="4">
        <v>0.109431</v>
      </c>
      <c r="F1962" s="4">
        <v>8.7042999999999999E-3</v>
      </c>
      <c r="G1962" s="4">
        <v>1</v>
      </c>
      <c r="H1962" s="4">
        <v>1</v>
      </c>
      <c r="I1962" s="4">
        <v>1</v>
      </c>
      <c r="J1962" s="4" t="s">
        <v>1844</v>
      </c>
      <c r="K1962" s="4">
        <v>0</v>
      </c>
      <c r="L1962" s="4">
        <v>1742.8707899999999</v>
      </c>
      <c r="M1962" s="4" t="s">
        <v>16</v>
      </c>
      <c r="N1962" s="4">
        <v>6.1580000000000003E-3</v>
      </c>
      <c r="O1962" s="4">
        <v>8.0790000000000001E-2</v>
      </c>
      <c r="P1962" s="4">
        <v>1.34</v>
      </c>
    </row>
    <row r="1963" spans="1:16" x14ac:dyDescent="0.2">
      <c r="A1963" s="3" t="s">
        <v>16</v>
      </c>
      <c r="B1963" s="3" t="s">
        <v>17</v>
      </c>
      <c r="C1963" s="3" t="s">
        <v>202</v>
      </c>
      <c r="D1963" s="3" t="s">
        <v>1850</v>
      </c>
      <c r="E1963" s="3">
        <v>0</v>
      </c>
      <c r="F1963" s="3">
        <v>6.3319999999999999</v>
      </c>
      <c r="G1963" s="3">
        <v>7</v>
      </c>
      <c r="H1963" s="3">
        <v>4</v>
      </c>
      <c r="I1963" s="3">
        <v>8</v>
      </c>
      <c r="J1963" s="3">
        <v>2</v>
      </c>
      <c r="K1963" s="3">
        <v>1</v>
      </c>
      <c r="L1963" s="3">
        <v>467</v>
      </c>
      <c r="M1963" s="3">
        <v>52.2</v>
      </c>
      <c r="N1963" s="3">
        <v>4.9400000000000004</v>
      </c>
      <c r="O1963" s="3">
        <v>15.39</v>
      </c>
      <c r="P1963" s="3">
        <v>4</v>
      </c>
    </row>
    <row r="1964" spans="1:16" hidden="1" outlineLevel="1" collapsed="1" x14ac:dyDescent="0.2">
      <c r="A1964" t="s">
        <v>20</v>
      </c>
      <c r="B1964" s="2" t="s">
        <v>21</v>
      </c>
      <c r="C1964" s="2" t="s">
        <v>22</v>
      </c>
      <c r="D1964" s="2" t="s">
        <v>23</v>
      </c>
      <c r="E1964" s="2" t="s">
        <v>24</v>
      </c>
      <c r="F1964" s="2" t="s">
        <v>25</v>
      </c>
      <c r="G1964" s="2" t="s">
        <v>10</v>
      </c>
      <c r="H1964" s="2" t="s">
        <v>26</v>
      </c>
      <c r="I1964" s="2" t="s">
        <v>8</v>
      </c>
      <c r="J1964" s="2" t="s">
        <v>27</v>
      </c>
      <c r="K1964" s="2" t="s">
        <v>28</v>
      </c>
      <c r="L1964" s="2" t="s">
        <v>29</v>
      </c>
      <c r="M1964" s="2" t="s">
        <v>30</v>
      </c>
      <c r="N1964" s="2" t="s">
        <v>31</v>
      </c>
      <c r="O1964" s="2" t="s">
        <v>32</v>
      </c>
      <c r="P1964" s="2" t="s">
        <v>33</v>
      </c>
    </row>
    <row r="1965" spans="1:16" hidden="1" outlineLevel="1" collapsed="1" x14ac:dyDescent="0.2">
      <c r="A1965" t="s">
        <v>20</v>
      </c>
      <c r="B1965" s="4" t="s">
        <v>16</v>
      </c>
      <c r="C1965" s="4" t="s">
        <v>1618</v>
      </c>
      <c r="D1965" s="4" t="s">
        <v>167</v>
      </c>
      <c r="E1965" s="4">
        <v>1.47715E-2</v>
      </c>
      <c r="F1965" s="4">
        <v>0</v>
      </c>
      <c r="G1965" s="4">
        <v>2</v>
      </c>
      <c r="H1965" s="4">
        <v>12</v>
      </c>
      <c r="I1965" s="4">
        <v>1</v>
      </c>
      <c r="J1965" s="4" t="s">
        <v>1619</v>
      </c>
      <c r="K1965" s="4">
        <v>0</v>
      </c>
      <c r="L1965" s="4">
        <v>1169.5255500000001</v>
      </c>
      <c r="M1965" s="4" t="s">
        <v>16</v>
      </c>
      <c r="N1965" s="4">
        <v>0</v>
      </c>
      <c r="O1965" s="4">
        <v>9.3519999999999992E-3</v>
      </c>
      <c r="P1965" s="4">
        <v>2.2999999999999998</v>
      </c>
    </row>
    <row r="1966" spans="1:16" hidden="1" outlineLevel="1" collapsed="1" x14ac:dyDescent="0.2">
      <c r="A1966" t="s">
        <v>20</v>
      </c>
      <c r="B1966" s="4" t="s">
        <v>16</v>
      </c>
      <c r="C1966" s="4" t="s">
        <v>185</v>
      </c>
      <c r="D1966" s="4" t="s">
        <v>20</v>
      </c>
      <c r="E1966" s="4">
        <v>3.46652E-2</v>
      </c>
      <c r="F1966" s="4">
        <v>0</v>
      </c>
      <c r="G1966" s="4">
        <v>7</v>
      </c>
      <c r="H1966" s="4">
        <v>27</v>
      </c>
      <c r="I1966" s="4">
        <v>5</v>
      </c>
      <c r="J1966" s="4" t="s">
        <v>186</v>
      </c>
      <c r="K1966" s="4">
        <v>0</v>
      </c>
      <c r="L1966" s="4">
        <v>807.39954</v>
      </c>
      <c r="M1966" s="4" t="s">
        <v>16</v>
      </c>
      <c r="N1966" s="4">
        <v>2.9329999999999998E-3</v>
      </c>
      <c r="O1966" s="4">
        <v>5.3420000000000002E-2</v>
      </c>
      <c r="P1966" s="4">
        <v>1.97</v>
      </c>
    </row>
    <row r="1967" spans="1:16" hidden="1" outlineLevel="1" collapsed="1" x14ac:dyDescent="0.2">
      <c r="A1967" t="s">
        <v>20</v>
      </c>
      <c r="B1967" s="4" t="s">
        <v>16</v>
      </c>
      <c r="C1967" s="4" t="s">
        <v>1851</v>
      </c>
      <c r="D1967" s="4" t="s">
        <v>20</v>
      </c>
      <c r="E1967" s="4">
        <v>6.5870100000000001E-2</v>
      </c>
      <c r="F1967" s="4">
        <v>2.2288999999999998E-3</v>
      </c>
      <c r="G1967" s="4">
        <v>1</v>
      </c>
      <c r="H1967" s="4">
        <v>2</v>
      </c>
      <c r="I1967" s="4">
        <v>1</v>
      </c>
      <c r="J1967" s="4" t="s">
        <v>202</v>
      </c>
      <c r="K1967" s="4">
        <v>0</v>
      </c>
      <c r="L1967" s="4">
        <v>947.44286</v>
      </c>
      <c r="M1967" s="4" t="s">
        <v>16</v>
      </c>
      <c r="N1967" s="4">
        <v>1.487E-3</v>
      </c>
      <c r="O1967" s="4">
        <v>4.6649999999999997E-2</v>
      </c>
      <c r="P1967" s="4">
        <v>1.68</v>
      </c>
    </row>
    <row r="1968" spans="1:16" hidden="1" outlineLevel="1" collapsed="1" x14ac:dyDescent="0.2">
      <c r="A1968" t="s">
        <v>20</v>
      </c>
      <c r="B1968" s="4" t="s">
        <v>16</v>
      </c>
      <c r="C1968" s="4" t="s">
        <v>1852</v>
      </c>
      <c r="D1968" s="4" t="s">
        <v>209</v>
      </c>
      <c r="E1968" s="4">
        <v>6.4612299999999998E-2</v>
      </c>
      <c r="F1968" s="4">
        <v>2.2288999999999998E-3</v>
      </c>
      <c r="G1968" s="4">
        <v>1</v>
      </c>
      <c r="H1968" s="4">
        <v>1</v>
      </c>
      <c r="I1968" s="4">
        <v>1</v>
      </c>
      <c r="J1968" s="4" t="s">
        <v>202</v>
      </c>
      <c r="K1968" s="4">
        <v>0</v>
      </c>
      <c r="L1968" s="4">
        <v>1100.5040899999999</v>
      </c>
      <c r="M1968" s="4" t="s">
        <v>16</v>
      </c>
      <c r="N1968" s="4">
        <v>1.487E-3</v>
      </c>
      <c r="O1968" s="4">
        <v>4.5699999999999998E-2</v>
      </c>
      <c r="P1968" s="4">
        <v>2.3199999999999998</v>
      </c>
    </row>
    <row r="1969" spans="1:16" x14ac:dyDescent="0.2">
      <c r="A1969" s="3" t="s">
        <v>16</v>
      </c>
      <c r="B1969" s="3" t="s">
        <v>17</v>
      </c>
      <c r="C1969" s="3" t="s">
        <v>1853</v>
      </c>
      <c r="D1969" s="3" t="s">
        <v>1854</v>
      </c>
      <c r="E1969" s="3">
        <v>0</v>
      </c>
      <c r="F1969" s="3">
        <v>6.1849999999999996</v>
      </c>
      <c r="G1969" s="3">
        <v>11</v>
      </c>
      <c r="H1969" s="3">
        <v>4</v>
      </c>
      <c r="I1969" s="3">
        <v>4</v>
      </c>
      <c r="J1969" s="3">
        <v>4</v>
      </c>
      <c r="K1969" s="3">
        <v>1</v>
      </c>
      <c r="L1969" s="3">
        <v>373</v>
      </c>
      <c r="M1969" s="3">
        <v>43.2</v>
      </c>
      <c r="N1969" s="3">
        <v>6.42</v>
      </c>
      <c r="O1969" s="3">
        <v>6.72</v>
      </c>
      <c r="P1969" s="3">
        <v>4</v>
      </c>
    </row>
    <row r="1970" spans="1:16" hidden="1" outlineLevel="1" collapsed="1" x14ac:dyDescent="0.2">
      <c r="A1970" t="s">
        <v>20</v>
      </c>
      <c r="B1970" s="2" t="s">
        <v>21</v>
      </c>
      <c r="C1970" s="2" t="s">
        <v>22</v>
      </c>
      <c r="D1970" s="2" t="s">
        <v>23</v>
      </c>
      <c r="E1970" s="2" t="s">
        <v>24</v>
      </c>
      <c r="F1970" s="2" t="s">
        <v>25</v>
      </c>
      <c r="G1970" s="2" t="s">
        <v>10</v>
      </c>
      <c r="H1970" s="2" t="s">
        <v>26</v>
      </c>
      <c r="I1970" s="2" t="s">
        <v>8</v>
      </c>
      <c r="J1970" s="2" t="s">
        <v>27</v>
      </c>
      <c r="K1970" s="2" t="s">
        <v>28</v>
      </c>
      <c r="L1970" s="2" t="s">
        <v>29</v>
      </c>
      <c r="M1970" s="2" t="s">
        <v>30</v>
      </c>
      <c r="N1970" s="2" t="s">
        <v>31</v>
      </c>
      <c r="O1970" s="2" t="s">
        <v>32</v>
      </c>
      <c r="P1970" s="2" t="s">
        <v>33</v>
      </c>
    </row>
    <row r="1971" spans="1:16" hidden="1" outlineLevel="1" collapsed="1" x14ac:dyDescent="0.2">
      <c r="A1971" t="s">
        <v>20</v>
      </c>
      <c r="B1971" s="4" t="s">
        <v>16</v>
      </c>
      <c r="C1971" s="4" t="s">
        <v>1855</v>
      </c>
      <c r="D1971" s="4" t="s">
        <v>20</v>
      </c>
      <c r="E1971" s="4">
        <v>3.87312E-2</v>
      </c>
      <c r="F1971" s="4">
        <v>0</v>
      </c>
      <c r="G1971" s="4">
        <v>1</v>
      </c>
      <c r="H1971" s="4">
        <v>1</v>
      </c>
      <c r="I1971" s="4">
        <v>1</v>
      </c>
      <c r="J1971" s="4" t="s">
        <v>1853</v>
      </c>
      <c r="K1971" s="4">
        <v>0</v>
      </c>
      <c r="L1971" s="4">
        <v>1102.6102599999999</v>
      </c>
      <c r="M1971" s="4" t="s">
        <v>16</v>
      </c>
      <c r="N1971" s="4">
        <v>0</v>
      </c>
      <c r="O1971" s="4">
        <v>2.623E-2</v>
      </c>
      <c r="P1971" s="4">
        <v>1.66</v>
      </c>
    </row>
    <row r="1972" spans="1:16" hidden="1" outlineLevel="1" collapsed="1" x14ac:dyDescent="0.2">
      <c r="A1972" t="s">
        <v>20</v>
      </c>
      <c r="B1972" s="4" t="s">
        <v>16</v>
      </c>
      <c r="C1972" s="4" t="s">
        <v>1856</v>
      </c>
      <c r="D1972" s="4" t="s">
        <v>20</v>
      </c>
      <c r="E1972" s="4">
        <v>8.5476600000000003E-3</v>
      </c>
      <c r="F1972" s="4">
        <v>0</v>
      </c>
      <c r="G1972" s="4">
        <v>1</v>
      </c>
      <c r="H1972" s="4">
        <v>1</v>
      </c>
      <c r="I1972" s="4">
        <v>1</v>
      </c>
      <c r="J1972" s="4" t="s">
        <v>1853</v>
      </c>
      <c r="K1972" s="4">
        <v>0</v>
      </c>
      <c r="L1972" s="4">
        <v>1229.6735900000001</v>
      </c>
      <c r="M1972" s="4" t="s">
        <v>16</v>
      </c>
      <c r="N1972" s="4">
        <v>0</v>
      </c>
      <c r="O1972" s="4">
        <v>5.1869999999999998E-3</v>
      </c>
      <c r="P1972" s="4">
        <v>2.68</v>
      </c>
    </row>
    <row r="1973" spans="1:16" hidden="1" outlineLevel="1" collapsed="1" x14ac:dyDescent="0.2">
      <c r="A1973" t="s">
        <v>20</v>
      </c>
      <c r="B1973" s="4" t="s">
        <v>16</v>
      </c>
      <c r="C1973" s="4" t="s">
        <v>1857</v>
      </c>
      <c r="D1973" s="4" t="s">
        <v>248</v>
      </c>
      <c r="E1973" s="4">
        <v>9.2935000000000004E-2</v>
      </c>
      <c r="F1973" s="4">
        <v>6.6963500000000002E-3</v>
      </c>
      <c r="G1973" s="4">
        <v>1</v>
      </c>
      <c r="H1973" s="4">
        <v>1</v>
      </c>
      <c r="I1973" s="4">
        <v>1</v>
      </c>
      <c r="J1973" s="4" t="s">
        <v>1853</v>
      </c>
      <c r="K1973" s="4">
        <v>0</v>
      </c>
      <c r="L1973" s="4">
        <v>1231.5663500000001</v>
      </c>
      <c r="M1973" s="4" t="s">
        <v>16</v>
      </c>
      <c r="N1973" s="4">
        <v>4.8260000000000004E-3</v>
      </c>
      <c r="O1973" s="4">
        <v>6.7799999999999999E-2</v>
      </c>
      <c r="P1973" s="4">
        <v>2.38</v>
      </c>
    </row>
    <row r="1974" spans="1:16" hidden="1" outlineLevel="1" collapsed="1" x14ac:dyDescent="0.2">
      <c r="A1974" t="s">
        <v>20</v>
      </c>
      <c r="B1974" s="4" t="s">
        <v>16</v>
      </c>
      <c r="C1974" s="4" t="s">
        <v>1858</v>
      </c>
      <c r="D1974" s="4" t="s">
        <v>20</v>
      </c>
      <c r="E1974" s="4">
        <v>9.7131300000000004E-2</v>
      </c>
      <c r="F1974" s="4">
        <v>7.5778800000000004E-3</v>
      </c>
      <c r="G1974" s="4">
        <v>1</v>
      </c>
      <c r="H1974" s="4">
        <v>1</v>
      </c>
      <c r="I1974" s="4">
        <v>1</v>
      </c>
      <c r="J1974" s="4" t="s">
        <v>1853</v>
      </c>
      <c r="K1974" s="4">
        <v>0</v>
      </c>
      <c r="L1974" s="4">
        <v>1103.5884100000001</v>
      </c>
      <c r="M1974" s="4" t="s">
        <v>16</v>
      </c>
      <c r="N1974" s="4">
        <v>5.4159999999999998E-3</v>
      </c>
      <c r="O1974" s="4">
        <v>7.0819999999999994E-2</v>
      </c>
      <c r="P1974" s="4">
        <v>1.42</v>
      </c>
    </row>
    <row r="1975" spans="1:16" x14ac:dyDescent="0.2">
      <c r="A1975" s="3" t="s">
        <v>16</v>
      </c>
      <c r="B1975" s="3" t="s">
        <v>17</v>
      </c>
      <c r="C1975" s="3" t="s">
        <v>1859</v>
      </c>
      <c r="D1975" s="3" t="s">
        <v>1860</v>
      </c>
      <c r="E1975" s="3">
        <v>0</v>
      </c>
      <c r="F1975" s="3">
        <v>6.1219999999999999</v>
      </c>
      <c r="G1975" s="3">
        <v>6</v>
      </c>
      <c r="H1975" s="3">
        <v>3</v>
      </c>
      <c r="I1975" s="3">
        <v>3</v>
      </c>
      <c r="J1975" s="3">
        <v>3</v>
      </c>
      <c r="K1975" s="3">
        <v>1</v>
      </c>
      <c r="L1975" s="3">
        <v>576</v>
      </c>
      <c r="M1975" s="3">
        <v>64.599999999999994</v>
      </c>
      <c r="N1975" s="3">
        <v>5.53</v>
      </c>
      <c r="O1975" s="3">
        <v>4.28</v>
      </c>
      <c r="P1975" s="3">
        <v>3</v>
      </c>
    </row>
    <row r="1976" spans="1:16" hidden="1" outlineLevel="1" collapsed="1" x14ac:dyDescent="0.2">
      <c r="A1976" t="s">
        <v>20</v>
      </c>
      <c r="B1976" s="2" t="s">
        <v>21</v>
      </c>
      <c r="C1976" s="2" t="s">
        <v>22</v>
      </c>
      <c r="D1976" s="2" t="s">
        <v>23</v>
      </c>
      <c r="E1976" s="2" t="s">
        <v>24</v>
      </c>
      <c r="F1976" s="2" t="s">
        <v>25</v>
      </c>
      <c r="G1976" s="2" t="s">
        <v>10</v>
      </c>
      <c r="H1976" s="2" t="s">
        <v>26</v>
      </c>
      <c r="I1976" s="2" t="s">
        <v>8</v>
      </c>
      <c r="J1976" s="2" t="s">
        <v>27</v>
      </c>
      <c r="K1976" s="2" t="s">
        <v>28</v>
      </c>
      <c r="L1976" s="2" t="s">
        <v>29</v>
      </c>
      <c r="M1976" s="2" t="s">
        <v>30</v>
      </c>
      <c r="N1976" s="2" t="s">
        <v>31</v>
      </c>
      <c r="O1976" s="2" t="s">
        <v>32</v>
      </c>
      <c r="P1976" s="2" t="s">
        <v>33</v>
      </c>
    </row>
    <row r="1977" spans="1:16" hidden="1" outlineLevel="1" collapsed="1" x14ac:dyDescent="0.2">
      <c r="A1977" t="s">
        <v>20</v>
      </c>
      <c r="B1977" s="4" t="s">
        <v>16</v>
      </c>
      <c r="C1977" s="4" t="s">
        <v>1861</v>
      </c>
      <c r="D1977" s="4" t="s">
        <v>20</v>
      </c>
      <c r="E1977" s="4">
        <v>4.9594400000000001E-4</v>
      </c>
      <c r="F1977" s="4">
        <v>0</v>
      </c>
      <c r="G1977" s="4">
        <v>1</v>
      </c>
      <c r="H1977" s="4">
        <v>1</v>
      </c>
      <c r="I1977" s="4">
        <v>1</v>
      </c>
      <c r="J1977" s="4" t="s">
        <v>1859</v>
      </c>
      <c r="K1977" s="4">
        <v>0</v>
      </c>
      <c r="L1977" s="4">
        <v>1527.69031</v>
      </c>
      <c r="M1977" s="4" t="s">
        <v>16</v>
      </c>
      <c r="N1977" s="4">
        <v>0</v>
      </c>
      <c r="O1977" s="4">
        <v>2.4499999999999999E-4</v>
      </c>
      <c r="P1977" s="4">
        <v>2.54</v>
      </c>
    </row>
    <row r="1978" spans="1:16" hidden="1" outlineLevel="1" collapsed="1" x14ac:dyDescent="0.2">
      <c r="A1978" t="s">
        <v>20</v>
      </c>
      <c r="B1978" s="4" t="s">
        <v>16</v>
      </c>
      <c r="C1978" s="4" t="s">
        <v>1862</v>
      </c>
      <c r="D1978" s="4" t="s">
        <v>20</v>
      </c>
      <c r="E1978" s="4">
        <v>6.5870100000000001E-2</v>
      </c>
      <c r="F1978" s="4">
        <v>2.2288999999999998E-3</v>
      </c>
      <c r="G1978" s="4">
        <v>1</v>
      </c>
      <c r="H1978" s="4">
        <v>1</v>
      </c>
      <c r="I1978" s="4">
        <v>1</v>
      </c>
      <c r="J1978" s="4" t="s">
        <v>1859</v>
      </c>
      <c r="K1978" s="4">
        <v>0</v>
      </c>
      <c r="L1978" s="4">
        <v>1017.56152</v>
      </c>
      <c r="M1978" s="4" t="s">
        <v>16</v>
      </c>
      <c r="N1978" s="4">
        <v>1.487E-3</v>
      </c>
      <c r="O1978" s="4">
        <v>4.6600000000000003E-2</v>
      </c>
      <c r="P1978" s="4">
        <v>1.74</v>
      </c>
    </row>
    <row r="1979" spans="1:16" hidden="1" outlineLevel="1" collapsed="1" x14ac:dyDescent="0.2">
      <c r="A1979" t="s">
        <v>20</v>
      </c>
      <c r="B1979" s="4" t="s">
        <v>16</v>
      </c>
      <c r="C1979" s="4" t="s">
        <v>1863</v>
      </c>
      <c r="D1979" s="4" t="s">
        <v>20</v>
      </c>
      <c r="E1979" s="4">
        <v>9.1189300000000001E-2</v>
      </c>
      <c r="F1979" s="4">
        <v>6.6963500000000002E-3</v>
      </c>
      <c r="G1979" s="4">
        <v>1</v>
      </c>
      <c r="H1979" s="4">
        <v>1</v>
      </c>
      <c r="I1979" s="4">
        <v>1</v>
      </c>
      <c r="J1979" s="4" t="s">
        <v>1859</v>
      </c>
      <c r="K1979" s="4">
        <v>0</v>
      </c>
      <c r="L1979" s="4">
        <v>1458.7699500000001</v>
      </c>
      <c r="M1979" s="4" t="s">
        <v>16</v>
      </c>
      <c r="N1979" s="4">
        <v>4.8260000000000004E-3</v>
      </c>
      <c r="O1979" s="4">
        <v>6.6210000000000005E-2</v>
      </c>
      <c r="P1979" s="4">
        <v>1.42</v>
      </c>
    </row>
    <row r="1980" spans="1:16" x14ac:dyDescent="0.2">
      <c r="A1980" s="3" t="s">
        <v>16</v>
      </c>
      <c r="B1980" s="3" t="s">
        <v>17</v>
      </c>
      <c r="C1980" s="3" t="s">
        <v>1864</v>
      </c>
      <c r="D1980" s="3" t="s">
        <v>1865</v>
      </c>
      <c r="E1980" s="3">
        <v>0</v>
      </c>
      <c r="F1980" s="3">
        <v>6.069</v>
      </c>
      <c r="G1980" s="3">
        <v>5</v>
      </c>
      <c r="H1980" s="3">
        <v>2</v>
      </c>
      <c r="I1980" s="3">
        <v>2</v>
      </c>
      <c r="J1980" s="3">
        <v>2</v>
      </c>
      <c r="K1980" s="3">
        <v>1</v>
      </c>
      <c r="L1980" s="3">
        <v>484</v>
      </c>
      <c r="M1980" s="3">
        <v>56.1</v>
      </c>
      <c r="N1980" s="3">
        <v>6.57</v>
      </c>
      <c r="O1980" s="3">
        <v>4.9400000000000004</v>
      </c>
      <c r="P1980" s="3">
        <v>2</v>
      </c>
    </row>
    <row r="1981" spans="1:16" hidden="1" outlineLevel="1" collapsed="1" x14ac:dyDescent="0.2">
      <c r="A1981" t="s">
        <v>20</v>
      </c>
      <c r="B1981" s="2" t="s">
        <v>21</v>
      </c>
      <c r="C1981" s="2" t="s">
        <v>22</v>
      </c>
      <c r="D1981" s="2" t="s">
        <v>23</v>
      </c>
      <c r="E1981" s="2" t="s">
        <v>24</v>
      </c>
      <c r="F1981" s="2" t="s">
        <v>25</v>
      </c>
      <c r="G1981" s="2" t="s">
        <v>10</v>
      </c>
      <c r="H1981" s="2" t="s">
        <v>26</v>
      </c>
      <c r="I1981" s="2" t="s">
        <v>8</v>
      </c>
      <c r="J1981" s="2" t="s">
        <v>27</v>
      </c>
      <c r="K1981" s="2" t="s">
        <v>28</v>
      </c>
      <c r="L1981" s="2" t="s">
        <v>29</v>
      </c>
      <c r="M1981" s="2" t="s">
        <v>30</v>
      </c>
      <c r="N1981" s="2" t="s">
        <v>31</v>
      </c>
      <c r="O1981" s="2" t="s">
        <v>32</v>
      </c>
      <c r="P1981" s="2" t="s">
        <v>33</v>
      </c>
    </row>
    <row r="1982" spans="1:16" hidden="1" outlineLevel="1" collapsed="1" x14ac:dyDescent="0.2">
      <c r="A1982" t="s">
        <v>20</v>
      </c>
      <c r="B1982" s="4" t="s">
        <v>16</v>
      </c>
      <c r="C1982" s="4" t="s">
        <v>1866</v>
      </c>
      <c r="D1982" s="4" t="s">
        <v>20</v>
      </c>
      <c r="E1982" s="4">
        <v>1.01245E-3</v>
      </c>
      <c r="F1982" s="4">
        <v>0</v>
      </c>
      <c r="G1982" s="4">
        <v>1</v>
      </c>
      <c r="H1982" s="4">
        <v>1</v>
      </c>
      <c r="I1982" s="4">
        <v>1</v>
      </c>
      <c r="J1982" s="4" t="s">
        <v>1864</v>
      </c>
      <c r="K1982" s="4">
        <v>0</v>
      </c>
      <c r="L1982" s="4">
        <v>1364.6593399999999</v>
      </c>
      <c r="M1982" s="4" t="s">
        <v>16</v>
      </c>
      <c r="N1982" s="4">
        <v>0</v>
      </c>
      <c r="O1982" s="4">
        <v>5.2789999999999998E-4</v>
      </c>
      <c r="P1982" s="4">
        <v>2.75</v>
      </c>
    </row>
    <row r="1983" spans="1:16" hidden="1" outlineLevel="1" collapsed="1" x14ac:dyDescent="0.2">
      <c r="A1983" t="s">
        <v>20</v>
      </c>
      <c r="B1983" s="4" t="s">
        <v>16</v>
      </c>
      <c r="C1983" s="4" t="s">
        <v>1867</v>
      </c>
      <c r="D1983" s="4" t="s">
        <v>20</v>
      </c>
      <c r="E1983" s="4">
        <v>2.8756599999999999E-3</v>
      </c>
      <c r="F1983" s="4">
        <v>0</v>
      </c>
      <c r="G1983" s="4">
        <v>1</v>
      </c>
      <c r="H1983" s="4">
        <v>1</v>
      </c>
      <c r="I1983" s="4">
        <v>1</v>
      </c>
      <c r="J1983" s="4" t="s">
        <v>1864</v>
      </c>
      <c r="K1983" s="4">
        <v>0</v>
      </c>
      <c r="L1983" s="4">
        <v>1113.58986</v>
      </c>
      <c r="M1983" s="4" t="s">
        <v>16</v>
      </c>
      <c r="N1983" s="4">
        <v>0</v>
      </c>
      <c r="O1983" s="4">
        <v>1.616E-3</v>
      </c>
      <c r="P1983" s="4">
        <v>2.19</v>
      </c>
    </row>
    <row r="1984" spans="1:16" x14ac:dyDescent="0.2">
      <c r="A1984" s="3" t="s">
        <v>16</v>
      </c>
      <c r="B1984" s="3" t="s">
        <v>17</v>
      </c>
      <c r="C1984" s="3" t="s">
        <v>1868</v>
      </c>
      <c r="D1984" s="3" t="s">
        <v>1869</v>
      </c>
      <c r="E1984" s="3">
        <v>0</v>
      </c>
      <c r="F1984" s="3">
        <v>6.02</v>
      </c>
      <c r="G1984" s="3">
        <v>6</v>
      </c>
      <c r="H1984" s="3">
        <v>3</v>
      </c>
      <c r="I1984" s="3">
        <v>3</v>
      </c>
      <c r="J1984" s="3">
        <v>3</v>
      </c>
      <c r="K1984" s="3">
        <v>1</v>
      </c>
      <c r="L1984" s="3">
        <v>770</v>
      </c>
      <c r="M1984" s="3">
        <v>87.1</v>
      </c>
      <c r="N1984" s="3">
        <v>7.42</v>
      </c>
      <c r="O1984" s="3">
        <v>6.79</v>
      </c>
      <c r="P1984" s="3">
        <v>3</v>
      </c>
    </row>
    <row r="1985" spans="1:16" hidden="1" outlineLevel="1" collapsed="1" x14ac:dyDescent="0.2">
      <c r="A1985" t="s">
        <v>20</v>
      </c>
      <c r="B1985" s="2" t="s">
        <v>21</v>
      </c>
      <c r="C1985" s="2" t="s">
        <v>22</v>
      </c>
      <c r="D1985" s="2" t="s">
        <v>23</v>
      </c>
      <c r="E1985" s="2" t="s">
        <v>24</v>
      </c>
      <c r="F1985" s="2" t="s">
        <v>25</v>
      </c>
      <c r="G1985" s="2" t="s">
        <v>10</v>
      </c>
      <c r="H1985" s="2" t="s">
        <v>26</v>
      </c>
      <c r="I1985" s="2" t="s">
        <v>8</v>
      </c>
      <c r="J1985" s="2" t="s">
        <v>27</v>
      </c>
      <c r="K1985" s="2" t="s">
        <v>28</v>
      </c>
      <c r="L1985" s="2" t="s">
        <v>29</v>
      </c>
      <c r="M1985" s="2" t="s">
        <v>30</v>
      </c>
      <c r="N1985" s="2" t="s">
        <v>31</v>
      </c>
      <c r="O1985" s="2" t="s">
        <v>32</v>
      </c>
      <c r="P1985" s="2" t="s">
        <v>33</v>
      </c>
    </row>
    <row r="1986" spans="1:16" hidden="1" outlineLevel="1" collapsed="1" x14ac:dyDescent="0.2">
      <c r="A1986" t="s">
        <v>20</v>
      </c>
      <c r="B1986" s="4" t="s">
        <v>16</v>
      </c>
      <c r="C1986" s="4" t="s">
        <v>1870</v>
      </c>
      <c r="D1986" s="4" t="s">
        <v>20</v>
      </c>
      <c r="E1986" s="4">
        <v>3.8984499999999998E-2</v>
      </c>
      <c r="F1986" s="4">
        <v>0</v>
      </c>
      <c r="G1986" s="4">
        <v>1</v>
      </c>
      <c r="H1986" s="4">
        <v>1</v>
      </c>
      <c r="I1986" s="4">
        <v>1</v>
      </c>
      <c r="J1986" s="4" t="s">
        <v>1868</v>
      </c>
      <c r="K1986" s="4">
        <v>0</v>
      </c>
      <c r="L1986" s="4">
        <v>2376.27691</v>
      </c>
      <c r="M1986" s="4" t="s">
        <v>16</v>
      </c>
      <c r="N1986" s="4">
        <v>0</v>
      </c>
      <c r="O1986" s="4">
        <v>2.6540000000000001E-2</v>
      </c>
      <c r="P1986" s="4">
        <v>2.19</v>
      </c>
    </row>
    <row r="1987" spans="1:16" hidden="1" outlineLevel="1" collapsed="1" x14ac:dyDescent="0.2">
      <c r="A1987" t="s">
        <v>20</v>
      </c>
      <c r="B1987" s="4" t="s">
        <v>16</v>
      </c>
      <c r="C1987" s="4" t="s">
        <v>1871</v>
      </c>
      <c r="D1987" s="4" t="s">
        <v>20</v>
      </c>
      <c r="E1987" s="4">
        <v>1.2182199999999999E-3</v>
      </c>
      <c r="F1987" s="4">
        <v>0</v>
      </c>
      <c r="G1987" s="4">
        <v>1</v>
      </c>
      <c r="H1987" s="4">
        <v>1</v>
      </c>
      <c r="I1987" s="4">
        <v>1</v>
      </c>
      <c r="J1987" s="4" t="s">
        <v>1868</v>
      </c>
      <c r="K1987" s="4">
        <v>0</v>
      </c>
      <c r="L1987" s="4">
        <v>1359.74782</v>
      </c>
      <c r="M1987" s="4" t="s">
        <v>16</v>
      </c>
      <c r="N1987" s="4">
        <v>0</v>
      </c>
      <c r="O1987" s="4">
        <v>6.4050000000000001E-4</v>
      </c>
      <c r="P1987" s="4">
        <v>2.4500000000000002</v>
      </c>
    </row>
    <row r="1988" spans="1:16" hidden="1" outlineLevel="1" collapsed="1" x14ac:dyDescent="0.2">
      <c r="A1988" t="s">
        <v>20</v>
      </c>
      <c r="B1988" s="4" t="s">
        <v>16</v>
      </c>
      <c r="C1988" s="4" t="s">
        <v>1872</v>
      </c>
      <c r="D1988" s="4" t="s">
        <v>20</v>
      </c>
      <c r="E1988" s="4">
        <v>7.8297099999999994E-2</v>
      </c>
      <c r="F1988" s="4">
        <v>4.3359999999999996E-3</v>
      </c>
      <c r="G1988" s="4">
        <v>1</v>
      </c>
      <c r="H1988" s="4">
        <v>1</v>
      </c>
      <c r="I1988" s="4">
        <v>1</v>
      </c>
      <c r="J1988" s="4" t="s">
        <v>1868</v>
      </c>
      <c r="K1988" s="4">
        <v>0</v>
      </c>
      <c r="L1988" s="4">
        <v>1053.6415</v>
      </c>
      <c r="M1988" s="4" t="s">
        <v>16</v>
      </c>
      <c r="N1988" s="4">
        <v>3.264E-3</v>
      </c>
      <c r="O1988" s="4">
        <v>5.6169999999999998E-2</v>
      </c>
      <c r="P1988" s="4">
        <v>2.16</v>
      </c>
    </row>
    <row r="1989" spans="1:16" x14ac:dyDescent="0.2">
      <c r="A1989" s="3" t="s">
        <v>16</v>
      </c>
      <c r="B1989" s="3" t="s">
        <v>17</v>
      </c>
      <c r="C1989" s="3" t="s">
        <v>1873</v>
      </c>
      <c r="D1989" s="3" t="s">
        <v>1874</v>
      </c>
      <c r="E1989" s="3">
        <v>0</v>
      </c>
      <c r="F1989" s="3">
        <v>5.992</v>
      </c>
      <c r="G1989" s="3">
        <v>4</v>
      </c>
      <c r="H1989" s="3">
        <v>2</v>
      </c>
      <c r="I1989" s="3">
        <v>3</v>
      </c>
      <c r="J1989" s="3">
        <v>2</v>
      </c>
      <c r="K1989" s="3">
        <v>1</v>
      </c>
      <c r="L1989" s="3">
        <v>540</v>
      </c>
      <c r="M1989" s="3">
        <v>61</v>
      </c>
      <c r="N1989" s="3">
        <v>6.6</v>
      </c>
      <c r="O1989" s="3">
        <v>7.28</v>
      </c>
      <c r="P1989" s="3">
        <v>2</v>
      </c>
    </row>
    <row r="1990" spans="1:16" hidden="1" outlineLevel="1" collapsed="1" x14ac:dyDescent="0.2">
      <c r="A1990" t="s">
        <v>20</v>
      </c>
      <c r="B1990" s="2" t="s">
        <v>21</v>
      </c>
      <c r="C1990" s="2" t="s">
        <v>22</v>
      </c>
      <c r="D1990" s="2" t="s">
        <v>23</v>
      </c>
      <c r="E1990" s="2" t="s">
        <v>24</v>
      </c>
      <c r="F1990" s="2" t="s">
        <v>25</v>
      </c>
      <c r="G1990" s="2" t="s">
        <v>10</v>
      </c>
      <c r="H1990" s="2" t="s">
        <v>26</v>
      </c>
      <c r="I1990" s="2" t="s">
        <v>8</v>
      </c>
      <c r="J1990" s="2" t="s">
        <v>27</v>
      </c>
      <c r="K1990" s="2" t="s">
        <v>28</v>
      </c>
      <c r="L1990" s="2" t="s">
        <v>29</v>
      </c>
      <c r="M1990" s="2" t="s">
        <v>30</v>
      </c>
      <c r="N1990" s="2" t="s">
        <v>31</v>
      </c>
      <c r="O1990" s="2" t="s">
        <v>32</v>
      </c>
      <c r="P1990" s="2" t="s">
        <v>33</v>
      </c>
    </row>
    <row r="1991" spans="1:16" hidden="1" outlineLevel="1" collapsed="1" x14ac:dyDescent="0.2">
      <c r="A1991" t="s">
        <v>20</v>
      </c>
      <c r="B1991" s="4" t="s">
        <v>16</v>
      </c>
      <c r="C1991" s="4" t="s">
        <v>1875</v>
      </c>
      <c r="D1991" s="4" t="s">
        <v>20</v>
      </c>
      <c r="E1991" s="4">
        <v>5.5490800000000001E-4</v>
      </c>
      <c r="F1991" s="4">
        <v>0</v>
      </c>
      <c r="G1991" s="4">
        <v>1</v>
      </c>
      <c r="H1991" s="4">
        <v>1</v>
      </c>
      <c r="I1991" s="4">
        <v>1</v>
      </c>
      <c r="J1991" s="4" t="s">
        <v>1873</v>
      </c>
      <c r="K1991" s="4">
        <v>0</v>
      </c>
      <c r="L1991" s="4">
        <v>1249.65353</v>
      </c>
      <c r="M1991" s="4" t="s">
        <v>16</v>
      </c>
      <c r="N1991" s="4">
        <v>0</v>
      </c>
      <c r="O1991" s="4">
        <v>2.7599999999999999E-4</v>
      </c>
      <c r="P1991" s="4">
        <v>2.88</v>
      </c>
    </row>
    <row r="1992" spans="1:16" hidden="1" outlineLevel="1" collapsed="1" x14ac:dyDescent="0.2">
      <c r="A1992" t="s">
        <v>20</v>
      </c>
      <c r="B1992" s="4" t="s">
        <v>16</v>
      </c>
      <c r="C1992" s="4" t="s">
        <v>1876</v>
      </c>
      <c r="D1992" s="4" t="s">
        <v>120</v>
      </c>
      <c r="E1992" s="4">
        <v>6.22713E-3</v>
      </c>
      <c r="F1992" s="4">
        <v>0</v>
      </c>
      <c r="G1992" s="4">
        <v>1</v>
      </c>
      <c r="H1992" s="4">
        <v>1</v>
      </c>
      <c r="I1992" s="4">
        <v>2</v>
      </c>
      <c r="J1992" s="4" t="s">
        <v>1873</v>
      </c>
      <c r="K1992" s="4">
        <v>0</v>
      </c>
      <c r="L1992" s="4">
        <v>1240.59905</v>
      </c>
      <c r="M1992" s="4" t="s">
        <v>16</v>
      </c>
      <c r="N1992" s="4">
        <v>0</v>
      </c>
      <c r="O1992" s="4">
        <v>6.6080000000000002E-3</v>
      </c>
      <c r="P1992" s="4">
        <v>2.48</v>
      </c>
    </row>
    <row r="1993" spans="1:16" x14ac:dyDescent="0.2">
      <c r="A1993" s="3" t="s">
        <v>16</v>
      </c>
      <c r="B1993" s="3" t="s">
        <v>17</v>
      </c>
      <c r="C1993" s="3" t="s">
        <v>1877</v>
      </c>
      <c r="D1993" s="3" t="s">
        <v>1878</v>
      </c>
      <c r="E1993" s="3">
        <v>0</v>
      </c>
      <c r="F1993" s="3">
        <v>5.9409999999999998</v>
      </c>
      <c r="G1993" s="3">
        <v>7</v>
      </c>
      <c r="H1993" s="3">
        <v>2</v>
      </c>
      <c r="I1993" s="3">
        <v>3</v>
      </c>
      <c r="J1993" s="3">
        <v>2</v>
      </c>
      <c r="K1993" s="3">
        <v>1</v>
      </c>
      <c r="L1993" s="3">
        <v>433</v>
      </c>
      <c r="M1993" s="3">
        <v>48.9</v>
      </c>
      <c r="N1993" s="3">
        <v>5.52</v>
      </c>
      <c r="O1993" s="3">
        <v>4.46</v>
      </c>
      <c r="P1993" s="3">
        <v>2</v>
      </c>
    </row>
    <row r="1994" spans="1:16" hidden="1" outlineLevel="1" collapsed="1" x14ac:dyDescent="0.2">
      <c r="A1994" t="s">
        <v>20</v>
      </c>
      <c r="B1994" s="2" t="s">
        <v>21</v>
      </c>
      <c r="C1994" s="2" t="s">
        <v>22</v>
      </c>
      <c r="D1994" s="2" t="s">
        <v>23</v>
      </c>
      <c r="E1994" s="2" t="s">
        <v>24</v>
      </c>
      <c r="F1994" s="2" t="s">
        <v>25</v>
      </c>
      <c r="G1994" s="2" t="s">
        <v>10</v>
      </c>
      <c r="H1994" s="2" t="s">
        <v>26</v>
      </c>
      <c r="I1994" s="2" t="s">
        <v>8</v>
      </c>
      <c r="J1994" s="2" t="s">
        <v>27</v>
      </c>
      <c r="K1994" s="2" t="s">
        <v>28</v>
      </c>
      <c r="L1994" s="2" t="s">
        <v>29</v>
      </c>
      <c r="M1994" s="2" t="s">
        <v>30</v>
      </c>
      <c r="N1994" s="2" t="s">
        <v>31</v>
      </c>
      <c r="O1994" s="2" t="s">
        <v>32</v>
      </c>
      <c r="P1994" s="2" t="s">
        <v>33</v>
      </c>
    </row>
    <row r="1995" spans="1:16" hidden="1" outlineLevel="1" collapsed="1" x14ac:dyDescent="0.2">
      <c r="A1995" t="s">
        <v>20</v>
      </c>
      <c r="B1995" s="4" t="s">
        <v>16</v>
      </c>
      <c r="C1995" s="4" t="s">
        <v>1879</v>
      </c>
      <c r="D1995" s="4" t="s">
        <v>248</v>
      </c>
      <c r="E1995" s="4">
        <v>7.3241099999999998E-4</v>
      </c>
      <c r="F1995" s="4">
        <v>0</v>
      </c>
      <c r="G1995" s="4">
        <v>1</v>
      </c>
      <c r="H1995" s="4">
        <v>1</v>
      </c>
      <c r="I1995" s="4">
        <v>2</v>
      </c>
      <c r="J1995" s="4" t="s">
        <v>1877</v>
      </c>
      <c r="K1995" s="4">
        <v>0</v>
      </c>
      <c r="L1995" s="4">
        <v>1510.75701</v>
      </c>
      <c r="M1995" s="4" t="s">
        <v>16</v>
      </c>
      <c r="N1995" s="4">
        <v>0</v>
      </c>
      <c r="O1995" s="4">
        <v>3.7080000000000001E-4</v>
      </c>
      <c r="P1995" s="4">
        <v>2.48</v>
      </c>
    </row>
    <row r="1996" spans="1:16" hidden="1" outlineLevel="1" collapsed="1" x14ac:dyDescent="0.2">
      <c r="A1996" t="s">
        <v>20</v>
      </c>
      <c r="B1996" s="4" t="s">
        <v>16</v>
      </c>
      <c r="C1996" s="4" t="s">
        <v>1880</v>
      </c>
      <c r="D1996" s="4" t="s">
        <v>20</v>
      </c>
      <c r="E1996" s="4">
        <v>5.2797299999999998E-3</v>
      </c>
      <c r="F1996" s="4">
        <v>0</v>
      </c>
      <c r="G1996" s="4">
        <v>1</v>
      </c>
      <c r="H1996" s="4">
        <v>1</v>
      </c>
      <c r="I1996" s="4">
        <v>1</v>
      </c>
      <c r="J1996" s="4" t="s">
        <v>1877</v>
      </c>
      <c r="K1996" s="4">
        <v>0</v>
      </c>
      <c r="L1996" s="4">
        <v>1692.7082600000001</v>
      </c>
      <c r="M1996" s="4" t="s">
        <v>16</v>
      </c>
      <c r="N1996" s="4">
        <v>0</v>
      </c>
      <c r="O1996" s="4">
        <v>3.0869999999999999E-3</v>
      </c>
      <c r="P1996" s="4">
        <v>1.98</v>
      </c>
    </row>
    <row r="1997" spans="1:16" x14ac:dyDescent="0.2">
      <c r="A1997" s="3" t="s">
        <v>16</v>
      </c>
      <c r="B1997" s="3" t="s">
        <v>17</v>
      </c>
      <c r="C1997" s="3" t="s">
        <v>1881</v>
      </c>
      <c r="D1997" s="3" t="s">
        <v>1882</v>
      </c>
      <c r="E1997" s="3">
        <v>0</v>
      </c>
      <c r="F1997" s="3">
        <v>5.8730000000000002</v>
      </c>
      <c r="G1997" s="3">
        <v>2</v>
      </c>
      <c r="H1997" s="3">
        <v>3</v>
      </c>
      <c r="I1997" s="3">
        <v>3</v>
      </c>
      <c r="J1997" s="3">
        <v>3</v>
      </c>
      <c r="K1997" s="3">
        <v>1</v>
      </c>
      <c r="L1997" s="3">
        <v>1664</v>
      </c>
      <c r="M1997" s="3">
        <v>186.3</v>
      </c>
      <c r="N1997" s="3">
        <v>7.08</v>
      </c>
      <c r="O1997" s="3">
        <v>2.5299999999999998</v>
      </c>
      <c r="P1997" s="3">
        <v>3</v>
      </c>
    </row>
    <row r="1998" spans="1:16" hidden="1" outlineLevel="1" collapsed="1" x14ac:dyDescent="0.2">
      <c r="A1998" t="s">
        <v>20</v>
      </c>
      <c r="B1998" s="2" t="s">
        <v>21</v>
      </c>
      <c r="C1998" s="2" t="s">
        <v>22</v>
      </c>
      <c r="D1998" s="2" t="s">
        <v>23</v>
      </c>
      <c r="E1998" s="2" t="s">
        <v>24</v>
      </c>
      <c r="F1998" s="2" t="s">
        <v>25</v>
      </c>
      <c r="G1998" s="2" t="s">
        <v>10</v>
      </c>
      <c r="H1998" s="2" t="s">
        <v>26</v>
      </c>
      <c r="I1998" s="2" t="s">
        <v>8</v>
      </c>
      <c r="J1998" s="2" t="s">
        <v>27</v>
      </c>
      <c r="K1998" s="2" t="s">
        <v>28</v>
      </c>
      <c r="L1998" s="2" t="s">
        <v>29</v>
      </c>
      <c r="M1998" s="2" t="s">
        <v>30</v>
      </c>
      <c r="N1998" s="2" t="s">
        <v>31</v>
      </c>
      <c r="O1998" s="2" t="s">
        <v>32</v>
      </c>
      <c r="P1998" s="2" t="s">
        <v>33</v>
      </c>
    </row>
    <row r="1999" spans="1:16" hidden="1" outlineLevel="1" collapsed="1" x14ac:dyDescent="0.2">
      <c r="A1999" t="s">
        <v>20</v>
      </c>
      <c r="B1999" s="4" t="s">
        <v>16</v>
      </c>
      <c r="C1999" s="4" t="s">
        <v>1883</v>
      </c>
      <c r="D1999" s="4" t="s">
        <v>20</v>
      </c>
      <c r="E1999" s="4">
        <v>2.3557399999999999E-2</v>
      </c>
      <c r="F1999" s="4">
        <v>0</v>
      </c>
      <c r="G1999" s="4">
        <v>1</v>
      </c>
      <c r="H1999" s="4">
        <v>1</v>
      </c>
      <c r="I1999" s="4">
        <v>1</v>
      </c>
      <c r="J1999" s="4" t="s">
        <v>1881</v>
      </c>
      <c r="K1999" s="4">
        <v>0</v>
      </c>
      <c r="L1999" s="4">
        <v>1819.91444</v>
      </c>
      <c r="M1999" s="4" t="s">
        <v>16</v>
      </c>
      <c r="N1999" s="4">
        <v>0</v>
      </c>
      <c r="O1999" s="4">
        <v>1.5469999999999999E-2</v>
      </c>
      <c r="P1999" s="4">
        <v>1.56</v>
      </c>
    </row>
    <row r="2000" spans="1:16" hidden="1" outlineLevel="1" collapsed="1" x14ac:dyDescent="0.2">
      <c r="A2000" t="s">
        <v>20</v>
      </c>
      <c r="B2000" s="4" t="s">
        <v>16</v>
      </c>
      <c r="C2000" s="4" t="s">
        <v>1884</v>
      </c>
      <c r="D2000" s="4" t="s">
        <v>20</v>
      </c>
      <c r="E2000" s="4">
        <v>1.8719199999999998E-2</v>
      </c>
      <c r="F2000" s="4">
        <v>0</v>
      </c>
      <c r="G2000" s="4">
        <v>1</v>
      </c>
      <c r="H2000" s="4">
        <v>1</v>
      </c>
      <c r="I2000" s="4">
        <v>1</v>
      </c>
      <c r="J2000" s="4" t="s">
        <v>1881</v>
      </c>
      <c r="K2000" s="4">
        <v>0</v>
      </c>
      <c r="L2000" s="4">
        <v>866.43665999999996</v>
      </c>
      <c r="M2000" s="4" t="s">
        <v>16</v>
      </c>
      <c r="N2000" s="4">
        <v>0</v>
      </c>
      <c r="O2000" s="4">
        <v>1.2030000000000001E-2</v>
      </c>
      <c r="P2000" s="4">
        <v>1.55</v>
      </c>
    </row>
    <row r="2001" spans="1:16" hidden="1" outlineLevel="1" collapsed="1" x14ac:dyDescent="0.2">
      <c r="A2001" t="s">
        <v>20</v>
      </c>
      <c r="B2001" s="4" t="s">
        <v>16</v>
      </c>
      <c r="C2001" s="4" t="s">
        <v>1885</v>
      </c>
      <c r="D2001" s="4" t="s">
        <v>20</v>
      </c>
      <c r="E2001" s="4">
        <v>1.1576400000000001E-2</v>
      </c>
      <c r="F2001" s="4">
        <v>0</v>
      </c>
      <c r="G2001" s="4">
        <v>1</v>
      </c>
      <c r="H2001" s="4">
        <v>1</v>
      </c>
      <c r="I2001" s="4">
        <v>1</v>
      </c>
      <c r="J2001" s="4" t="s">
        <v>1881</v>
      </c>
      <c r="K2001" s="4">
        <v>0</v>
      </c>
      <c r="L2001" s="4">
        <v>1232.67326</v>
      </c>
      <c r="M2001" s="4" t="s">
        <v>16</v>
      </c>
      <c r="N2001" s="4">
        <v>0</v>
      </c>
      <c r="O2001" s="4">
        <v>7.1929999999999997E-3</v>
      </c>
      <c r="P2001" s="4">
        <v>2.5299999999999998</v>
      </c>
    </row>
    <row r="2002" spans="1:16" x14ac:dyDescent="0.2">
      <c r="A2002" s="3" t="s">
        <v>16</v>
      </c>
      <c r="B2002" s="3" t="s">
        <v>17</v>
      </c>
      <c r="C2002" s="3" t="s">
        <v>1886</v>
      </c>
      <c r="D2002" s="3" t="s">
        <v>1887</v>
      </c>
      <c r="E2002" s="3">
        <v>0</v>
      </c>
      <c r="F2002" s="3">
        <v>5.8049999999999997</v>
      </c>
      <c r="G2002" s="3">
        <v>6</v>
      </c>
      <c r="H2002" s="3">
        <v>2</v>
      </c>
      <c r="I2002" s="3">
        <v>2</v>
      </c>
      <c r="J2002" s="3">
        <v>2</v>
      </c>
      <c r="K2002" s="3">
        <v>1</v>
      </c>
      <c r="L2002" s="3">
        <v>391</v>
      </c>
      <c r="M2002" s="3">
        <v>45</v>
      </c>
      <c r="N2002" s="3">
        <v>7.72</v>
      </c>
      <c r="O2002" s="3">
        <v>4.8099999999999996</v>
      </c>
      <c r="P2002" s="3">
        <v>2</v>
      </c>
    </row>
    <row r="2003" spans="1:16" hidden="1" outlineLevel="1" collapsed="1" x14ac:dyDescent="0.2">
      <c r="A2003" t="s">
        <v>20</v>
      </c>
      <c r="B2003" s="2" t="s">
        <v>21</v>
      </c>
      <c r="C2003" s="2" t="s">
        <v>22</v>
      </c>
      <c r="D2003" s="2" t="s">
        <v>23</v>
      </c>
      <c r="E2003" s="2" t="s">
        <v>24</v>
      </c>
      <c r="F2003" s="2" t="s">
        <v>25</v>
      </c>
      <c r="G2003" s="2" t="s">
        <v>10</v>
      </c>
      <c r="H2003" s="2" t="s">
        <v>26</v>
      </c>
      <c r="I2003" s="2" t="s">
        <v>8</v>
      </c>
      <c r="J2003" s="2" t="s">
        <v>27</v>
      </c>
      <c r="K2003" s="2" t="s">
        <v>28</v>
      </c>
      <c r="L2003" s="2" t="s">
        <v>29</v>
      </c>
      <c r="M2003" s="2" t="s">
        <v>30</v>
      </c>
      <c r="N2003" s="2" t="s">
        <v>31</v>
      </c>
      <c r="O2003" s="2" t="s">
        <v>32</v>
      </c>
      <c r="P2003" s="2" t="s">
        <v>33</v>
      </c>
    </row>
    <row r="2004" spans="1:16" hidden="1" outlineLevel="1" collapsed="1" x14ac:dyDescent="0.2">
      <c r="A2004" t="s">
        <v>20</v>
      </c>
      <c r="B2004" s="4" t="s">
        <v>16</v>
      </c>
      <c r="C2004" s="4" t="s">
        <v>1888</v>
      </c>
      <c r="D2004" s="4" t="s">
        <v>212</v>
      </c>
      <c r="E2004" s="4">
        <v>9.43658E-3</v>
      </c>
      <c r="F2004" s="4">
        <v>0</v>
      </c>
      <c r="G2004" s="4">
        <v>1</v>
      </c>
      <c r="H2004" s="4">
        <v>1</v>
      </c>
      <c r="I2004" s="4">
        <v>1</v>
      </c>
      <c r="J2004" s="4" t="s">
        <v>1886</v>
      </c>
      <c r="K2004" s="4">
        <v>0</v>
      </c>
      <c r="L2004" s="4">
        <v>1278.56306</v>
      </c>
      <c r="M2004" s="4" t="s">
        <v>16</v>
      </c>
      <c r="N2004" s="4">
        <v>0</v>
      </c>
      <c r="O2004" s="4">
        <v>5.7549999999999997E-3</v>
      </c>
      <c r="P2004" s="4">
        <v>2.5499999999999998</v>
      </c>
    </row>
    <row r="2005" spans="1:16" hidden="1" outlineLevel="1" collapsed="1" x14ac:dyDescent="0.2">
      <c r="A2005" t="s">
        <v>20</v>
      </c>
      <c r="B2005" s="4" t="s">
        <v>16</v>
      </c>
      <c r="C2005" s="4" t="s">
        <v>1889</v>
      </c>
      <c r="D2005" s="4" t="s">
        <v>20</v>
      </c>
      <c r="E2005" s="4">
        <v>5.47622E-4</v>
      </c>
      <c r="F2005" s="4">
        <v>0</v>
      </c>
      <c r="G2005" s="4">
        <v>1</v>
      </c>
      <c r="H2005" s="4">
        <v>1</v>
      </c>
      <c r="I2005" s="4">
        <v>1</v>
      </c>
      <c r="J2005" s="4" t="s">
        <v>1886</v>
      </c>
      <c r="K2005" s="4">
        <v>0</v>
      </c>
      <c r="L2005" s="4">
        <v>1179.5891899999999</v>
      </c>
      <c r="M2005" s="4" t="s">
        <v>16</v>
      </c>
      <c r="N2005" s="4">
        <v>0</v>
      </c>
      <c r="O2005" s="4">
        <v>2.7230000000000001E-4</v>
      </c>
      <c r="P2005" s="4">
        <v>2.27</v>
      </c>
    </row>
    <row r="2006" spans="1:16" x14ac:dyDescent="0.2">
      <c r="A2006" s="3" t="s">
        <v>16</v>
      </c>
      <c r="B2006" s="3" t="s">
        <v>17</v>
      </c>
      <c r="C2006" s="3" t="s">
        <v>1890</v>
      </c>
      <c r="D2006" s="3" t="s">
        <v>1891</v>
      </c>
      <c r="E2006" s="3">
        <v>0</v>
      </c>
      <c r="F2006" s="3">
        <v>5.6959999999999997</v>
      </c>
      <c r="G2006" s="3">
        <v>6</v>
      </c>
      <c r="H2006" s="3">
        <v>3</v>
      </c>
      <c r="I2006" s="3">
        <v>3</v>
      </c>
      <c r="J2006" s="3">
        <v>3</v>
      </c>
      <c r="K2006" s="3">
        <v>1</v>
      </c>
      <c r="L2006" s="3">
        <v>496</v>
      </c>
      <c r="M2006" s="3">
        <v>55.1</v>
      </c>
      <c r="N2006" s="3">
        <v>6.48</v>
      </c>
      <c r="O2006" s="3">
        <v>6.95</v>
      </c>
      <c r="P2006" s="3">
        <v>3</v>
      </c>
    </row>
    <row r="2007" spans="1:16" hidden="1" outlineLevel="1" collapsed="1" x14ac:dyDescent="0.2">
      <c r="A2007" t="s">
        <v>20</v>
      </c>
      <c r="B2007" s="2" t="s">
        <v>21</v>
      </c>
      <c r="C2007" s="2" t="s">
        <v>22</v>
      </c>
      <c r="D2007" s="2" t="s">
        <v>23</v>
      </c>
      <c r="E2007" s="2" t="s">
        <v>24</v>
      </c>
      <c r="F2007" s="2" t="s">
        <v>25</v>
      </c>
      <c r="G2007" s="2" t="s">
        <v>10</v>
      </c>
      <c r="H2007" s="2" t="s">
        <v>26</v>
      </c>
      <c r="I2007" s="2" t="s">
        <v>8</v>
      </c>
      <c r="J2007" s="2" t="s">
        <v>27</v>
      </c>
      <c r="K2007" s="2" t="s">
        <v>28</v>
      </c>
      <c r="L2007" s="2" t="s">
        <v>29</v>
      </c>
      <c r="M2007" s="2" t="s">
        <v>30</v>
      </c>
      <c r="N2007" s="2" t="s">
        <v>31</v>
      </c>
      <c r="O2007" s="2" t="s">
        <v>32</v>
      </c>
      <c r="P2007" s="2" t="s">
        <v>33</v>
      </c>
    </row>
    <row r="2008" spans="1:16" hidden="1" outlineLevel="1" collapsed="1" x14ac:dyDescent="0.2">
      <c r="A2008" t="s">
        <v>20</v>
      </c>
      <c r="B2008" s="4" t="s">
        <v>16</v>
      </c>
      <c r="C2008" s="4" t="s">
        <v>1892</v>
      </c>
      <c r="D2008" s="4" t="s">
        <v>20</v>
      </c>
      <c r="E2008" s="4">
        <v>3.5815399999999997E-2</v>
      </c>
      <c r="F2008" s="4">
        <v>0</v>
      </c>
      <c r="G2008" s="4">
        <v>1</v>
      </c>
      <c r="H2008" s="4">
        <v>1</v>
      </c>
      <c r="I2008" s="4">
        <v>1</v>
      </c>
      <c r="J2008" s="4" t="s">
        <v>1890</v>
      </c>
      <c r="K2008" s="4">
        <v>0</v>
      </c>
      <c r="L2008" s="4">
        <v>1242.6436900000001</v>
      </c>
      <c r="M2008" s="4" t="s">
        <v>16</v>
      </c>
      <c r="N2008" s="4">
        <v>0</v>
      </c>
      <c r="O2008" s="4">
        <v>2.4109999999999999E-2</v>
      </c>
      <c r="P2008" s="4">
        <v>2.67</v>
      </c>
    </row>
    <row r="2009" spans="1:16" hidden="1" outlineLevel="1" collapsed="1" x14ac:dyDescent="0.2">
      <c r="A2009" t="s">
        <v>20</v>
      </c>
      <c r="B2009" s="4" t="s">
        <v>16</v>
      </c>
      <c r="C2009" s="4" t="s">
        <v>1893</v>
      </c>
      <c r="D2009" s="4" t="s">
        <v>122</v>
      </c>
      <c r="E2009" s="4">
        <v>6.22713E-3</v>
      </c>
      <c r="F2009" s="4">
        <v>0</v>
      </c>
      <c r="G2009" s="4">
        <v>1</v>
      </c>
      <c r="H2009" s="4">
        <v>1</v>
      </c>
      <c r="I2009" s="4">
        <v>1</v>
      </c>
      <c r="J2009" s="4" t="s">
        <v>1890</v>
      </c>
      <c r="K2009" s="4">
        <v>0</v>
      </c>
      <c r="L2009" s="4">
        <v>1271.6776299999999</v>
      </c>
      <c r="M2009" s="4" t="s">
        <v>16</v>
      </c>
      <c r="N2009" s="4">
        <v>0</v>
      </c>
      <c r="O2009" s="4">
        <v>3.6909999999999998E-3</v>
      </c>
      <c r="P2009" s="4">
        <v>2.2400000000000002</v>
      </c>
    </row>
    <row r="2010" spans="1:16" hidden="1" outlineLevel="1" collapsed="1" x14ac:dyDescent="0.2">
      <c r="A2010" t="s">
        <v>20</v>
      </c>
      <c r="B2010" s="4" t="s">
        <v>16</v>
      </c>
      <c r="C2010" s="4" t="s">
        <v>1894</v>
      </c>
      <c r="D2010" s="4" t="s">
        <v>20</v>
      </c>
      <c r="E2010" s="4">
        <v>3.3771200000000001E-2</v>
      </c>
      <c r="F2010" s="4">
        <v>0</v>
      </c>
      <c r="G2010" s="4">
        <v>1</v>
      </c>
      <c r="H2010" s="4">
        <v>1</v>
      </c>
      <c r="I2010" s="4">
        <v>1</v>
      </c>
      <c r="J2010" s="4" t="s">
        <v>1890</v>
      </c>
      <c r="K2010" s="4">
        <v>0</v>
      </c>
      <c r="L2010" s="4">
        <v>842.46315000000004</v>
      </c>
      <c r="M2010" s="4" t="s">
        <v>16</v>
      </c>
      <c r="N2010" s="4">
        <v>0</v>
      </c>
      <c r="O2010" s="4">
        <v>2.265E-2</v>
      </c>
      <c r="P2010" s="4">
        <v>2.04</v>
      </c>
    </row>
    <row r="2011" spans="1:16" x14ac:dyDescent="0.2">
      <c r="A2011" s="3" t="s">
        <v>16</v>
      </c>
      <c r="B2011" s="3" t="s">
        <v>17</v>
      </c>
      <c r="C2011" s="3" t="s">
        <v>1895</v>
      </c>
      <c r="D2011" s="3" t="s">
        <v>1896</v>
      </c>
      <c r="E2011" s="3">
        <v>0</v>
      </c>
      <c r="F2011" s="3">
        <v>5.6689999999999996</v>
      </c>
      <c r="G2011" s="3">
        <v>5</v>
      </c>
      <c r="H2011" s="3">
        <v>2</v>
      </c>
      <c r="I2011" s="3">
        <v>2</v>
      </c>
      <c r="J2011" s="3">
        <v>2</v>
      </c>
      <c r="K2011" s="3">
        <v>1</v>
      </c>
      <c r="L2011" s="3">
        <v>575</v>
      </c>
      <c r="M2011" s="3">
        <v>65.2</v>
      </c>
      <c r="N2011" s="3">
        <v>4.8600000000000003</v>
      </c>
      <c r="O2011" s="3">
        <v>3.07</v>
      </c>
      <c r="P2011" s="3">
        <v>2</v>
      </c>
    </row>
    <row r="2012" spans="1:16" hidden="1" outlineLevel="1" collapsed="1" x14ac:dyDescent="0.2">
      <c r="A2012" t="s">
        <v>20</v>
      </c>
      <c r="B2012" s="2" t="s">
        <v>21</v>
      </c>
      <c r="C2012" s="2" t="s">
        <v>22</v>
      </c>
      <c r="D2012" s="2" t="s">
        <v>23</v>
      </c>
      <c r="E2012" s="2" t="s">
        <v>24</v>
      </c>
      <c r="F2012" s="2" t="s">
        <v>25</v>
      </c>
      <c r="G2012" s="2" t="s">
        <v>10</v>
      </c>
      <c r="H2012" s="2" t="s">
        <v>26</v>
      </c>
      <c r="I2012" s="2" t="s">
        <v>8</v>
      </c>
      <c r="J2012" s="2" t="s">
        <v>27</v>
      </c>
      <c r="K2012" s="2" t="s">
        <v>28</v>
      </c>
      <c r="L2012" s="2" t="s">
        <v>29</v>
      </c>
      <c r="M2012" s="2" t="s">
        <v>30</v>
      </c>
      <c r="N2012" s="2" t="s">
        <v>31</v>
      </c>
      <c r="O2012" s="2" t="s">
        <v>32</v>
      </c>
      <c r="P2012" s="2" t="s">
        <v>33</v>
      </c>
    </row>
    <row r="2013" spans="1:16" hidden="1" outlineLevel="1" collapsed="1" x14ac:dyDescent="0.2">
      <c r="A2013" t="s">
        <v>20</v>
      </c>
      <c r="B2013" s="4" t="s">
        <v>16</v>
      </c>
      <c r="C2013" s="4" t="s">
        <v>1897</v>
      </c>
      <c r="D2013" s="4" t="s">
        <v>20</v>
      </c>
      <c r="E2013" s="4">
        <v>1.8719199999999998E-2</v>
      </c>
      <c r="F2013" s="4">
        <v>0</v>
      </c>
      <c r="G2013" s="4">
        <v>1</v>
      </c>
      <c r="H2013" s="4">
        <v>1</v>
      </c>
      <c r="I2013" s="4">
        <v>1</v>
      </c>
      <c r="J2013" s="4" t="s">
        <v>1895</v>
      </c>
      <c r="K2013" s="4">
        <v>0</v>
      </c>
      <c r="L2013" s="4">
        <v>1408.7318399999999</v>
      </c>
      <c r="M2013" s="4" t="s">
        <v>16</v>
      </c>
      <c r="N2013" s="4">
        <v>0</v>
      </c>
      <c r="O2013" s="4">
        <v>1.2019999999999999E-2</v>
      </c>
      <c r="P2013" s="4">
        <v>1.1200000000000001</v>
      </c>
    </row>
    <row r="2014" spans="1:16" hidden="1" outlineLevel="1" collapsed="1" x14ac:dyDescent="0.2">
      <c r="A2014" t="s">
        <v>20</v>
      </c>
      <c r="B2014" s="4" t="s">
        <v>16</v>
      </c>
      <c r="C2014" s="4" t="s">
        <v>1898</v>
      </c>
      <c r="D2014" s="4" t="s">
        <v>20</v>
      </c>
      <c r="E2014" s="4">
        <v>3.68372E-4</v>
      </c>
      <c r="F2014" s="4">
        <v>0</v>
      </c>
      <c r="G2014" s="4">
        <v>1</v>
      </c>
      <c r="H2014" s="4">
        <v>1</v>
      </c>
      <c r="I2014" s="4">
        <v>1</v>
      </c>
      <c r="J2014" s="4" t="s">
        <v>1895</v>
      </c>
      <c r="K2014" s="4">
        <v>1</v>
      </c>
      <c r="L2014" s="4">
        <v>1679.7354800000001</v>
      </c>
      <c r="M2014" s="4" t="s">
        <v>16</v>
      </c>
      <c r="N2014" s="4">
        <v>0</v>
      </c>
      <c r="O2014" s="4">
        <v>1.783E-4</v>
      </c>
      <c r="P2014" s="4">
        <v>3.07</v>
      </c>
    </row>
    <row r="2015" spans="1:16" x14ac:dyDescent="0.2">
      <c r="A2015" s="3" t="s">
        <v>16</v>
      </c>
      <c r="B2015" s="3" t="s">
        <v>17</v>
      </c>
      <c r="C2015" s="3" t="s">
        <v>1899</v>
      </c>
      <c r="D2015" s="3" t="s">
        <v>1900</v>
      </c>
      <c r="E2015" s="3">
        <v>0</v>
      </c>
      <c r="F2015" s="3">
        <v>5.6210000000000004</v>
      </c>
      <c r="G2015" s="3">
        <v>10</v>
      </c>
      <c r="H2015" s="3">
        <v>4</v>
      </c>
      <c r="I2015" s="3">
        <v>4</v>
      </c>
      <c r="J2015" s="3">
        <v>4</v>
      </c>
      <c r="K2015" s="3">
        <v>1</v>
      </c>
      <c r="L2015" s="3">
        <v>434</v>
      </c>
      <c r="M2015" s="3">
        <v>48.2</v>
      </c>
      <c r="N2015" s="3">
        <v>5.0599999999999996</v>
      </c>
      <c r="O2015" s="3">
        <v>5.63</v>
      </c>
      <c r="P2015" s="3">
        <v>4</v>
      </c>
    </row>
    <row r="2016" spans="1:16" hidden="1" outlineLevel="1" collapsed="1" x14ac:dyDescent="0.2">
      <c r="A2016" t="s">
        <v>20</v>
      </c>
      <c r="B2016" s="2" t="s">
        <v>21</v>
      </c>
      <c r="C2016" s="2" t="s">
        <v>22</v>
      </c>
      <c r="D2016" s="2" t="s">
        <v>23</v>
      </c>
      <c r="E2016" s="2" t="s">
        <v>24</v>
      </c>
      <c r="F2016" s="2" t="s">
        <v>25</v>
      </c>
      <c r="G2016" s="2" t="s">
        <v>10</v>
      </c>
      <c r="H2016" s="2" t="s">
        <v>26</v>
      </c>
      <c r="I2016" s="2" t="s">
        <v>8</v>
      </c>
      <c r="J2016" s="2" t="s">
        <v>27</v>
      </c>
      <c r="K2016" s="2" t="s">
        <v>28</v>
      </c>
      <c r="L2016" s="2" t="s">
        <v>29</v>
      </c>
      <c r="M2016" s="2" t="s">
        <v>30</v>
      </c>
      <c r="N2016" s="2" t="s">
        <v>31</v>
      </c>
      <c r="O2016" s="2" t="s">
        <v>32</v>
      </c>
      <c r="P2016" s="2" t="s">
        <v>33</v>
      </c>
    </row>
    <row r="2017" spans="1:16" hidden="1" outlineLevel="1" collapsed="1" x14ac:dyDescent="0.2">
      <c r="A2017" t="s">
        <v>20</v>
      </c>
      <c r="B2017" s="4" t="s">
        <v>16</v>
      </c>
      <c r="C2017" s="4" t="s">
        <v>1901</v>
      </c>
      <c r="D2017" s="4" t="s">
        <v>20</v>
      </c>
      <c r="E2017" s="4">
        <v>4.0538400000000002E-2</v>
      </c>
      <c r="F2017" s="4">
        <v>0</v>
      </c>
      <c r="G2017" s="4">
        <v>1</v>
      </c>
      <c r="H2017" s="4">
        <v>1</v>
      </c>
      <c r="I2017" s="4">
        <v>1</v>
      </c>
      <c r="J2017" s="4" t="s">
        <v>1899</v>
      </c>
      <c r="K2017" s="4">
        <v>0</v>
      </c>
      <c r="L2017" s="4">
        <v>872.48361</v>
      </c>
      <c r="M2017" s="4" t="s">
        <v>16</v>
      </c>
      <c r="N2017" s="4">
        <v>0</v>
      </c>
      <c r="O2017" s="4">
        <v>2.7539999999999999E-2</v>
      </c>
      <c r="P2017" s="4">
        <v>1.7</v>
      </c>
    </row>
    <row r="2018" spans="1:16" hidden="1" outlineLevel="1" collapsed="1" x14ac:dyDescent="0.2">
      <c r="A2018" t="s">
        <v>20</v>
      </c>
      <c r="B2018" s="4" t="s">
        <v>16</v>
      </c>
      <c r="C2018" s="4" t="s">
        <v>1902</v>
      </c>
      <c r="D2018" s="4" t="s">
        <v>449</v>
      </c>
      <c r="E2018" s="4">
        <v>4.2983800000000003E-2</v>
      </c>
      <c r="F2018" s="4">
        <v>0</v>
      </c>
      <c r="G2018" s="4">
        <v>1</v>
      </c>
      <c r="H2018" s="4">
        <v>1</v>
      </c>
      <c r="I2018" s="4">
        <v>1</v>
      </c>
      <c r="J2018" s="4" t="s">
        <v>1899</v>
      </c>
      <c r="K2018" s="4">
        <v>0</v>
      </c>
      <c r="L2018" s="4">
        <v>1295.6412499999999</v>
      </c>
      <c r="M2018" s="4" t="s">
        <v>16</v>
      </c>
      <c r="N2018" s="4">
        <v>0</v>
      </c>
      <c r="O2018" s="4">
        <v>2.9520000000000001E-2</v>
      </c>
      <c r="P2018" s="4">
        <v>1.8</v>
      </c>
    </row>
    <row r="2019" spans="1:16" hidden="1" outlineLevel="1" collapsed="1" x14ac:dyDescent="0.2">
      <c r="A2019" t="s">
        <v>20</v>
      </c>
      <c r="B2019" s="4" t="s">
        <v>16</v>
      </c>
      <c r="C2019" s="4" t="s">
        <v>1903</v>
      </c>
      <c r="D2019" s="4" t="s">
        <v>20</v>
      </c>
      <c r="E2019" s="4">
        <v>6.0584800000000001E-2</v>
      </c>
      <c r="F2019" s="4">
        <v>2.2288999999999998E-3</v>
      </c>
      <c r="G2019" s="4">
        <v>1</v>
      </c>
      <c r="H2019" s="4">
        <v>1</v>
      </c>
      <c r="I2019" s="4">
        <v>1</v>
      </c>
      <c r="J2019" s="4" t="s">
        <v>1899</v>
      </c>
      <c r="K2019" s="4">
        <v>0</v>
      </c>
      <c r="L2019" s="4">
        <v>1615.77107</v>
      </c>
      <c r="M2019" s="4" t="s">
        <v>16</v>
      </c>
      <c r="N2019" s="4">
        <v>1.487E-3</v>
      </c>
      <c r="O2019" s="4">
        <v>4.2619999999999998E-2</v>
      </c>
      <c r="P2019" s="4">
        <v>2.13</v>
      </c>
    </row>
    <row r="2020" spans="1:16" hidden="1" outlineLevel="1" collapsed="1" x14ac:dyDescent="0.2">
      <c r="A2020" t="s">
        <v>20</v>
      </c>
      <c r="B2020" s="4" t="s">
        <v>16</v>
      </c>
      <c r="C2020" s="4" t="s">
        <v>1904</v>
      </c>
      <c r="D2020" s="4" t="s">
        <v>20</v>
      </c>
      <c r="E2020" s="4">
        <v>9.4712199999999996E-2</v>
      </c>
      <c r="F2020" s="4">
        <v>7.1907100000000003E-3</v>
      </c>
      <c r="G2020" s="4">
        <v>1</v>
      </c>
      <c r="H2020" s="4">
        <v>1</v>
      </c>
      <c r="I2020" s="4">
        <v>1</v>
      </c>
      <c r="J2020" s="4" t="s">
        <v>1899</v>
      </c>
      <c r="K2020" s="4">
        <v>0</v>
      </c>
      <c r="L2020" s="4">
        <v>1110.65174</v>
      </c>
      <c r="M2020" s="4" t="s">
        <v>16</v>
      </c>
      <c r="N2020" s="4">
        <v>5.4159999999999998E-3</v>
      </c>
      <c r="O2020" s="4">
        <v>6.9120000000000001E-2</v>
      </c>
      <c r="P2020" s="4">
        <v>1.4</v>
      </c>
    </row>
    <row r="2021" spans="1:16" x14ac:dyDescent="0.2">
      <c r="A2021" s="3" t="s">
        <v>16</v>
      </c>
      <c r="B2021" s="3" t="s">
        <v>17</v>
      </c>
      <c r="C2021" s="3" t="s">
        <v>1905</v>
      </c>
      <c r="D2021" s="3" t="s">
        <v>1906</v>
      </c>
      <c r="E2021" s="3">
        <v>0</v>
      </c>
      <c r="F2021" s="3">
        <v>5.5289999999999999</v>
      </c>
      <c r="G2021" s="3">
        <v>4</v>
      </c>
      <c r="H2021" s="3">
        <v>2</v>
      </c>
      <c r="I2021" s="3">
        <v>2</v>
      </c>
      <c r="J2021" s="3">
        <v>2</v>
      </c>
      <c r="K2021" s="3">
        <v>1</v>
      </c>
      <c r="L2021" s="3">
        <v>604</v>
      </c>
      <c r="M2021" s="3">
        <v>67.3</v>
      </c>
      <c r="N2021" s="3">
        <v>8.16</v>
      </c>
      <c r="O2021" s="3">
        <v>4.08</v>
      </c>
      <c r="P2021" s="3">
        <v>2</v>
      </c>
    </row>
    <row r="2022" spans="1:16" hidden="1" outlineLevel="1" collapsed="1" x14ac:dyDescent="0.2">
      <c r="A2022" t="s">
        <v>20</v>
      </c>
      <c r="B2022" s="2" t="s">
        <v>21</v>
      </c>
      <c r="C2022" s="2" t="s">
        <v>22</v>
      </c>
      <c r="D2022" s="2" t="s">
        <v>23</v>
      </c>
      <c r="E2022" s="2" t="s">
        <v>24</v>
      </c>
      <c r="F2022" s="2" t="s">
        <v>25</v>
      </c>
      <c r="G2022" s="2" t="s">
        <v>10</v>
      </c>
      <c r="H2022" s="2" t="s">
        <v>26</v>
      </c>
      <c r="I2022" s="2" t="s">
        <v>8</v>
      </c>
      <c r="J2022" s="2" t="s">
        <v>27</v>
      </c>
      <c r="K2022" s="2" t="s">
        <v>28</v>
      </c>
      <c r="L2022" s="2" t="s">
        <v>29</v>
      </c>
      <c r="M2022" s="2" t="s">
        <v>30</v>
      </c>
      <c r="N2022" s="2" t="s">
        <v>31</v>
      </c>
      <c r="O2022" s="2" t="s">
        <v>32</v>
      </c>
      <c r="P2022" s="2" t="s">
        <v>33</v>
      </c>
    </row>
    <row r="2023" spans="1:16" hidden="1" outlineLevel="1" collapsed="1" x14ac:dyDescent="0.2">
      <c r="A2023" t="s">
        <v>20</v>
      </c>
      <c r="B2023" s="4" t="s">
        <v>16</v>
      </c>
      <c r="C2023" s="4" t="s">
        <v>1907</v>
      </c>
      <c r="D2023" s="4" t="s">
        <v>20</v>
      </c>
      <c r="E2023" s="4">
        <v>1.6668400000000001E-4</v>
      </c>
      <c r="F2023" s="4">
        <v>0</v>
      </c>
      <c r="G2023" s="4">
        <v>1</v>
      </c>
      <c r="H2023" s="4">
        <v>1</v>
      </c>
      <c r="I2023" s="4">
        <v>1</v>
      </c>
      <c r="J2023" s="4" t="s">
        <v>1905</v>
      </c>
      <c r="K2023" s="4">
        <v>0</v>
      </c>
      <c r="L2023" s="4">
        <v>1377.6016099999999</v>
      </c>
      <c r="M2023" s="4" t="s">
        <v>16</v>
      </c>
      <c r="N2023" s="4">
        <v>0</v>
      </c>
      <c r="O2023" s="4">
        <v>7.6260000000000005E-5</v>
      </c>
      <c r="P2023" s="4">
        <v>2.3199999999999998</v>
      </c>
    </row>
    <row r="2024" spans="1:16" hidden="1" outlineLevel="1" collapsed="1" x14ac:dyDescent="0.2">
      <c r="A2024" t="s">
        <v>20</v>
      </c>
      <c r="B2024" s="4" t="s">
        <v>16</v>
      </c>
      <c r="C2024" s="4" t="s">
        <v>1908</v>
      </c>
      <c r="D2024" s="4" t="s">
        <v>20</v>
      </c>
      <c r="E2024" s="4">
        <v>5.57104E-2</v>
      </c>
      <c r="F2024" s="4">
        <v>1.20145E-3</v>
      </c>
      <c r="G2024" s="4">
        <v>1</v>
      </c>
      <c r="H2024" s="4">
        <v>1</v>
      </c>
      <c r="I2024" s="4">
        <v>1</v>
      </c>
      <c r="J2024" s="4" t="s">
        <v>1905</v>
      </c>
      <c r="K2024" s="4">
        <v>0</v>
      </c>
      <c r="L2024" s="4">
        <v>1251.5600199999999</v>
      </c>
      <c r="M2024" s="4" t="s">
        <v>16</v>
      </c>
      <c r="N2024" s="4">
        <v>7.9869999999999995E-4</v>
      </c>
      <c r="O2024" s="4">
        <v>3.8789999999999998E-2</v>
      </c>
      <c r="P2024" s="4">
        <v>1.76</v>
      </c>
    </row>
    <row r="2025" spans="1:16" x14ac:dyDescent="0.2">
      <c r="A2025" s="3" t="s">
        <v>16</v>
      </c>
      <c r="B2025" s="3" t="s">
        <v>17</v>
      </c>
      <c r="C2025" s="3" t="s">
        <v>1909</v>
      </c>
      <c r="D2025" s="3" t="s">
        <v>1910</v>
      </c>
      <c r="E2025" s="3">
        <v>0</v>
      </c>
      <c r="F2025" s="3">
        <v>5.5090000000000003</v>
      </c>
      <c r="G2025" s="3">
        <v>5</v>
      </c>
      <c r="H2025" s="3">
        <v>2</v>
      </c>
      <c r="I2025" s="3">
        <v>2</v>
      </c>
      <c r="J2025" s="3">
        <v>2</v>
      </c>
      <c r="K2025" s="3">
        <v>1</v>
      </c>
      <c r="L2025" s="3">
        <v>570</v>
      </c>
      <c r="M2025" s="3">
        <v>64</v>
      </c>
      <c r="N2025" s="3">
        <v>9.09</v>
      </c>
      <c r="O2025" s="3">
        <v>4.72</v>
      </c>
      <c r="P2025" s="3">
        <v>2</v>
      </c>
    </row>
    <row r="2026" spans="1:16" hidden="1" outlineLevel="1" collapsed="1" x14ac:dyDescent="0.2">
      <c r="A2026" t="s">
        <v>20</v>
      </c>
      <c r="B2026" s="2" t="s">
        <v>21</v>
      </c>
      <c r="C2026" s="2" t="s">
        <v>22</v>
      </c>
      <c r="D2026" s="2" t="s">
        <v>23</v>
      </c>
      <c r="E2026" s="2" t="s">
        <v>24</v>
      </c>
      <c r="F2026" s="2" t="s">
        <v>25</v>
      </c>
      <c r="G2026" s="2" t="s">
        <v>10</v>
      </c>
      <c r="H2026" s="2" t="s">
        <v>26</v>
      </c>
      <c r="I2026" s="2" t="s">
        <v>8</v>
      </c>
      <c r="J2026" s="2" t="s">
        <v>27</v>
      </c>
      <c r="K2026" s="2" t="s">
        <v>28</v>
      </c>
      <c r="L2026" s="2" t="s">
        <v>29</v>
      </c>
      <c r="M2026" s="2" t="s">
        <v>30</v>
      </c>
      <c r="N2026" s="2" t="s">
        <v>31</v>
      </c>
      <c r="O2026" s="2" t="s">
        <v>32</v>
      </c>
      <c r="P2026" s="2" t="s">
        <v>33</v>
      </c>
    </row>
    <row r="2027" spans="1:16" hidden="1" outlineLevel="1" collapsed="1" x14ac:dyDescent="0.2">
      <c r="A2027" t="s">
        <v>20</v>
      </c>
      <c r="B2027" s="4" t="s">
        <v>16</v>
      </c>
      <c r="C2027" s="4" t="s">
        <v>1911</v>
      </c>
      <c r="D2027" s="4" t="s">
        <v>20</v>
      </c>
      <c r="E2027" s="4">
        <v>4.0407799999999999E-4</v>
      </c>
      <c r="F2027" s="4">
        <v>0</v>
      </c>
      <c r="G2027" s="4">
        <v>1</v>
      </c>
      <c r="H2027" s="4">
        <v>1</v>
      </c>
      <c r="I2027" s="4">
        <v>1</v>
      </c>
      <c r="J2027" s="4" t="s">
        <v>1909</v>
      </c>
      <c r="K2027" s="4">
        <v>0</v>
      </c>
      <c r="L2027" s="4">
        <v>1533.7543599999999</v>
      </c>
      <c r="M2027" s="4" t="s">
        <v>16</v>
      </c>
      <c r="N2027" s="4">
        <v>0</v>
      </c>
      <c r="O2027" s="4">
        <v>1.9709999999999999E-4</v>
      </c>
      <c r="P2027" s="4">
        <v>2.61</v>
      </c>
    </row>
    <row r="2028" spans="1:16" hidden="1" outlineLevel="1" collapsed="1" x14ac:dyDescent="0.2">
      <c r="A2028" t="s">
        <v>20</v>
      </c>
      <c r="B2028" s="4" t="s">
        <v>16</v>
      </c>
      <c r="C2028" s="4" t="s">
        <v>1912</v>
      </c>
      <c r="D2028" s="4" t="s">
        <v>20</v>
      </c>
      <c r="E2028" s="4">
        <v>2.4025700000000001E-2</v>
      </c>
      <c r="F2028" s="4">
        <v>0</v>
      </c>
      <c r="G2028" s="4">
        <v>1</v>
      </c>
      <c r="H2028" s="4">
        <v>1</v>
      </c>
      <c r="I2028" s="4">
        <v>1</v>
      </c>
      <c r="J2028" s="4" t="s">
        <v>1909</v>
      </c>
      <c r="K2028" s="4">
        <v>0</v>
      </c>
      <c r="L2028" s="4">
        <v>1261.64229</v>
      </c>
      <c r="M2028" s="4" t="s">
        <v>16</v>
      </c>
      <c r="N2028" s="4">
        <v>0</v>
      </c>
      <c r="O2028" s="4">
        <v>1.5720000000000001E-2</v>
      </c>
      <c r="P2028" s="4">
        <v>2.11</v>
      </c>
    </row>
    <row r="2029" spans="1:16" x14ac:dyDescent="0.2">
      <c r="A2029" s="3" t="s">
        <v>16</v>
      </c>
      <c r="B2029" s="3" t="s">
        <v>17</v>
      </c>
      <c r="C2029" s="3" t="s">
        <v>1913</v>
      </c>
      <c r="D2029" s="3" t="s">
        <v>1914</v>
      </c>
      <c r="E2029" s="3">
        <v>0</v>
      </c>
      <c r="F2029" s="3">
        <v>5.4790000000000001</v>
      </c>
      <c r="G2029" s="3">
        <v>4</v>
      </c>
      <c r="H2029" s="3">
        <v>2</v>
      </c>
      <c r="I2029" s="3">
        <v>2</v>
      </c>
      <c r="J2029" s="3">
        <v>1</v>
      </c>
      <c r="K2029" s="3">
        <v>1</v>
      </c>
      <c r="L2029" s="3">
        <v>445</v>
      </c>
      <c r="M2029" s="3">
        <v>49.7</v>
      </c>
      <c r="N2029" s="3">
        <v>5.16</v>
      </c>
      <c r="O2029" s="3">
        <v>4.71</v>
      </c>
      <c r="P2029" s="3">
        <v>2</v>
      </c>
    </row>
    <row r="2030" spans="1:16" hidden="1" outlineLevel="1" collapsed="1" x14ac:dyDescent="0.2">
      <c r="A2030" t="s">
        <v>20</v>
      </c>
      <c r="B2030" s="2" t="s">
        <v>21</v>
      </c>
      <c r="C2030" s="2" t="s">
        <v>22</v>
      </c>
      <c r="D2030" s="2" t="s">
        <v>23</v>
      </c>
      <c r="E2030" s="2" t="s">
        <v>24</v>
      </c>
      <c r="F2030" s="2" t="s">
        <v>25</v>
      </c>
      <c r="G2030" s="2" t="s">
        <v>10</v>
      </c>
      <c r="H2030" s="2" t="s">
        <v>26</v>
      </c>
      <c r="I2030" s="2" t="s">
        <v>8</v>
      </c>
      <c r="J2030" s="2" t="s">
        <v>27</v>
      </c>
      <c r="K2030" s="2" t="s">
        <v>28</v>
      </c>
      <c r="L2030" s="2" t="s">
        <v>29</v>
      </c>
      <c r="M2030" s="2" t="s">
        <v>30</v>
      </c>
      <c r="N2030" s="2" t="s">
        <v>31</v>
      </c>
      <c r="O2030" s="2" t="s">
        <v>32</v>
      </c>
      <c r="P2030" s="2" t="s">
        <v>33</v>
      </c>
    </row>
    <row r="2031" spans="1:16" hidden="1" outlineLevel="1" collapsed="1" x14ac:dyDescent="0.2">
      <c r="A2031" t="s">
        <v>20</v>
      </c>
      <c r="B2031" s="4" t="s">
        <v>16</v>
      </c>
      <c r="C2031" s="4" t="s">
        <v>1915</v>
      </c>
      <c r="D2031" s="4" t="s">
        <v>20</v>
      </c>
      <c r="E2031" s="4">
        <v>1.13498E-2</v>
      </c>
      <c r="F2031" s="4">
        <v>0</v>
      </c>
      <c r="G2031" s="4">
        <v>1</v>
      </c>
      <c r="H2031" s="4">
        <v>1</v>
      </c>
      <c r="I2031" s="4">
        <v>1</v>
      </c>
      <c r="J2031" s="4" t="s">
        <v>1913</v>
      </c>
      <c r="K2031" s="4">
        <v>0</v>
      </c>
      <c r="L2031" s="4">
        <v>1117.5371600000001</v>
      </c>
      <c r="M2031" s="4" t="s">
        <v>16</v>
      </c>
      <c r="N2031" s="4">
        <v>0</v>
      </c>
      <c r="O2031" s="4">
        <v>7.0419999999999996E-3</v>
      </c>
      <c r="P2031" s="4">
        <v>2.27</v>
      </c>
    </row>
    <row r="2032" spans="1:16" hidden="1" outlineLevel="1" collapsed="1" x14ac:dyDescent="0.2">
      <c r="A2032" t="s">
        <v>20</v>
      </c>
      <c r="B2032" s="4" t="s">
        <v>16</v>
      </c>
      <c r="C2032" s="4" t="s">
        <v>1916</v>
      </c>
      <c r="D2032" s="4" t="s">
        <v>20</v>
      </c>
      <c r="E2032" s="4">
        <v>9.1087399999999999E-4</v>
      </c>
      <c r="F2032" s="4">
        <v>0</v>
      </c>
      <c r="G2032" s="4">
        <v>2</v>
      </c>
      <c r="H2032" s="4">
        <v>2</v>
      </c>
      <c r="I2032" s="4">
        <v>1</v>
      </c>
      <c r="J2032" s="4" t="s">
        <v>1917</v>
      </c>
      <c r="K2032" s="4">
        <v>0</v>
      </c>
      <c r="L2032" s="4">
        <v>1023.44901</v>
      </c>
      <c r="M2032" s="4" t="s">
        <v>16</v>
      </c>
      <c r="N2032" s="4">
        <v>0</v>
      </c>
      <c r="O2032" s="4">
        <v>4.7100000000000001E-4</v>
      </c>
      <c r="P2032" s="4">
        <v>2.44</v>
      </c>
    </row>
    <row r="2033" spans="1:16" x14ac:dyDescent="0.2">
      <c r="A2033" s="3" t="s">
        <v>16</v>
      </c>
      <c r="B2033" s="3" t="s">
        <v>17</v>
      </c>
      <c r="C2033" s="3" t="s">
        <v>1918</v>
      </c>
      <c r="D2033" s="3" t="s">
        <v>1919</v>
      </c>
      <c r="E2033" s="3">
        <v>0</v>
      </c>
      <c r="F2033" s="3">
        <v>5.4720000000000004</v>
      </c>
      <c r="G2033" s="3">
        <v>2</v>
      </c>
      <c r="H2033" s="3">
        <v>1</v>
      </c>
      <c r="I2033" s="3">
        <v>2</v>
      </c>
      <c r="J2033" s="3">
        <v>1</v>
      </c>
      <c r="K2033" s="3">
        <v>1</v>
      </c>
      <c r="L2033" s="3">
        <v>563</v>
      </c>
      <c r="M2033" s="3">
        <v>62</v>
      </c>
      <c r="N2033" s="3">
        <v>6.86</v>
      </c>
      <c r="O2033" s="3">
        <v>5.57</v>
      </c>
      <c r="P2033" s="3">
        <v>1</v>
      </c>
    </row>
    <row r="2034" spans="1:16" hidden="1" outlineLevel="1" collapsed="1" x14ac:dyDescent="0.2">
      <c r="A2034" t="s">
        <v>20</v>
      </c>
      <c r="B2034" s="2" t="s">
        <v>21</v>
      </c>
      <c r="C2034" s="2" t="s">
        <v>22</v>
      </c>
      <c r="D2034" s="2" t="s">
        <v>23</v>
      </c>
      <c r="E2034" s="2" t="s">
        <v>24</v>
      </c>
      <c r="F2034" s="2" t="s">
        <v>25</v>
      </c>
      <c r="G2034" s="2" t="s">
        <v>10</v>
      </c>
      <c r="H2034" s="2" t="s">
        <v>26</v>
      </c>
      <c r="I2034" s="2" t="s">
        <v>8</v>
      </c>
      <c r="J2034" s="2" t="s">
        <v>27</v>
      </c>
      <c r="K2034" s="2" t="s">
        <v>28</v>
      </c>
      <c r="L2034" s="2" t="s">
        <v>29</v>
      </c>
      <c r="M2034" s="2" t="s">
        <v>30</v>
      </c>
      <c r="N2034" s="2" t="s">
        <v>31</v>
      </c>
      <c r="O2034" s="2" t="s">
        <v>32</v>
      </c>
      <c r="P2034" s="2" t="s">
        <v>33</v>
      </c>
    </row>
    <row r="2035" spans="1:16" hidden="1" outlineLevel="1" collapsed="1" x14ac:dyDescent="0.2">
      <c r="A2035" t="s">
        <v>20</v>
      </c>
      <c r="B2035" s="4" t="s">
        <v>16</v>
      </c>
      <c r="C2035" s="4" t="s">
        <v>1920</v>
      </c>
      <c r="D2035" s="4" t="s">
        <v>20</v>
      </c>
      <c r="E2035" s="4">
        <v>2.1426600000000001E-4</v>
      </c>
      <c r="F2035" s="4">
        <v>0</v>
      </c>
      <c r="G2035" s="4">
        <v>1</v>
      </c>
      <c r="H2035" s="4">
        <v>1</v>
      </c>
      <c r="I2035" s="4">
        <v>2</v>
      </c>
      <c r="J2035" s="4" t="s">
        <v>1918</v>
      </c>
      <c r="K2035" s="4">
        <v>0</v>
      </c>
      <c r="L2035" s="4">
        <v>1194.62256</v>
      </c>
      <c r="M2035" s="4" t="s">
        <v>16</v>
      </c>
      <c r="N2035" s="4">
        <v>0</v>
      </c>
      <c r="O2035" s="4">
        <v>9.9300000000000001E-5</v>
      </c>
      <c r="P2035" s="4">
        <v>3.24</v>
      </c>
    </row>
    <row r="2036" spans="1:16" x14ac:dyDescent="0.2">
      <c r="A2036" s="3" t="s">
        <v>16</v>
      </c>
      <c r="B2036" s="3" t="s">
        <v>17</v>
      </c>
      <c r="C2036" s="3" t="s">
        <v>1921</v>
      </c>
      <c r="D2036" s="3" t="s">
        <v>1922</v>
      </c>
      <c r="E2036" s="3">
        <v>0</v>
      </c>
      <c r="F2036" s="3">
        <v>5.4249999999999998</v>
      </c>
      <c r="G2036" s="3">
        <v>4</v>
      </c>
      <c r="H2036" s="3">
        <v>2</v>
      </c>
      <c r="I2036" s="3">
        <v>2</v>
      </c>
      <c r="J2036" s="3">
        <v>2</v>
      </c>
      <c r="K2036" s="3">
        <v>1</v>
      </c>
      <c r="L2036" s="3">
        <v>492</v>
      </c>
      <c r="M2036" s="3">
        <v>55.2</v>
      </c>
      <c r="N2036" s="3">
        <v>5.2</v>
      </c>
      <c r="O2036" s="3">
        <v>4.96</v>
      </c>
      <c r="P2036" s="3">
        <v>2</v>
      </c>
    </row>
    <row r="2037" spans="1:16" hidden="1" outlineLevel="1" collapsed="1" x14ac:dyDescent="0.2">
      <c r="A2037" t="s">
        <v>20</v>
      </c>
      <c r="B2037" s="2" t="s">
        <v>21</v>
      </c>
      <c r="C2037" s="2" t="s">
        <v>22</v>
      </c>
      <c r="D2037" s="2" t="s">
        <v>23</v>
      </c>
      <c r="E2037" s="2" t="s">
        <v>24</v>
      </c>
      <c r="F2037" s="2" t="s">
        <v>25</v>
      </c>
      <c r="G2037" s="2" t="s">
        <v>10</v>
      </c>
      <c r="H2037" s="2" t="s">
        <v>26</v>
      </c>
      <c r="I2037" s="2" t="s">
        <v>8</v>
      </c>
      <c r="J2037" s="2" t="s">
        <v>27</v>
      </c>
      <c r="K2037" s="2" t="s">
        <v>28</v>
      </c>
      <c r="L2037" s="2" t="s">
        <v>29</v>
      </c>
      <c r="M2037" s="2" t="s">
        <v>30</v>
      </c>
      <c r="N2037" s="2" t="s">
        <v>31</v>
      </c>
      <c r="O2037" s="2" t="s">
        <v>32</v>
      </c>
      <c r="P2037" s="2" t="s">
        <v>33</v>
      </c>
    </row>
    <row r="2038" spans="1:16" hidden="1" outlineLevel="1" collapsed="1" x14ac:dyDescent="0.2">
      <c r="A2038" t="s">
        <v>20</v>
      </c>
      <c r="B2038" s="4" t="s">
        <v>16</v>
      </c>
      <c r="C2038" s="4" t="s">
        <v>1923</v>
      </c>
      <c r="D2038" s="4" t="s">
        <v>20</v>
      </c>
      <c r="E2038" s="4">
        <v>6.7403999999999997E-3</v>
      </c>
      <c r="F2038" s="4">
        <v>0</v>
      </c>
      <c r="G2038" s="4">
        <v>1</v>
      </c>
      <c r="H2038" s="4">
        <v>1</v>
      </c>
      <c r="I2038" s="4">
        <v>1</v>
      </c>
      <c r="J2038" s="4" t="s">
        <v>1921</v>
      </c>
      <c r="K2038" s="4">
        <v>0</v>
      </c>
      <c r="L2038" s="4">
        <v>1015.5782400000001</v>
      </c>
      <c r="M2038" s="4" t="s">
        <v>16</v>
      </c>
      <c r="N2038" s="4">
        <v>0</v>
      </c>
      <c r="O2038" s="4">
        <v>4.0249999999999999E-3</v>
      </c>
      <c r="P2038" s="4">
        <v>2.73</v>
      </c>
    </row>
    <row r="2039" spans="1:16" hidden="1" outlineLevel="1" collapsed="1" x14ac:dyDescent="0.2">
      <c r="A2039" t="s">
        <v>20</v>
      </c>
      <c r="B2039" s="4" t="s">
        <v>16</v>
      </c>
      <c r="C2039" s="4" t="s">
        <v>1924</v>
      </c>
      <c r="D2039" s="4" t="s">
        <v>20</v>
      </c>
      <c r="E2039" s="4">
        <v>1.7290599999999999E-3</v>
      </c>
      <c r="F2039" s="4">
        <v>0</v>
      </c>
      <c r="G2039" s="4">
        <v>1</v>
      </c>
      <c r="H2039" s="4">
        <v>1</v>
      </c>
      <c r="I2039" s="4">
        <v>1</v>
      </c>
      <c r="J2039" s="4" t="s">
        <v>1921</v>
      </c>
      <c r="K2039" s="4">
        <v>0</v>
      </c>
      <c r="L2039" s="4">
        <v>1231.6416200000001</v>
      </c>
      <c r="M2039" s="4" t="s">
        <v>16</v>
      </c>
      <c r="N2039" s="4">
        <v>0</v>
      </c>
      <c r="O2039" s="4">
        <v>9.3380000000000004E-4</v>
      </c>
      <c r="P2039" s="4">
        <v>2.23</v>
      </c>
    </row>
    <row r="2040" spans="1:16" x14ac:dyDescent="0.2">
      <c r="A2040" s="3" t="s">
        <v>16</v>
      </c>
      <c r="B2040" s="3" t="s">
        <v>17</v>
      </c>
      <c r="C2040" s="3" t="s">
        <v>1925</v>
      </c>
      <c r="D2040" s="3" t="s">
        <v>1926</v>
      </c>
      <c r="E2040" s="3">
        <v>0</v>
      </c>
      <c r="F2040" s="3">
        <v>5.42</v>
      </c>
      <c r="G2040" s="3">
        <v>9</v>
      </c>
      <c r="H2040" s="3">
        <v>3</v>
      </c>
      <c r="I2040" s="3">
        <v>3</v>
      </c>
      <c r="J2040" s="3">
        <v>3</v>
      </c>
      <c r="K2040" s="3">
        <v>1</v>
      </c>
      <c r="L2040" s="3">
        <v>394</v>
      </c>
      <c r="M2040" s="3">
        <v>44.9</v>
      </c>
      <c r="N2040" s="3">
        <v>9.0299999999999994</v>
      </c>
      <c r="O2040" s="3">
        <v>3.43</v>
      </c>
      <c r="P2040" s="3">
        <v>3</v>
      </c>
    </row>
    <row r="2041" spans="1:16" hidden="1" outlineLevel="1" collapsed="1" x14ac:dyDescent="0.2">
      <c r="A2041" t="s">
        <v>20</v>
      </c>
      <c r="B2041" s="2" t="s">
        <v>21</v>
      </c>
      <c r="C2041" s="2" t="s">
        <v>22</v>
      </c>
      <c r="D2041" s="2" t="s">
        <v>23</v>
      </c>
      <c r="E2041" s="2" t="s">
        <v>24</v>
      </c>
      <c r="F2041" s="2" t="s">
        <v>25</v>
      </c>
      <c r="G2041" s="2" t="s">
        <v>10</v>
      </c>
      <c r="H2041" s="2" t="s">
        <v>26</v>
      </c>
      <c r="I2041" s="2" t="s">
        <v>8</v>
      </c>
      <c r="J2041" s="2" t="s">
        <v>27</v>
      </c>
      <c r="K2041" s="2" t="s">
        <v>28</v>
      </c>
      <c r="L2041" s="2" t="s">
        <v>29</v>
      </c>
      <c r="M2041" s="2" t="s">
        <v>30</v>
      </c>
      <c r="N2041" s="2" t="s">
        <v>31</v>
      </c>
      <c r="O2041" s="2" t="s">
        <v>32</v>
      </c>
      <c r="P2041" s="2" t="s">
        <v>33</v>
      </c>
    </row>
    <row r="2042" spans="1:16" hidden="1" outlineLevel="1" collapsed="1" x14ac:dyDescent="0.2">
      <c r="A2042" t="s">
        <v>20</v>
      </c>
      <c r="B2042" s="4" t="s">
        <v>16</v>
      </c>
      <c r="C2042" s="4" t="s">
        <v>1927</v>
      </c>
      <c r="D2042" s="4" t="s">
        <v>20</v>
      </c>
      <c r="E2042" s="4">
        <v>4.4763099999999998E-3</v>
      </c>
      <c r="F2042" s="4">
        <v>0</v>
      </c>
      <c r="G2042" s="4">
        <v>1</v>
      </c>
      <c r="H2042" s="4">
        <v>1</v>
      </c>
      <c r="I2042" s="4">
        <v>1</v>
      </c>
      <c r="J2042" s="4" t="s">
        <v>1925</v>
      </c>
      <c r="K2042" s="4">
        <v>0</v>
      </c>
      <c r="L2042" s="4">
        <v>1525.6513500000001</v>
      </c>
      <c r="M2042" s="4" t="s">
        <v>16</v>
      </c>
      <c r="N2042" s="4">
        <v>0</v>
      </c>
      <c r="O2042" s="4">
        <v>2.5869999999999999E-3</v>
      </c>
      <c r="P2042" s="4">
        <v>1.81</v>
      </c>
    </row>
    <row r="2043" spans="1:16" hidden="1" outlineLevel="1" collapsed="1" x14ac:dyDescent="0.2">
      <c r="A2043" t="s">
        <v>20</v>
      </c>
      <c r="B2043" s="4" t="s">
        <v>16</v>
      </c>
      <c r="C2043" s="4" t="s">
        <v>1928</v>
      </c>
      <c r="D2043" s="4" t="s">
        <v>20</v>
      </c>
      <c r="E2043" s="4">
        <v>4.02753E-2</v>
      </c>
      <c r="F2043" s="4">
        <v>0</v>
      </c>
      <c r="G2043" s="4">
        <v>1</v>
      </c>
      <c r="H2043" s="4">
        <v>1</v>
      </c>
      <c r="I2043" s="4">
        <v>1</v>
      </c>
      <c r="J2043" s="4" t="s">
        <v>1925</v>
      </c>
      <c r="K2043" s="4">
        <v>0</v>
      </c>
      <c r="L2043" s="4">
        <v>1454.7637999999999</v>
      </c>
      <c r="M2043" s="4" t="s">
        <v>16</v>
      </c>
      <c r="N2043" s="4">
        <v>0</v>
      </c>
      <c r="O2043" s="4">
        <v>2.7400000000000001E-2</v>
      </c>
      <c r="P2043" s="4">
        <v>1.64</v>
      </c>
    </row>
    <row r="2044" spans="1:16" hidden="1" outlineLevel="1" collapsed="1" x14ac:dyDescent="0.2">
      <c r="A2044" t="s">
        <v>20</v>
      </c>
      <c r="B2044" s="4" t="s">
        <v>16</v>
      </c>
      <c r="C2044" s="4" t="s">
        <v>1929</v>
      </c>
      <c r="D2044" s="4" t="s">
        <v>20</v>
      </c>
      <c r="E2044" s="4">
        <v>7.4875700000000003E-2</v>
      </c>
      <c r="F2044" s="4">
        <v>3.8406400000000002E-3</v>
      </c>
      <c r="G2044" s="4">
        <v>1</v>
      </c>
      <c r="H2044" s="4">
        <v>1</v>
      </c>
      <c r="I2044" s="4">
        <v>1</v>
      </c>
      <c r="J2044" s="4" t="s">
        <v>1925</v>
      </c>
      <c r="K2044" s="4">
        <v>0</v>
      </c>
      <c r="L2044" s="4">
        <v>974.45375999999999</v>
      </c>
      <c r="M2044" s="4" t="s">
        <v>16</v>
      </c>
      <c r="N2044" s="4">
        <v>2.9329999999999998E-3</v>
      </c>
      <c r="O2044" s="4">
        <v>5.3600000000000002E-2</v>
      </c>
      <c r="P2044" s="4">
        <v>1.79</v>
      </c>
    </row>
    <row r="2045" spans="1:16" x14ac:dyDescent="0.2">
      <c r="A2045" s="3" t="s">
        <v>16</v>
      </c>
      <c r="B2045" s="3" t="s">
        <v>17</v>
      </c>
      <c r="C2045" s="3" t="s">
        <v>1930</v>
      </c>
      <c r="D2045" s="3" t="s">
        <v>1931</v>
      </c>
      <c r="E2045" s="3">
        <v>0</v>
      </c>
      <c r="F2045" s="3">
        <v>5.335</v>
      </c>
      <c r="G2045" s="3">
        <v>7</v>
      </c>
      <c r="H2045" s="3">
        <v>3</v>
      </c>
      <c r="I2045" s="3">
        <v>3</v>
      </c>
      <c r="J2045" s="3">
        <v>3</v>
      </c>
      <c r="K2045" s="3">
        <v>1</v>
      </c>
      <c r="L2045" s="3">
        <v>477</v>
      </c>
      <c r="M2045" s="3">
        <v>53.8</v>
      </c>
      <c r="N2045" s="3">
        <v>5.48</v>
      </c>
      <c r="O2045" s="3">
        <v>6.03</v>
      </c>
      <c r="P2045" s="3">
        <v>3</v>
      </c>
    </row>
    <row r="2046" spans="1:16" hidden="1" outlineLevel="1" collapsed="1" x14ac:dyDescent="0.2">
      <c r="A2046" t="s">
        <v>20</v>
      </c>
      <c r="B2046" s="2" t="s">
        <v>21</v>
      </c>
      <c r="C2046" s="2" t="s">
        <v>22</v>
      </c>
      <c r="D2046" s="2" t="s">
        <v>23</v>
      </c>
      <c r="E2046" s="2" t="s">
        <v>24</v>
      </c>
      <c r="F2046" s="2" t="s">
        <v>25</v>
      </c>
      <c r="G2046" s="2" t="s">
        <v>10</v>
      </c>
      <c r="H2046" s="2" t="s">
        <v>26</v>
      </c>
      <c r="I2046" s="2" t="s">
        <v>8</v>
      </c>
      <c r="J2046" s="2" t="s">
        <v>27</v>
      </c>
      <c r="K2046" s="2" t="s">
        <v>28</v>
      </c>
      <c r="L2046" s="2" t="s">
        <v>29</v>
      </c>
      <c r="M2046" s="2" t="s">
        <v>30</v>
      </c>
      <c r="N2046" s="2" t="s">
        <v>31</v>
      </c>
      <c r="O2046" s="2" t="s">
        <v>32</v>
      </c>
      <c r="P2046" s="2" t="s">
        <v>33</v>
      </c>
    </row>
    <row r="2047" spans="1:16" hidden="1" outlineLevel="1" collapsed="1" x14ac:dyDescent="0.2">
      <c r="A2047" t="s">
        <v>20</v>
      </c>
      <c r="B2047" s="4" t="s">
        <v>16</v>
      </c>
      <c r="C2047" s="4" t="s">
        <v>1932</v>
      </c>
      <c r="D2047" s="4" t="s">
        <v>1933</v>
      </c>
      <c r="E2047" s="4">
        <v>3.4598799999999998E-3</v>
      </c>
      <c r="F2047" s="4">
        <v>0</v>
      </c>
      <c r="G2047" s="4">
        <v>1</v>
      </c>
      <c r="H2047" s="4">
        <v>1</v>
      </c>
      <c r="I2047" s="4">
        <v>1</v>
      </c>
      <c r="J2047" s="4" t="s">
        <v>1930</v>
      </c>
      <c r="K2047" s="4">
        <v>0</v>
      </c>
      <c r="L2047" s="4">
        <v>1458.67156</v>
      </c>
      <c r="M2047" s="4" t="s">
        <v>16</v>
      </c>
      <c r="N2047" s="4">
        <v>0</v>
      </c>
      <c r="O2047" s="4">
        <v>1.9729999999999999E-3</v>
      </c>
      <c r="P2047" s="4">
        <v>2.69</v>
      </c>
    </row>
    <row r="2048" spans="1:16" hidden="1" outlineLevel="1" collapsed="1" x14ac:dyDescent="0.2">
      <c r="A2048" t="s">
        <v>20</v>
      </c>
      <c r="B2048" s="4" t="s">
        <v>16</v>
      </c>
      <c r="C2048" s="4" t="s">
        <v>1934</v>
      </c>
      <c r="D2048" s="4" t="s">
        <v>191</v>
      </c>
      <c r="E2048" s="4">
        <v>5.8285900000000002E-2</v>
      </c>
      <c r="F2048" s="4">
        <v>1.20145E-3</v>
      </c>
      <c r="G2048" s="4">
        <v>1</v>
      </c>
      <c r="H2048" s="4">
        <v>1</v>
      </c>
      <c r="I2048" s="4">
        <v>1</v>
      </c>
      <c r="J2048" s="4" t="s">
        <v>1930</v>
      </c>
      <c r="K2048" s="4">
        <v>0</v>
      </c>
      <c r="L2048" s="4">
        <v>1377.6718800000001</v>
      </c>
      <c r="M2048" s="4" t="s">
        <v>16</v>
      </c>
      <c r="N2048" s="4">
        <v>7.9869999999999995E-4</v>
      </c>
      <c r="O2048" s="4">
        <v>4.0899999999999999E-2</v>
      </c>
      <c r="P2048" s="4">
        <v>1.63</v>
      </c>
    </row>
    <row r="2049" spans="1:16" hidden="1" outlineLevel="1" collapsed="1" x14ac:dyDescent="0.2">
      <c r="A2049" t="s">
        <v>20</v>
      </c>
      <c r="B2049" s="4" t="s">
        <v>16</v>
      </c>
      <c r="C2049" s="4" t="s">
        <v>1935</v>
      </c>
      <c r="D2049" s="4" t="s">
        <v>20</v>
      </c>
      <c r="E2049" s="4">
        <v>7.9808500000000004E-2</v>
      </c>
      <c r="F2049" s="4">
        <v>4.7623400000000003E-3</v>
      </c>
      <c r="G2049" s="4">
        <v>1</v>
      </c>
      <c r="H2049" s="4">
        <v>1</v>
      </c>
      <c r="I2049" s="4">
        <v>1</v>
      </c>
      <c r="J2049" s="4" t="s">
        <v>1930</v>
      </c>
      <c r="K2049" s="4">
        <v>0</v>
      </c>
      <c r="L2049" s="4">
        <v>937.46253999999999</v>
      </c>
      <c r="M2049" s="4" t="s">
        <v>16</v>
      </c>
      <c r="N2049" s="4">
        <v>3.5460000000000001E-3</v>
      </c>
      <c r="O2049" s="4">
        <v>5.7290000000000001E-2</v>
      </c>
      <c r="P2049" s="4">
        <v>1.71</v>
      </c>
    </row>
    <row r="2050" spans="1:16" x14ac:dyDescent="0.2">
      <c r="A2050" s="3" t="s">
        <v>16</v>
      </c>
      <c r="B2050" s="3" t="s">
        <v>17</v>
      </c>
      <c r="C2050" s="3" t="s">
        <v>1936</v>
      </c>
      <c r="D2050" s="3" t="s">
        <v>1937</v>
      </c>
      <c r="E2050" s="3">
        <v>0</v>
      </c>
      <c r="F2050" s="3">
        <v>5.3010000000000002</v>
      </c>
      <c r="G2050" s="3">
        <v>8</v>
      </c>
      <c r="H2050" s="3">
        <v>3</v>
      </c>
      <c r="I2050" s="3">
        <v>3</v>
      </c>
      <c r="J2050" s="3">
        <v>3</v>
      </c>
      <c r="K2050" s="3">
        <v>1</v>
      </c>
      <c r="L2050" s="3">
        <v>428</v>
      </c>
      <c r="M2050" s="3">
        <v>47.3</v>
      </c>
      <c r="N2050" s="3">
        <v>5.1100000000000003</v>
      </c>
      <c r="O2050" s="3">
        <v>3.82</v>
      </c>
      <c r="P2050" s="3">
        <v>3</v>
      </c>
    </row>
    <row r="2051" spans="1:16" hidden="1" outlineLevel="1" collapsed="1" x14ac:dyDescent="0.2">
      <c r="A2051" t="s">
        <v>20</v>
      </c>
      <c r="B2051" s="2" t="s">
        <v>21</v>
      </c>
      <c r="C2051" s="2" t="s">
        <v>22</v>
      </c>
      <c r="D2051" s="2" t="s">
        <v>23</v>
      </c>
      <c r="E2051" s="2" t="s">
        <v>24</v>
      </c>
      <c r="F2051" s="2" t="s">
        <v>25</v>
      </c>
      <c r="G2051" s="2" t="s">
        <v>10</v>
      </c>
      <c r="H2051" s="2" t="s">
        <v>26</v>
      </c>
      <c r="I2051" s="2" t="s">
        <v>8</v>
      </c>
      <c r="J2051" s="2" t="s">
        <v>27</v>
      </c>
      <c r="K2051" s="2" t="s">
        <v>28</v>
      </c>
      <c r="L2051" s="2" t="s">
        <v>29</v>
      </c>
      <c r="M2051" s="2" t="s">
        <v>30</v>
      </c>
      <c r="N2051" s="2" t="s">
        <v>31</v>
      </c>
      <c r="O2051" s="2" t="s">
        <v>32</v>
      </c>
      <c r="P2051" s="2" t="s">
        <v>33</v>
      </c>
    </row>
    <row r="2052" spans="1:16" hidden="1" outlineLevel="1" collapsed="1" x14ac:dyDescent="0.2">
      <c r="A2052" t="s">
        <v>20</v>
      </c>
      <c r="B2052" s="4" t="s">
        <v>16</v>
      </c>
      <c r="C2052" s="4" t="s">
        <v>1938</v>
      </c>
      <c r="D2052" s="4" t="s">
        <v>248</v>
      </c>
      <c r="E2052" s="4">
        <v>2.1773000000000001E-2</v>
      </c>
      <c r="F2052" s="4">
        <v>0</v>
      </c>
      <c r="G2052" s="4">
        <v>1</v>
      </c>
      <c r="H2052" s="4">
        <v>1</v>
      </c>
      <c r="I2052" s="4">
        <v>1</v>
      </c>
      <c r="J2052" s="4" t="s">
        <v>1936</v>
      </c>
      <c r="K2052" s="4">
        <v>0</v>
      </c>
      <c r="L2052" s="4">
        <v>1245.54159</v>
      </c>
      <c r="M2052" s="4" t="s">
        <v>16</v>
      </c>
      <c r="N2052" s="4">
        <v>0</v>
      </c>
      <c r="O2052" s="4">
        <v>1.414E-2</v>
      </c>
      <c r="P2052" s="4">
        <v>1.87</v>
      </c>
    </row>
    <row r="2053" spans="1:16" hidden="1" outlineLevel="1" collapsed="1" x14ac:dyDescent="0.2">
      <c r="A2053" t="s">
        <v>20</v>
      </c>
      <c r="B2053" s="4" t="s">
        <v>16</v>
      </c>
      <c r="C2053" s="4" t="s">
        <v>1939</v>
      </c>
      <c r="D2053" s="4" t="s">
        <v>167</v>
      </c>
      <c r="E2053" s="4">
        <v>4.8002499999999997E-2</v>
      </c>
      <c r="F2053" s="4">
        <v>0</v>
      </c>
      <c r="G2053" s="4">
        <v>1</v>
      </c>
      <c r="H2053" s="4">
        <v>1</v>
      </c>
      <c r="I2053" s="4">
        <v>1</v>
      </c>
      <c r="J2053" s="4" t="s">
        <v>1936</v>
      </c>
      <c r="K2053" s="4">
        <v>0</v>
      </c>
      <c r="L2053" s="4">
        <v>990.46731</v>
      </c>
      <c r="M2053" s="4" t="s">
        <v>16</v>
      </c>
      <c r="N2053" s="4">
        <v>0</v>
      </c>
      <c r="O2053" s="4">
        <v>3.313E-2</v>
      </c>
      <c r="P2053" s="4">
        <v>1.27</v>
      </c>
    </row>
    <row r="2054" spans="1:16" hidden="1" outlineLevel="1" collapsed="1" x14ac:dyDescent="0.2">
      <c r="A2054" t="s">
        <v>20</v>
      </c>
      <c r="B2054" s="4" t="s">
        <v>16</v>
      </c>
      <c r="C2054" s="4" t="s">
        <v>1940</v>
      </c>
      <c r="D2054" s="4" t="s">
        <v>20</v>
      </c>
      <c r="E2054" s="4">
        <v>1.67391E-2</v>
      </c>
      <c r="F2054" s="4">
        <v>0</v>
      </c>
      <c r="G2054" s="4">
        <v>1</v>
      </c>
      <c r="H2054" s="4">
        <v>1</v>
      </c>
      <c r="I2054" s="4">
        <v>1</v>
      </c>
      <c r="J2054" s="4" t="s">
        <v>1936</v>
      </c>
      <c r="K2054" s="4">
        <v>0</v>
      </c>
      <c r="L2054" s="4">
        <v>1754.9283</v>
      </c>
      <c r="M2054" s="4" t="s">
        <v>16</v>
      </c>
      <c r="N2054" s="4">
        <v>0</v>
      </c>
      <c r="O2054" s="4">
        <v>1.068E-2</v>
      </c>
      <c r="P2054" s="4">
        <v>1.95</v>
      </c>
    </row>
    <row r="2055" spans="1:16" x14ac:dyDescent="0.2">
      <c r="A2055" s="3" t="s">
        <v>16</v>
      </c>
      <c r="B2055" s="3" t="s">
        <v>17</v>
      </c>
      <c r="C2055" s="3" t="s">
        <v>1941</v>
      </c>
      <c r="D2055" s="3" t="s">
        <v>1942</v>
      </c>
      <c r="E2055" s="3">
        <v>0</v>
      </c>
      <c r="F2055" s="3">
        <v>5.2149999999999999</v>
      </c>
      <c r="G2055" s="3">
        <v>8</v>
      </c>
      <c r="H2055" s="3">
        <v>4</v>
      </c>
      <c r="I2055" s="3">
        <v>4</v>
      </c>
      <c r="J2055" s="3">
        <v>4</v>
      </c>
      <c r="K2055" s="3">
        <v>1</v>
      </c>
      <c r="L2055" s="3">
        <v>541</v>
      </c>
      <c r="M2055" s="3">
        <v>59.6</v>
      </c>
      <c r="N2055" s="3">
        <v>8.6</v>
      </c>
      <c r="O2055" s="3">
        <v>0</v>
      </c>
      <c r="P2055" s="3">
        <v>4</v>
      </c>
    </row>
    <row r="2056" spans="1:16" hidden="1" outlineLevel="1" collapsed="1" x14ac:dyDescent="0.2">
      <c r="A2056" t="s">
        <v>20</v>
      </c>
      <c r="B2056" s="2" t="s">
        <v>21</v>
      </c>
      <c r="C2056" s="2" t="s">
        <v>22</v>
      </c>
      <c r="D2056" s="2" t="s">
        <v>23</v>
      </c>
      <c r="E2056" s="2" t="s">
        <v>24</v>
      </c>
      <c r="F2056" s="2" t="s">
        <v>25</v>
      </c>
      <c r="G2056" s="2" t="s">
        <v>10</v>
      </c>
      <c r="H2056" s="2" t="s">
        <v>26</v>
      </c>
      <c r="I2056" s="2" t="s">
        <v>8</v>
      </c>
      <c r="J2056" s="2" t="s">
        <v>27</v>
      </c>
      <c r="K2056" s="2" t="s">
        <v>28</v>
      </c>
      <c r="L2056" s="2" t="s">
        <v>29</v>
      </c>
      <c r="M2056" s="2" t="s">
        <v>30</v>
      </c>
      <c r="N2056" s="2" t="s">
        <v>31</v>
      </c>
      <c r="O2056" s="2" t="s">
        <v>32</v>
      </c>
      <c r="P2056" s="2" t="s">
        <v>33</v>
      </c>
    </row>
    <row r="2057" spans="1:16" hidden="1" outlineLevel="1" collapsed="1" x14ac:dyDescent="0.2">
      <c r="A2057" t="s">
        <v>20</v>
      </c>
      <c r="B2057" s="4" t="s">
        <v>16</v>
      </c>
      <c r="C2057" s="4" t="s">
        <v>1943</v>
      </c>
      <c r="D2057" s="4" t="s">
        <v>124</v>
      </c>
      <c r="E2057" s="4">
        <v>2.88653E-2</v>
      </c>
      <c r="F2057" s="4">
        <v>0</v>
      </c>
      <c r="G2057" s="4">
        <v>1</v>
      </c>
      <c r="H2057" s="4">
        <v>1</v>
      </c>
      <c r="I2057" s="4">
        <v>1</v>
      </c>
      <c r="J2057" s="4" t="s">
        <v>1941</v>
      </c>
      <c r="K2057" s="4">
        <v>0</v>
      </c>
      <c r="L2057" s="4">
        <v>1151.5248799999999</v>
      </c>
      <c r="M2057" s="4" t="s">
        <v>16</v>
      </c>
      <c r="N2057" s="4">
        <v>0</v>
      </c>
      <c r="O2057" s="4">
        <v>1.9210000000000001E-2</v>
      </c>
      <c r="P2057" s="4">
        <v>1.54</v>
      </c>
    </row>
    <row r="2058" spans="1:16" hidden="1" outlineLevel="1" collapsed="1" x14ac:dyDescent="0.2">
      <c r="A2058" t="s">
        <v>20</v>
      </c>
      <c r="B2058" s="4" t="s">
        <v>16</v>
      </c>
      <c r="C2058" s="4" t="s">
        <v>1944</v>
      </c>
      <c r="D2058" s="4" t="s">
        <v>20</v>
      </c>
      <c r="E2058" s="4">
        <v>7.4398800000000001E-2</v>
      </c>
      <c r="F2058" s="4">
        <v>3.3205499999999998E-3</v>
      </c>
      <c r="G2058" s="4">
        <v>1</v>
      </c>
      <c r="H2058" s="4">
        <v>1</v>
      </c>
      <c r="I2058" s="4">
        <v>1</v>
      </c>
      <c r="J2058" s="4" t="s">
        <v>1941</v>
      </c>
      <c r="K2058" s="4">
        <v>0</v>
      </c>
      <c r="L2058" s="4">
        <v>843.46108000000004</v>
      </c>
      <c r="M2058" s="4" t="s">
        <v>16</v>
      </c>
      <c r="N2058" s="4">
        <v>2.5869999999999999E-3</v>
      </c>
      <c r="O2058" s="4">
        <v>5.3190000000000001E-2</v>
      </c>
      <c r="P2058" s="4">
        <v>1.55</v>
      </c>
    </row>
    <row r="2059" spans="1:16" hidden="1" outlineLevel="1" collapsed="1" x14ac:dyDescent="0.2">
      <c r="A2059" t="s">
        <v>20</v>
      </c>
      <c r="B2059" s="4" t="s">
        <v>16</v>
      </c>
      <c r="C2059" s="4" t="s">
        <v>1945</v>
      </c>
      <c r="D2059" s="4" t="s">
        <v>20</v>
      </c>
      <c r="E2059" s="4">
        <v>9.8983399999999999E-2</v>
      </c>
      <c r="F2059" s="4">
        <v>7.5778800000000004E-3</v>
      </c>
      <c r="G2059" s="4">
        <v>1</v>
      </c>
      <c r="H2059" s="4">
        <v>1</v>
      </c>
      <c r="I2059" s="4">
        <v>1</v>
      </c>
      <c r="J2059" s="4" t="s">
        <v>1941</v>
      </c>
      <c r="K2059" s="4">
        <v>0</v>
      </c>
      <c r="L2059" s="4">
        <v>1588.75297</v>
      </c>
      <c r="M2059" s="4" t="s">
        <v>16</v>
      </c>
      <c r="N2059" s="4">
        <v>5.4159999999999998E-3</v>
      </c>
      <c r="O2059" s="4">
        <v>7.263E-2</v>
      </c>
      <c r="P2059" s="4">
        <v>1.49</v>
      </c>
    </row>
    <row r="2060" spans="1:16" hidden="1" outlineLevel="1" collapsed="1" x14ac:dyDescent="0.2">
      <c r="A2060" t="s">
        <v>20</v>
      </c>
      <c r="B2060" s="4" t="s">
        <v>16</v>
      </c>
      <c r="C2060" s="4" t="s">
        <v>1946</v>
      </c>
      <c r="D2060" s="4" t="s">
        <v>20</v>
      </c>
      <c r="E2060" s="4">
        <v>0.111501</v>
      </c>
      <c r="F2060" s="4">
        <v>8.7042999999999999E-3</v>
      </c>
      <c r="G2060" s="4">
        <v>1</v>
      </c>
      <c r="H2060" s="4">
        <v>1</v>
      </c>
      <c r="I2060" s="4">
        <v>1</v>
      </c>
      <c r="J2060" s="4" t="s">
        <v>1941</v>
      </c>
      <c r="K2060" s="4">
        <v>0</v>
      </c>
      <c r="L2060" s="4">
        <v>1280.67326</v>
      </c>
      <c r="M2060" s="4" t="s">
        <v>16</v>
      </c>
      <c r="N2060" s="4">
        <v>6.1580000000000003E-3</v>
      </c>
      <c r="O2060" s="4">
        <v>8.2110000000000002E-2</v>
      </c>
      <c r="P2060" s="4">
        <v>1.0900000000000001</v>
      </c>
    </row>
    <row r="2061" spans="1:16" x14ac:dyDescent="0.2">
      <c r="A2061" s="3" t="s">
        <v>16</v>
      </c>
      <c r="B2061" s="3" t="s">
        <v>17</v>
      </c>
      <c r="C2061" s="3" t="s">
        <v>1947</v>
      </c>
      <c r="D2061" s="3" t="s">
        <v>1948</v>
      </c>
      <c r="E2061" s="3">
        <v>0</v>
      </c>
      <c r="F2061" s="3">
        <v>5.1920000000000002</v>
      </c>
      <c r="G2061" s="3">
        <v>7</v>
      </c>
      <c r="H2061" s="3">
        <v>3</v>
      </c>
      <c r="I2061" s="3">
        <v>3</v>
      </c>
      <c r="J2061" s="3">
        <v>3</v>
      </c>
      <c r="K2061" s="3">
        <v>1</v>
      </c>
      <c r="L2061" s="3">
        <v>446</v>
      </c>
      <c r="M2061" s="3">
        <v>50.3</v>
      </c>
      <c r="N2061" s="3">
        <v>5.52</v>
      </c>
      <c r="O2061" s="3">
        <v>6.9</v>
      </c>
      <c r="P2061" s="3">
        <v>3</v>
      </c>
    </row>
    <row r="2062" spans="1:16" hidden="1" outlineLevel="1" collapsed="1" x14ac:dyDescent="0.2">
      <c r="A2062" t="s">
        <v>20</v>
      </c>
      <c r="B2062" s="2" t="s">
        <v>21</v>
      </c>
      <c r="C2062" s="2" t="s">
        <v>22</v>
      </c>
      <c r="D2062" s="2" t="s">
        <v>23</v>
      </c>
      <c r="E2062" s="2" t="s">
        <v>24</v>
      </c>
      <c r="F2062" s="2" t="s">
        <v>25</v>
      </c>
      <c r="G2062" s="2" t="s">
        <v>10</v>
      </c>
      <c r="H2062" s="2" t="s">
        <v>26</v>
      </c>
      <c r="I2062" s="2" t="s">
        <v>8</v>
      </c>
      <c r="J2062" s="2" t="s">
        <v>27</v>
      </c>
      <c r="K2062" s="2" t="s">
        <v>28</v>
      </c>
      <c r="L2062" s="2" t="s">
        <v>29</v>
      </c>
      <c r="M2062" s="2" t="s">
        <v>30</v>
      </c>
      <c r="N2062" s="2" t="s">
        <v>31</v>
      </c>
      <c r="O2062" s="2" t="s">
        <v>32</v>
      </c>
      <c r="P2062" s="2" t="s">
        <v>33</v>
      </c>
    </row>
    <row r="2063" spans="1:16" hidden="1" outlineLevel="1" collapsed="1" x14ac:dyDescent="0.2">
      <c r="A2063" t="s">
        <v>20</v>
      </c>
      <c r="B2063" s="4" t="s">
        <v>16</v>
      </c>
      <c r="C2063" s="4" t="s">
        <v>1949</v>
      </c>
      <c r="D2063" s="4" t="s">
        <v>212</v>
      </c>
      <c r="E2063" s="4">
        <v>2.9722199999999998E-3</v>
      </c>
      <c r="F2063" s="4">
        <v>0</v>
      </c>
      <c r="G2063" s="4">
        <v>1</v>
      </c>
      <c r="H2063" s="4">
        <v>1</v>
      </c>
      <c r="I2063" s="4">
        <v>1</v>
      </c>
      <c r="J2063" s="4" t="s">
        <v>1947</v>
      </c>
      <c r="K2063" s="4">
        <v>0</v>
      </c>
      <c r="L2063" s="4">
        <v>1139.5037500000001</v>
      </c>
      <c r="M2063" s="4" t="s">
        <v>16</v>
      </c>
      <c r="N2063" s="4">
        <v>0</v>
      </c>
      <c r="O2063" s="4">
        <v>1.67E-3</v>
      </c>
      <c r="P2063" s="4">
        <v>2.34</v>
      </c>
    </row>
    <row r="2064" spans="1:16" hidden="1" outlineLevel="1" collapsed="1" x14ac:dyDescent="0.2">
      <c r="A2064" t="s">
        <v>20</v>
      </c>
      <c r="B2064" s="4" t="s">
        <v>16</v>
      </c>
      <c r="C2064" s="4" t="s">
        <v>1950</v>
      </c>
      <c r="D2064" s="4" t="s">
        <v>20</v>
      </c>
      <c r="E2064" s="4">
        <v>7.02348E-2</v>
      </c>
      <c r="F2064" s="4">
        <v>2.2288999999999998E-3</v>
      </c>
      <c r="G2064" s="4">
        <v>1</v>
      </c>
      <c r="H2064" s="4">
        <v>1</v>
      </c>
      <c r="I2064" s="4">
        <v>1</v>
      </c>
      <c r="J2064" s="4" t="s">
        <v>1947</v>
      </c>
      <c r="K2064" s="4">
        <v>0</v>
      </c>
      <c r="L2064" s="4">
        <v>1476.8209300000001</v>
      </c>
      <c r="M2064" s="4" t="s">
        <v>16</v>
      </c>
      <c r="N2064" s="4">
        <v>1.487E-3</v>
      </c>
      <c r="O2064" s="4">
        <v>5.0110000000000002E-2</v>
      </c>
      <c r="P2064" s="4">
        <v>2.65</v>
      </c>
    </row>
    <row r="2065" spans="1:16" hidden="1" outlineLevel="1" collapsed="1" x14ac:dyDescent="0.2">
      <c r="A2065" t="s">
        <v>20</v>
      </c>
      <c r="B2065" s="4" t="s">
        <v>16</v>
      </c>
      <c r="C2065" s="4" t="s">
        <v>1951</v>
      </c>
      <c r="D2065" s="4" t="s">
        <v>20</v>
      </c>
      <c r="E2065" s="4">
        <v>0.10474</v>
      </c>
      <c r="F2065" s="4">
        <v>8.3565400000000008E-3</v>
      </c>
      <c r="G2065" s="4">
        <v>1</v>
      </c>
      <c r="H2065" s="4">
        <v>1</v>
      </c>
      <c r="I2065" s="4">
        <v>1</v>
      </c>
      <c r="J2065" s="4" t="s">
        <v>1947</v>
      </c>
      <c r="K2065" s="4">
        <v>0</v>
      </c>
      <c r="L2065" s="4">
        <v>1240.6572100000001</v>
      </c>
      <c r="M2065" s="4" t="s">
        <v>16</v>
      </c>
      <c r="N2065" s="4">
        <v>5.9170000000000004E-3</v>
      </c>
      <c r="O2065" s="4">
        <v>7.6780000000000001E-2</v>
      </c>
      <c r="P2065" s="4">
        <v>1.91</v>
      </c>
    </row>
    <row r="2066" spans="1:16" x14ac:dyDescent="0.2">
      <c r="A2066" s="3" t="s">
        <v>16</v>
      </c>
      <c r="B2066" s="3" t="s">
        <v>17</v>
      </c>
      <c r="C2066" s="3" t="s">
        <v>1952</v>
      </c>
      <c r="D2066" s="3" t="s">
        <v>1953</v>
      </c>
      <c r="E2066" s="3">
        <v>0</v>
      </c>
      <c r="F2066" s="3">
        <v>5.1829999999999998</v>
      </c>
      <c r="G2066" s="3">
        <v>10</v>
      </c>
      <c r="H2066" s="3">
        <v>3</v>
      </c>
      <c r="I2066" s="3">
        <v>3</v>
      </c>
      <c r="J2066" s="3">
        <v>3</v>
      </c>
      <c r="K2066" s="3">
        <v>1</v>
      </c>
      <c r="L2066" s="3">
        <v>362</v>
      </c>
      <c r="M2066" s="3">
        <v>39.1</v>
      </c>
      <c r="N2066" s="3">
        <v>10.64</v>
      </c>
      <c r="O2066" s="3">
        <v>6.23</v>
      </c>
      <c r="P2066" s="3">
        <v>3</v>
      </c>
    </row>
    <row r="2067" spans="1:16" hidden="1" outlineLevel="1" collapsed="1" x14ac:dyDescent="0.2">
      <c r="A2067" t="s">
        <v>20</v>
      </c>
      <c r="B2067" s="2" t="s">
        <v>21</v>
      </c>
      <c r="C2067" s="2" t="s">
        <v>22</v>
      </c>
      <c r="D2067" s="2" t="s">
        <v>23</v>
      </c>
      <c r="E2067" s="2" t="s">
        <v>24</v>
      </c>
      <c r="F2067" s="2" t="s">
        <v>25</v>
      </c>
      <c r="G2067" s="2" t="s">
        <v>10</v>
      </c>
      <c r="H2067" s="2" t="s">
        <v>26</v>
      </c>
      <c r="I2067" s="2" t="s">
        <v>8</v>
      </c>
      <c r="J2067" s="2" t="s">
        <v>27</v>
      </c>
      <c r="K2067" s="2" t="s">
        <v>28</v>
      </c>
      <c r="L2067" s="2" t="s">
        <v>29</v>
      </c>
      <c r="M2067" s="2" t="s">
        <v>30</v>
      </c>
      <c r="N2067" s="2" t="s">
        <v>31</v>
      </c>
      <c r="O2067" s="2" t="s">
        <v>32</v>
      </c>
      <c r="P2067" s="2" t="s">
        <v>33</v>
      </c>
    </row>
    <row r="2068" spans="1:16" hidden="1" outlineLevel="1" collapsed="1" x14ac:dyDescent="0.2">
      <c r="A2068" t="s">
        <v>20</v>
      </c>
      <c r="B2068" s="4" t="s">
        <v>16</v>
      </c>
      <c r="C2068" s="4" t="s">
        <v>1954</v>
      </c>
      <c r="D2068" s="4" t="s">
        <v>20</v>
      </c>
      <c r="E2068" s="4">
        <v>3.4827999999999999E-3</v>
      </c>
      <c r="F2068" s="4">
        <v>0</v>
      </c>
      <c r="G2068" s="4">
        <v>1</v>
      </c>
      <c r="H2068" s="4">
        <v>2</v>
      </c>
      <c r="I2068" s="4">
        <v>1</v>
      </c>
      <c r="J2068" s="4" t="s">
        <v>1952</v>
      </c>
      <c r="K2068" s="4">
        <v>0</v>
      </c>
      <c r="L2068" s="4">
        <v>1845.9704999999999</v>
      </c>
      <c r="M2068" s="4" t="s">
        <v>16</v>
      </c>
      <c r="N2068" s="4">
        <v>0</v>
      </c>
      <c r="O2068" s="4">
        <v>1.98E-3</v>
      </c>
      <c r="P2068" s="4">
        <v>2.69</v>
      </c>
    </row>
    <row r="2069" spans="1:16" hidden="1" outlineLevel="1" collapsed="1" x14ac:dyDescent="0.2">
      <c r="A2069" t="s">
        <v>20</v>
      </c>
      <c r="B2069" s="4" t="s">
        <v>16</v>
      </c>
      <c r="C2069" s="4" t="s">
        <v>1955</v>
      </c>
      <c r="D2069" s="4" t="s">
        <v>20</v>
      </c>
      <c r="E2069" s="4">
        <v>7.4875700000000003E-2</v>
      </c>
      <c r="F2069" s="4">
        <v>3.8406400000000002E-3</v>
      </c>
      <c r="G2069" s="4">
        <v>1</v>
      </c>
      <c r="H2069" s="4">
        <v>2</v>
      </c>
      <c r="I2069" s="4">
        <v>1</v>
      </c>
      <c r="J2069" s="4" t="s">
        <v>1952</v>
      </c>
      <c r="K2069" s="4">
        <v>0</v>
      </c>
      <c r="L2069" s="4">
        <v>895.45196999999996</v>
      </c>
      <c r="M2069" s="4" t="s">
        <v>16</v>
      </c>
      <c r="N2069" s="4">
        <v>2.9329999999999998E-3</v>
      </c>
      <c r="O2069" s="4">
        <v>5.3580000000000003E-2</v>
      </c>
      <c r="P2069" s="4">
        <v>1.87</v>
      </c>
    </row>
    <row r="2070" spans="1:16" hidden="1" outlineLevel="1" collapsed="1" x14ac:dyDescent="0.2">
      <c r="A2070" t="s">
        <v>20</v>
      </c>
      <c r="B2070" s="4" t="s">
        <v>16</v>
      </c>
      <c r="C2070" s="4" t="s">
        <v>1956</v>
      </c>
      <c r="D2070" s="4" t="s">
        <v>20</v>
      </c>
      <c r="E2070" s="4">
        <v>8.5590799999999995E-2</v>
      </c>
      <c r="F2070" s="4">
        <v>5.2294899999999998E-3</v>
      </c>
      <c r="G2070" s="4">
        <v>1</v>
      </c>
      <c r="H2070" s="4">
        <v>2</v>
      </c>
      <c r="I2070" s="4">
        <v>1</v>
      </c>
      <c r="J2070" s="4" t="s">
        <v>1952</v>
      </c>
      <c r="K2070" s="4">
        <v>0</v>
      </c>
      <c r="L2070" s="4">
        <v>1010.56292</v>
      </c>
      <c r="M2070" s="4" t="s">
        <v>16</v>
      </c>
      <c r="N2070" s="4">
        <v>3.8549999999999999E-3</v>
      </c>
      <c r="O2070" s="4">
        <v>6.182E-2</v>
      </c>
      <c r="P2070" s="4">
        <v>1.66</v>
      </c>
    </row>
    <row r="2071" spans="1:16" x14ac:dyDescent="0.2">
      <c r="A2071" s="3" t="s">
        <v>16</v>
      </c>
      <c r="B2071" s="3" t="s">
        <v>17</v>
      </c>
      <c r="C2071" s="3" t="s">
        <v>1957</v>
      </c>
      <c r="D2071" s="3" t="s">
        <v>1958</v>
      </c>
      <c r="E2071" s="3">
        <v>0</v>
      </c>
      <c r="F2071" s="3">
        <v>5.1580000000000004</v>
      </c>
      <c r="G2071" s="3">
        <v>4</v>
      </c>
      <c r="H2071" s="3">
        <v>3</v>
      </c>
      <c r="I2071" s="3">
        <v>3</v>
      </c>
      <c r="J2071" s="3">
        <v>3</v>
      </c>
      <c r="K2071" s="3">
        <v>1</v>
      </c>
      <c r="L2071" s="3">
        <v>666</v>
      </c>
      <c r="M2071" s="3">
        <v>77.7</v>
      </c>
      <c r="N2071" s="3">
        <v>8.15</v>
      </c>
      <c r="O2071" s="3">
        <v>3.82</v>
      </c>
      <c r="P2071" s="3">
        <v>3</v>
      </c>
    </row>
    <row r="2072" spans="1:16" hidden="1" outlineLevel="1" collapsed="1" x14ac:dyDescent="0.2">
      <c r="A2072" t="s">
        <v>20</v>
      </c>
      <c r="B2072" s="2" t="s">
        <v>21</v>
      </c>
      <c r="C2072" s="2" t="s">
        <v>22</v>
      </c>
      <c r="D2072" s="2" t="s">
        <v>23</v>
      </c>
      <c r="E2072" s="2" t="s">
        <v>24</v>
      </c>
      <c r="F2072" s="2" t="s">
        <v>25</v>
      </c>
      <c r="G2072" s="2" t="s">
        <v>10</v>
      </c>
      <c r="H2072" s="2" t="s">
        <v>26</v>
      </c>
      <c r="I2072" s="2" t="s">
        <v>8</v>
      </c>
      <c r="J2072" s="2" t="s">
        <v>27</v>
      </c>
      <c r="K2072" s="2" t="s">
        <v>28</v>
      </c>
      <c r="L2072" s="2" t="s">
        <v>29</v>
      </c>
      <c r="M2072" s="2" t="s">
        <v>30</v>
      </c>
      <c r="N2072" s="2" t="s">
        <v>31</v>
      </c>
      <c r="O2072" s="2" t="s">
        <v>32</v>
      </c>
      <c r="P2072" s="2" t="s">
        <v>33</v>
      </c>
    </row>
    <row r="2073" spans="1:16" hidden="1" outlineLevel="1" collapsed="1" x14ac:dyDescent="0.2">
      <c r="A2073" t="s">
        <v>20</v>
      </c>
      <c r="B2073" s="4" t="s">
        <v>16</v>
      </c>
      <c r="C2073" s="4" t="s">
        <v>1959</v>
      </c>
      <c r="D2073" s="4" t="s">
        <v>20</v>
      </c>
      <c r="E2073" s="4">
        <v>3.1223399999999998E-2</v>
      </c>
      <c r="F2073" s="4">
        <v>0</v>
      </c>
      <c r="G2073" s="4">
        <v>1</v>
      </c>
      <c r="H2073" s="4">
        <v>1</v>
      </c>
      <c r="I2073" s="4">
        <v>1</v>
      </c>
      <c r="J2073" s="4" t="s">
        <v>1957</v>
      </c>
      <c r="K2073" s="4">
        <v>0</v>
      </c>
      <c r="L2073" s="4">
        <v>1079.55789</v>
      </c>
      <c r="M2073" s="4" t="s">
        <v>16</v>
      </c>
      <c r="N2073" s="4">
        <v>0</v>
      </c>
      <c r="O2073" s="4">
        <v>2.0910000000000002E-2</v>
      </c>
      <c r="P2073" s="4">
        <v>2.0699999999999998</v>
      </c>
    </row>
    <row r="2074" spans="1:16" hidden="1" outlineLevel="1" collapsed="1" x14ac:dyDescent="0.2">
      <c r="A2074" t="s">
        <v>20</v>
      </c>
      <c r="B2074" s="4" t="s">
        <v>16</v>
      </c>
      <c r="C2074" s="4" t="s">
        <v>1960</v>
      </c>
      <c r="D2074" s="4" t="s">
        <v>20</v>
      </c>
      <c r="E2074" s="4">
        <v>2.38686E-2</v>
      </c>
      <c r="F2074" s="4">
        <v>0</v>
      </c>
      <c r="G2074" s="4">
        <v>1</v>
      </c>
      <c r="H2074" s="4">
        <v>1</v>
      </c>
      <c r="I2074" s="4">
        <v>1</v>
      </c>
      <c r="J2074" s="4" t="s">
        <v>1957</v>
      </c>
      <c r="K2074" s="4">
        <v>0</v>
      </c>
      <c r="L2074" s="4">
        <v>902.51931999999999</v>
      </c>
      <c r="M2074" s="4" t="s">
        <v>16</v>
      </c>
      <c r="N2074" s="4">
        <v>0</v>
      </c>
      <c r="O2074" s="4">
        <v>1.5689999999999999E-2</v>
      </c>
      <c r="P2074" s="4">
        <v>1.75</v>
      </c>
    </row>
    <row r="2075" spans="1:16" hidden="1" outlineLevel="1" collapsed="1" x14ac:dyDescent="0.2">
      <c r="A2075" t="s">
        <v>20</v>
      </c>
      <c r="B2075" s="4" t="s">
        <v>16</v>
      </c>
      <c r="C2075" s="4" t="s">
        <v>1961</v>
      </c>
      <c r="D2075" s="4" t="s">
        <v>20</v>
      </c>
      <c r="E2075" s="4">
        <v>3.1634500000000003E-2</v>
      </c>
      <c r="F2075" s="4">
        <v>0</v>
      </c>
      <c r="G2075" s="4">
        <v>1</v>
      </c>
      <c r="H2075" s="4">
        <v>1</v>
      </c>
      <c r="I2075" s="4">
        <v>1</v>
      </c>
      <c r="J2075" s="4" t="s">
        <v>1957</v>
      </c>
      <c r="K2075" s="4">
        <v>0</v>
      </c>
      <c r="L2075" s="4">
        <v>966.55061999999998</v>
      </c>
      <c r="M2075" s="4" t="s">
        <v>16</v>
      </c>
      <c r="N2075" s="4">
        <v>0</v>
      </c>
      <c r="O2075" s="4">
        <v>2.1180000000000001E-2</v>
      </c>
      <c r="P2075" s="4">
        <v>1.47</v>
      </c>
    </row>
    <row r="2076" spans="1:16" x14ac:dyDescent="0.2">
      <c r="A2076" s="3" t="s">
        <v>16</v>
      </c>
      <c r="B2076" s="3" t="s">
        <v>17</v>
      </c>
      <c r="C2076" s="3" t="s">
        <v>1962</v>
      </c>
      <c r="D2076" s="3" t="s">
        <v>1963</v>
      </c>
      <c r="E2076" s="3">
        <v>0</v>
      </c>
      <c r="F2076" s="3">
        <v>5.1580000000000004</v>
      </c>
      <c r="G2076" s="3">
        <v>10</v>
      </c>
      <c r="H2076" s="3">
        <v>3</v>
      </c>
      <c r="I2076" s="3">
        <v>3</v>
      </c>
      <c r="J2076" s="3">
        <v>3</v>
      </c>
      <c r="K2076" s="3">
        <v>1</v>
      </c>
      <c r="L2076" s="3">
        <v>444</v>
      </c>
      <c r="M2076" s="3">
        <v>50.5</v>
      </c>
      <c r="N2076" s="3">
        <v>6.71</v>
      </c>
      <c r="O2076" s="3">
        <v>7.42</v>
      </c>
      <c r="P2076" s="3">
        <v>3</v>
      </c>
    </row>
    <row r="2077" spans="1:16" hidden="1" outlineLevel="1" collapsed="1" x14ac:dyDescent="0.2">
      <c r="A2077" t="s">
        <v>20</v>
      </c>
      <c r="B2077" s="2" t="s">
        <v>21</v>
      </c>
      <c r="C2077" s="2" t="s">
        <v>22</v>
      </c>
      <c r="D2077" s="2" t="s">
        <v>23</v>
      </c>
      <c r="E2077" s="2" t="s">
        <v>24</v>
      </c>
      <c r="F2077" s="2" t="s">
        <v>25</v>
      </c>
      <c r="G2077" s="2" t="s">
        <v>10</v>
      </c>
      <c r="H2077" s="2" t="s">
        <v>26</v>
      </c>
      <c r="I2077" s="2" t="s">
        <v>8</v>
      </c>
      <c r="J2077" s="2" t="s">
        <v>27</v>
      </c>
      <c r="K2077" s="2" t="s">
        <v>28</v>
      </c>
      <c r="L2077" s="2" t="s">
        <v>29</v>
      </c>
      <c r="M2077" s="2" t="s">
        <v>30</v>
      </c>
      <c r="N2077" s="2" t="s">
        <v>31</v>
      </c>
      <c r="O2077" s="2" t="s">
        <v>32</v>
      </c>
      <c r="P2077" s="2" t="s">
        <v>33</v>
      </c>
    </row>
    <row r="2078" spans="1:16" hidden="1" outlineLevel="1" collapsed="1" x14ac:dyDescent="0.2">
      <c r="A2078" t="s">
        <v>20</v>
      </c>
      <c r="B2078" s="4" t="s">
        <v>16</v>
      </c>
      <c r="C2078" s="4" t="s">
        <v>1964</v>
      </c>
      <c r="D2078" s="4" t="s">
        <v>20</v>
      </c>
      <c r="E2078" s="4">
        <v>1.3921599999999999E-2</v>
      </c>
      <c r="F2078" s="4">
        <v>0</v>
      </c>
      <c r="G2078" s="4">
        <v>1</v>
      </c>
      <c r="H2078" s="4">
        <v>1</v>
      </c>
      <c r="I2078" s="4">
        <v>1</v>
      </c>
      <c r="J2078" s="4" t="s">
        <v>1962</v>
      </c>
      <c r="K2078" s="4">
        <v>0</v>
      </c>
      <c r="L2078" s="4">
        <v>2042.0764200000001</v>
      </c>
      <c r="M2078" s="4" t="s">
        <v>16</v>
      </c>
      <c r="N2078" s="4">
        <v>0</v>
      </c>
      <c r="O2078" s="4">
        <v>8.7659999999999995E-3</v>
      </c>
      <c r="P2078" s="4">
        <v>2.31</v>
      </c>
    </row>
    <row r="2079" spans="1:16" hidden="1" outlineLevel="1" collapsed="1" x14ac:dyDescent="0.2">
      <c r="A2079" t="s">
        <v>20</v>
      </c>
      <c r="B2079" s="4" t="s">
        <v>16</v>
      </c>
      <c r="C2079" s="4" t="s">
        <v>1965</v>
      </c>
      <c r="D2079" s="4" t="s">
        <v>20</v>
      </c>
      <c r="E2079" s="4">
        <v>1.6197300000000001E-2</v>
      </c>
      <c r="F2079" s="4">
        <v>0</v>
      </c>
      <c r="G2079" s="4">
        <v>1</v>
      </c>
      <c r="H2079" s="4">
        <v>1</v>
      </c>
      <c r="I2079" s="4">
        <v>1</v>
      </c>
      <c r="J2079" s="4" t="s">
        <v>1962</v>
      </c>
      <c r="K2079" s="4">
        <v>1</v>
      </c>
      <c r="L2079" s="4">
        <v>1710.9061099999999</v>
      </c>
      <c r="M2079" s="4" t="s">
        <v>16</v>
      </c>
      <c r="N2079" s="4">
        <v>0</v>
      </c>
      <c r="O2079" s="4">
        <v>1.034E-2</v>
      </c>
      <c r="P2079" s="4">
        <v>3.31</v>
      </c>
    </row>
    <row r="2080" spans="1:16" hidden="1" outlineLevel="1" collapsed="1" x14ac:dyDescent="0.2">
      <c r="A2080" t="s">
        <v>20</v>
      </c>
      <c r="B2080" s="4" t="s">
        <v>16</v>
      </c>
      <c r="C2080" s="4" t="s">
        <v>1966</v>
      </c>
      <c r="D2080" s="4" t="s">
        <v>20</v>
      </c>
      <c r="E2080" s="4">
        <v>0.10474</v>
      </c>
      <c r="F2080" s="4">
        <v>8.3565400000000008E-3</v>
      </c>
      <c r="G2080" s="4">
        <v>1</v>
      </c>
      <c r="H2080" s="4">
        <v>1</v>
      </c>
      <c r="I2080" s="4">
        <v>1</v>
      </c>
      <c r="J2080" s="4" t="s">
        <v>1962</v>
      </c>
      <c r="K2080" s="4">
        <v>0</v>
      </c>
      <c r="L2080" s="4">
        <v>1266.62122</v>
      </c>
      <c r="M2080" s="4" t="s">
        <v>16</v>
      </c>
      <c r="N2080" s="4">
        <v>5.9170000000000004E-3</v>
      </c>
      <c r="O2080" s="4">
        <v>7.6749999999999999E-2</v>
      </c>
      <c r="P2080" s="4">
        <v>1.8</v>
      </c>
    </row>
    <row r="2081" spans="1:16" x14ac:dyDescent="0.2">
      <c r="A2081" s="3" t="s">
        <v>16</v>
      </c>
      <c r="B2081" s="3" t="s">
        <v>17</v>
      </c>
      <c r="C2081" s="3" t="s">
        <v>1967</v>
      </c>
      <c r="D2081" s="3" t="s">
        <v>1968</v>
      </c>
      <c r="E2081" s="3">
        <v>0</v>
      </c>
      <c r="F2081" s="3">
        <v>5.157</v>
      </c>
      <c r="G2081" s="3">
        <v>12</v>
      </c>
      <c r="H2081" s="3">
        <v>3</v>
      </c>
      <c r="I2081" s="3">
        <v>3</v>
      </c>
      <c r="J2081" s="3">
        <v>3</v>
      </c>
      <c r="K2081" s="3">
        <v>1</v>
      </c>
      <c r="L2081" s="3">
        <v>283</v>
      </c>
      <c r="M2081" s="3">
        <v>30.4</v>
      </c>
      <c r="N2081" s="3">
        <v>7.93</v>
      </c>
      <c r="O2081" s="3">
        <v>6.29</v>
      </c>
      <c r="P2081" s="3">
        <v>3</v>
      </c>
    </row>
    <row r="2082" spans="1:16" hidden="1" outlineLevel="1" collapsed="1" x14ac:dyDescent="0.2">
      <c r="A2082" t="s">
        <v>20</v>
      </c>
      <c r="B2082" s="2" t="s">
        <v>21</v>
      </c>
      <c r="C2082" s="2" t="s">
        <v>22</v>
      </c>
      <c r="D2082" s="2" t="s">
        <v>23</v>
      </c>
      <c r="E2082" s="2" t="s">
        <v>24</v>
      </c>
      <c r="F2082" s="2" t="s">
        <v>25</v>
      </c>
      <c r="G2082" s="2" t="s">
        <v>10</v>
      </c>
      <c r="H2082" s="2" t="s">
        <v>26</v>
      </c>
      <c r="I2082" s="2" t="s">
        <v>8</v>
      </c>
      <c r="J2082" s="2" t="s">
        <v>27</v>
      </c>
      <c r="K2082" s="2" t="s">
        <v>28</v>
      </c>
      <c r="L2082" s="2" t="s">
        <v>29</v>
      </c>
      <c r="M2082" s="2" t="s">
        <v>30</v>
      </c>
      <c r="N2082" s="2" t="s">
        <v>31</v>
      </c>
      <c r="O2082" s="2" t="s">
        <v>32</v>
      </c>
      <c r="P2082" s="2" t="s">
        <v>33</v>
      </c>
    </row>
    <row r="2083" spans="1:16" hidden="1" outlineLevel="1" collapsed="1" x14ac:dyDescent="0.2">
      <c r="A2083" t="s">
        <v>20</v>
      </c>
      <c r="B2083" s="4" t="s">
        <v>16</v>
      </c>
      <c r="C2083" s="4" t="s">
        <v>1969</v>
      </c>
      <c r="D2083" s="4" t="s">
        <v>20</v>
      </c>
      <c r="E2083" s="4">
        <v>1.27791E-2</v>
      </c>
      <c r="F2083" s="4">
        <v>0</v>
      </c>
      <c r="G2083" s="4">
        <v>1</v>
      </c>
      <c r="H2083" s="4">
        <v>1</v>
      </c>
      <c r="I2083" s="4">
        <v>1</v>
      </c>
      <c r="J2083" s="4" t="s">
        <v>1967</v>
      </c>
      <c r="K2083" s="4">
        <v>0</v>
      </c>
      <c r="L2083" s="4">
        <v>1342.75766</v>
      </c>
      <c r="M2083" s="4" t="s">
        <v>16</v>
      </c>
      <c r="N2083" s="4">
        <v>0</v>
      </c>
      <c r="O2083" s="4">
        <v>8.0140000000000003E-3</v>
      </c>
      <c r="P2083" s="4">
        <v>2.4</v>
      </c>
    </row>
    <row r="2084" spans="1:16" hidden="1" outlineLevel="1" collapsed="1" x14ac:dyDescent="0.2">
      <c r="A2084" t="s">
        <v>20</v>
      </c>
      <c r="B2084" s="4" t="s">
        <v>16</v>
      </c>
      <c r="C2084" s="4" t="s">
        <v>1970</v>
      </c>
      <c r="D2084" s="4" t="s">
        <v>20</v>
      </c>
      <c r="E2084" s="4">
        <v>2.6163700000000002E-2</v>
      </c>
      <c r="F2084" s="4">
        <v>0</v>
      </c>
      <c r="G2084" s="4">
        <v>1</v>
      </c>
      <c r="H2084" s="4">
        <v>1</v>
      </c>
      <c r="I2084" s="4">
        <v>1</v>
      </c>
      <c r="J2084" s="4" t="s">
        <v>1967</v>
      </c>
      <c r="K2084" s="4">
        <v>0</v>
      </c>
      <c r="L2084" s="4">
        <v>1202.67795</v>
      </c>
      <c r="M2084" s="4" t="s">
        <v>16</v>
      </c>
      <c r="N2084" s="4">
        <v>0</v>
      </c>
      <c r="O2084" s="4">
        <v>1.729E-2</v>
      </c>
      <c r="P2084" s="4">
        <v>2.2000000000000002</v>
      </c>
    </row>
    <row r="2085" spans="1:16" hidden="1" outlineLevel="1" collapsed="1" x14ac:dyDescent="0.2">
      <c r="A2085" t="s">
        <v>20</v>
      </c>
      <c r="B2085" s="4" t="s">
        <v>16</v>
      </c>
      <c r="C2085" s="4" t="s">
        <v>1971</v>
      </c>
      <c r="D2085" s="4" t="s">
        <v>20</v>
      </c>
      <c r="E2085" s="4">
        <v>7.0686200000000005E-2</v>
      </c>
      <c r="F2085" s="4">
        <v>2.2288999999999998E-3</v>
      </c>
      <c r="G2085" s="4">
        <v>1</v>
      </c>
      <c r="H2085" s="4">
        <v>1</v>
      </c>
      <c r="I2085" s="4">
        <v>1</v>
      </c>
      <c r="J2085" s="4" t="s">
        <v>1967</v>
      </c>
      <c r="K2085" s="4">
        <v>0</v>
      </c>
      <c r="L2085" s="4">
        <v>1130.56879</v>
      </c>
      <c r="M2085" s="4" t="s">
        <v>16</v>
      </c>
      <c r="N2085" s="4">
        <v>1.487E-3</v>
      </c>
      <c r="O2085" s="4">
        <v>5.0279999999999998E-2</v>
      </c>
      <c r="P2085" s="4">
        <v>1.69</v>
      </c>
    </row>
    <row r="2086" spans="1:16" x14ac:dyDescent="0.2">
      <c r="A2086" s="3" t="s">
        <v>16</v>
      </c>
      <c r="B2086" s="3" t="s">
        <v>17</v>
      </c>
      <c r="C2086" s="3" t="s">
        <v>1972</v>
      </c>
      <c r="D2086" s="3" t="s">
        <v>1973</v>
      </c>
      <c r="E2086" s="3">
        <v>0</v>
      </c>
      <c r="F2086" s="3">
        <v>5.1079999999999997</v>
      </c>
      <c r="G2086" s="3">
        <v>7</v>
      </c>
      <c r="H2086" s="3">
        <v>3</v>
      </c>
      <c r="I2086" s="3">
        <v>3</v>
      </c>
      <c r="J2086" s="3">
        <v>3</v>
      </c>
      <c r="K2086" s="3">
        <v>1</v>
      </c>
      <c r="L2086" s="3">
        <v>502</v>
      </c>
      <c r="M2086" s="3">
        <v>57.8</v>
      </c>
      <c r="N2086" s="3">
        <v>8.16</v>
      </c>
      <c r="O2086" s="3">
        <v>2.78</v>
      </c>
      <c r="P2086" s="3">
        <v>3</v>
      </c>
    </row>
    <row r="2087" spans="1:16" hidden="1" outlineLevel="1" collapsed="1" x14ac:dyDescent="0.2">
      <c r="A2087" t="s">
        <v>20</v>
      </c>
      <c r="B2087" s="2" t="s">
        <v>21</v>
      </c>
      <c r="C2087" s="2" t="s">
        <v>22</v>
      </c>
      <c r="D2087" s="2" t="s">
        <v>23</v>
      </c>
      <c r="E2087" s="2" t="s">
        <v>24</v>
      </c>
      <c r="F2087" s="2" t="s">
        <v>25</v>
      </c>
      <c r="G2087" s="2" t="s">
        <v>10</v>
      </c>
      <c r="H2087" s="2" t="s">
        <v>26</v>
      </c>
      <c r="I2087" s="2" t="s">
        <v>8</v>
      </c>
      <c r="J2087" s="2" t="s">
        <v>27</v>
      </c>
      <c r="K2087" s="2" t="s">
        <v>28</v>
      </c>
      <c r="L2087" s="2" t="s">
        <v>29</v>
      </c>
      <c r="M2087" s="2" t="s">
        <v>30</v>
      </c>
      <c r="N2087" s="2" t="s">
        <v>31</v>
      </c>
      <c r="O2087" s="2" t="s">
        <v>32</v>
      </c>
      <c r="P2087" s="2" t="s">
        <v>33</v>
      </c>
    </row>
    <row r="2088" spans="1:16" hidden="1" outlineLevel="1" collapsed="1" x14ac:dyDescent="0.2">
      <c r="A2088" t="s">
        <v>20</v>
      </c>
      <c r="B2088" s="4" t="s">
        <v>16</v>
      </c>
      <c r="C2088" s="4" t="s">
        <v>1974</v>
      </c>
      <c r="D2088" s="4" t="s">
        <v>20</v>
      </c>
      <c r="E2088" s="4">
        <v>1.5366599999999999E-2</v>
      </c>
      <c r="F2088" s="4">
        <v>0</v>
      </c>
      <c r="G2088" s="4">
        <v>1</v>
      </c>
      <c r="H2088" s="4">
        <v>1</v>
      </c>
      <c r="I2088" s="4">
        <v>1</v>
      </c>
      <c r="J2088" s="4" t="s">
        <v>1972</v>
      </c>
      <c r="K2088" s="4">
        <v>0</v>
      </c>
      <c r="L2088" s="4">
        <v>1352.70696</v>
      </c>
      <c r="M2088" s="4" t="s">
        <v>16</v>
      </c>
      <c r="N2088" s="4">
        <v>0</v>
      </c>
      <c r="O2088" s="4">
        <v>9.7739999999999997E-3</v>
      </c>
      <c r="P2088" s="4">
        <v>2.78</v>
      </c>
    </row>
    <row r="2089" spans="1:16" hidden="1" outlineLevel="1" collapsed="1" x14ac:dyDescent="0.2">
      <c r="A2089" t="s">
        <v>20</v>
      </c>
      <c r="B2089" s="4" t="s">
        <v>16</v>
      </c>
      <c r="C2089" s="4" t="s">
        <v>1975</v>
      </c>
      <c r="D2089" s="4" t="s">
        <v>20</v>
      </c>
      <c r="E2089" s="4">
        <v>2.4503199999999999E-2</v>
      </c>
      <c r="F2089" s="4">
        <v>0</v>
      </c>
      <c r="G2089" s="4">
        <v>1</v>
      </c>
      <c r="H2089" s="4">
        <v>1</v>
      </c>
      <c r="I2089" s="4">
        <v>1</v>
      </c>
      <c r="J2089" s="4" t="s">
        <v>1972</v>
      </c>
      <c r="K2089" s="4">
        <v>0</v>
      </c>
      <c r="L2089" s="4">
        <v>1822.9293700000001</v>
      </c>
      <c r="M2089" s="4" t="s">
        <v>16</v>
      </c>
      <c r="N2089" s="4">
        <v>0</v>
      </c>
      <c r="O2089" s="4">
        <v>1.6070000000000001E-2</v>
      </c>
      <c r="P2089" s="4">
        <v>1.44</v>
      </c>
    </row>
    <row r="2090" spans="1:16" hidden="1" outlineLevel="1" collapsed="1" x14ac:dyDescent="0.2">
      <c r="A2090" t="s">
        <v>20</v>
      </c>
      <c r="B2090" s="4" t="s">
        <v>16</v>
      </c>
      <c r="C2090" s="4" t="s">
        <v>1976</v>
      </c>
      <c r="D2090" s="4" t="s">
        <v>20</v>
      </c>
      <c r="E2090" s="4">
        <v>6.9786100000000004E-2</v>
      </c>
      <c r="F2090" s="4">
        <v>2.2288999999999998E-3</v>
      </c>
      <c r="G2090" s="4">
        <v>1</v>
      </c>
      <c r="H2090" s="4">
        <v>1</v>
      </c>
      <c r="I2090" s="4">
        <v>1</v>
      </c>
      <c r="J2090" s="4" t="s">
        <v>1972</v>
      </c>
      <c r="K2090" s="4">
        <v>0</v>
      </c>
      <c r="L2090" s="4">
        <v>1072.5997</v>
      </c>
      <c r="M2090" s="4" t="s">
        <v>16</v>
      </c>
      <c r="N2090" s="4">
        <v>1.487E-3</v>
      </c>
      <c r="O2090" s="4">
        <v>4.9630000000000001E-2</v>
      </c>
      <c r="P2090" s="4">
        <v>1.74</v>
      </c>
    </row>
    <row r="2091" spans="1:16" x14ac:dyDescent="0.2">
      <c r="A2091" s="3" t="s">
        <v>16</v>
      </c>
      <c r="B2091" s="3" t="s">
        <v>17</v>
      </c>
      <c r="C2091" s="3" t="s">
        <v>1977</v>
      </c>
      <c r="D2091" s="3" t="s">
        <v>1978</v>
      </c>
      <c r="E2091" s="3">
        <v>0</v>
      </c>
      <c r="F2091" s="3">
        <v>5.0490000000000004</v>
      </c>
      <c r="G2091" s="3">
        <v>8</v>
      </c>
      <c r="H2091" s="3">
        <v>3</v>
      </c>
      <c r="I2091" s="3">
        <v>3</v>
      </c>
      <c r="J2091" s="3">
        <v>3</v>
      </c>
      <c r="K2091" s="3">
        <v>1</v>
      </c>
      <c r="L2091" s="3">
        <v>427</v>
      </c>
      <c r="M2091" s="3">
        <v>49.7</v>
      </c>
      <c r="N2091" s="3">
        <v>6.42</v>
      </c>
      <c r="O2091" s="3">
        <v>5.31</v>
      </c>
      <c r="P2091" s="3">
        <v>3</v>
      </c>
    </row>
    <row r="2092" spans="1:16" hidden="1" outlineLevel="1" collapsed="1" x14ac:dyDescent="0.2">
      <c r="A2092" t="s">
        <v>20</v>
      </c>
      <c r="B2092" s="2" t="s">
        <v>21</v>
      </c>
      <c r="C2092" s="2" t="s">
        <v>22</v>
      </c>
      <c r="D2092" s="2" t="s">
        <v>23</v>
      </c>
      <c r="E2092" s="2" t="s">
        <v>24</v>
      </c>
      <c r="F2092" s="2" t="s">
        <v>25</v>
      </c>
      <c r="G2092" s="2" t="s">
        <v>10</v>
      </c>
      <c r="H2092" s="2" t="s">
        <v>26</v>
      </c>
      <c r="I2092" s="2" t="s">
        <v>8</v>
      </c>
      <c r="J2092" s="2" t="s">
        <v>27</v>
      </c>
      <c r="K2092" s="2" t="s">
        <v>28</v>
      </c>
      <c r="L2092" s="2" t="s">
        <v>29</v>
      </c>
      <c r="M2092" s="2" t="s">
        <v>30</v>
      </c>
      <c r="N2092" s="2" t="s">
        <v>31</v>
      </c>
      <c r="O2092" s="2" t="s">
        <v>32</v>
      </c>
      <c r="P2092" s="2" t="s">
        <v>33</v>
      </c>
    </row>
    <row r="2093" spans="1:16" hidden="1" outlineLevel="1" collapsed="1" x14ac:dyDescent="0.2">
      <c r="A2093" t="s">
        <v>20</v>
      </c>
      <c r="B2093" s="4" t="s">
        <v>16</v>
      </c>
      <c r="C2093" s="4" t="s">
        <v>1979</v>
      </c>
      <c r="D2093" s="4" t="s">
        <v>20</v>
      </c>
      <c r="E2093" s="4">
        <v>2.38686E-2</v>
      </c>
      <c r="F2093" s="4">
        <v>0</v>
      </c>
      <c r="G2093" s="4">
        <v>1</v>
      </c>
      <c r="H2093" s="4">
        <v>1</v>
      </c>
      <c r="I2093" s="4">
        <v>1</v>
      </c>
      <c r="J2093" s="4" t="s">
        <v>1977</v>
      </c>
      <c r="K2093" s="4">
        <v>0</v>
      </c>
      <c r="L2093" s="4">
        <v>1071.6156800000001</v>
      </c>
      <c r="M2093" s="4" t="s">
        <v>16</v>
      </c>
      <c r="N2093" s="4">
        <v>0</v>
      </c>
      <c r="O2093" s="4">
        <v>1.5630000000000002E-2</v>
      </c>
      <c r="P2093" s="4">
        <v>1.88</v>
      </c>
    </row>
    <row r="2094" spans="1:16" hidden="1" outlineLevel="1" collapsed="1" x14ac:dyDescent="0.2">
      <c r="A2094" t="s">
        <v>20</v>
      </c>
      <c r="B2094" s="4" t="s">
        <v>16</v>
      </c>
      <c r="C2094" s="4" t="s">
        <v>1980</v>
      </c>
      <c r="D2094" s="4" t="s">
        <v>20</v>
      </c>
      <c r="E2094" s="4">
        <v>1.5066100000000001E-2</v>
      </c>
      <c r="F2094" s="4">
        <v>0</v>
      </c>
      <c r="G2094" s="4">
        <v>1</v>
      </c>
      <c r="H2094" s="4">
        <v>1</v>
      </c>
      <c r="I2094" s="4">
        <v>1</v>
      </c>
      <c r="J2094" s="4" t="s">
        <v>1977</v>
      </c>
      <c r="K2094" s="4">
        <v>0</v>
      </c>
      <c r="L2094" s="4">
        <v>1768.82356</v>
      </c>
      <c r="M2094" s="4" t="s">
        <v>16</v>
      </c>
      <c r="N2094" s="4">
        <v>0</v>
      </c>
      <c r="O2094" s="4">
        <v>9.5650000000000006E-3</v>
      </c>
      <c r="P2094" s="4">
        <v>1.82</v>
      </c>
    </row>
    <row r="2095" spans="1:16" hidden="1" outlineLevel="1" collapsed="1" x14ac:dyDescent="0.2">
      <c r="A2095" t="s">
        <v>20</v>
      </c>
      <c r="B2095" s="4" t="s">
        <v>16</v>
      </c>
      <c r="C2095" s="4" t="s">
        <v>1981</v>
      </c>
      <c r="D2095" s="4" t="s">
        <v>20</v>
      </c>
      <c r="E2095" s="4">
        <v>8.29149E-2</v>
      </c>
      <c r="F2095" s="4">
        <v>4.7623400000000003E-3</v>
      </c>
      <c r="G2095" s="4">
        <v>1</v>
      </c>
      <c r="H2095" s="4">
        <v>1</v>
      </c>
      <c r="I2095" s="4">
        <v>1</v>
      </c>
      <c r="J2095" s="4" t="s">
        <v>1977</v>
      </c>
      <c r="K2095" s="4">
        <v>0</v>
      </c>
      <c r="L2095" s="4">
        <v>904.46220000000005</v>
      </c>
      <c r="M2095" s="4" t="s">
        <v>16</v>
      </c>
      <c r="N2095" s="4">
        <v>3.5460000000000001E-3</v>
      </c>
      <c r="O2095" s="4">
        <v>5.9729999999999998E-2</v>
      </c>
      <c r="P2095" s="4">
        <v>1.61</v>
      </c>
    </row>
    <row r="2096" spans="1:16" x14ac:dyDescent="0.2">
      <c r="A2096" s="3" t="s">
        <v>16</v>
      </c>
      <c r="B2096" s="3" t="s">
        <v>17</v>
      </c>
      <c r="C2096" s="3" t="s">
        <v>1982</v>
      </c>
      <c r="D2096" s="3" t="s">
        <v>1983</v>
      </c>
      <c r="E2096" s="3">
        <v>0</v>
      </c>
      <c r="F2096" s="3">
        <v>5.0389999999999997</v>
      </c>
      <c r="G2096" s="3">
        <v>7</v>
      </c>
      <c r="H2096" s="3">
        <v>3</v>
      </c>
      <c r="I2096" s="3">
        <v>3</v>
      </c>
      <c r="J2096" s="3">
        <v>3</v>
      </c>
      <c r="K2096" s="3">
        <v>1</v>
      </c>
      <c r="L2096" s="3">
        <v>454</v>
      </c>
      <c r="M2096" s="3">
        <v>52.1</v>
      </c>
      <c r="N2096" s="3">
        <v>7.59</v>
      </c>
      <c r="O2096" s="3">
        <v>1.97</v>
      </c>
      <c r="P2096" s="3">
        <v>3</v>
      </c>
    </row>
    <row r="2097" spans="1:16" hidden="1" outlineLevel="1" collapsed="1" x14ac:dyDescent="0.2">
      <c r="A2097" t="s">
        <v>20</v>
      </c>
      <c r="B2097" s="2" t="s">
        <v>21</v>
      </c>
      <c r="C2097" s="2" t="s">
        <v>22</v>
      </c>
      <c r="D2097" s="2" t="s">
        <v>23</v>
      </c>
      <c r="E2097" s="2" t="s">
        <v>24</v>
      </c>
      <c r="F2097" s="2" t="s">
        <v>25</v>
      </c>
      <c r="G2097" s="2" t="s">
        <v>10</v>
      </c>
      <c r="H2097" s="2" t="s">
        <v>26</v>
      </c>
      <c r="I2097" s="2" t="s">
        <v>8</v>
      </c>
      <c r="J2097" s="2" t="s">
        <v>27</v>
      </c>
      <c r="K2097" s="2" t="s">
        <v>28</v>
      </c>
      <c r="L2097" s="2" t="s">
        <v>29</v>
      </c>
      <c r="M2097" s="2" t="s">
        <v>30</v>
      </c>
      <c r="N2097" s="2" t="s">
        <v>31</v>
      </c>
      <c r="O2097" s="2" t="s">
        <v>32</v>
      </c>
      <c r="P2097" s="2" t="s">
        <v>33</v>
      </c>
    </row>
    <row r="2098" spans="1:16" hidden="1" outlineLevel="1" collapsed="1" x14ac:dyDescent="0.2">
      <c r="A2098" t="s">
        <v>20</v>
      </c>
      <c r="B2098" s="4" t="s">
        <v>16</v>
      </c>
      <c r="C2098" s="4" t="s">
        <v>1984</v>
      </c>
      <c r="D2098" s="4" t="s">
        <v>20</v>
      </c>
      <c r="E2098" s="4">
        <v>8.3801699999999993E-3</v>
      </c>
      <c r="F2098" s="4">
        <v>0</v>
      </c>
      <c r="G2098" s="4">
        <v>1</v>
      </c>
      <c r="H2098" s="4">
        <v>1</v>
      </c>
      <c r="I2098" s="4">
        <v>1</v>
      </c>
      <c r="J2098" s="4" t="s">
        <v>1982</v>
      </c>
      <c r="K2098" s="4">
        <v>0</v>
      </c>
      <c r="L2098" s="4">
        <v>1113.4946299999999</v>
      </c>
      <c r="M2098" s="4" t="s">
        <v>16</v>
      </c>
      <c r="N2098" s="4">
        <v>0</v>
      </c>
      <c r="O2098" s="4">
        <v>5.078E-3</v>
      </c>
      <c r="P2098" s="4">
        <v>1.52</v>
      </c>
    </row>
    <row r="2099" spans="1:16" hidden="1" outlineLevel="1" collapsed="1" x14ac:dyDescent="0.2">
      <c r="A2099" t="s">
        <v>20</v>
      </c>
      <c r="B2099" s="4" t="s">
        <v>16</v>
      </c>
      <c r="C2099" s="4" t="s">
        <v>1985</v>
      </c>
      <c r="D2099" s="4" t="s">
        <v>20</v>
      </c>
      <c r="E2099" s="4">
        <v>4.8945700000000002E-2</v>
      </c>
      <c r="F2099" s="4">
        <v>1.20145E-3</v>
      </c>
      <c r="G2099" s="4">
        <v>1</v>
      </c>
      <c r="H2099" s="4">
        <v>1</v>
      </c>
      <c r="I2099" s="4">
        <v>1</v>
      </c>
      <c r="J2099" s="4" t="s">
        <v>1982</v>
      </c>
      <c r="K2099" s="4">
        <v>0</v>
      </c>
      <c r="L2099" s="4">
        <v>775.43083999999999</v>
      </c>
      <c r="M2099" s="4" t="s">
        <v>16</v>
      </c>
      <c r="N2099" s="4">
        <v>7.9869999999999995E-4</v>
      </c>
      <c r="O2099" s="4">
        <v>3.3790000000000001E-2</v>
      </c>
      <c r="P2099" s="4">
        <v>1.97</v>
      </c>
    </row>
    <row r="2100" spans="1:16" hidden="1" outlineLevel="1" collapsed="1" x14ac:dyDescent="0.2">
      <c r="A2100" t="s">
        <v>20</v>
      </c>
      <c r="B2100" s="4" t="s">
        <v>16</v>
      </c>
      <c r="C2100" s="4" t="s">
        <v>1986</v>
      </c>
      <c r="D2100" s="4" t="s">
        <v>248</v>
      </c>
      <c r="E2100" s="4">
        <v>7.4398800000000001E-2</v>
      </c>
      <c r="F2100" s="4">
        <v>3.3205499999999998E-3</v>
      </c>
      <c r="G2100" s="4">
        <v>1</v>
      </c>
      <c r="H2100" s="4">
        <v>1</v>
      </c>
      <c r="I2100" s="4">
        <v>1</v>
      </c>
      <c r="J2100" s="4" t="s">
        <v>1982</v>
      </c>
      <c r="K2100" s="4">
        <v>0</v>
      </c>
      <c r="L2100" s="4">
        <v>1658.6962599999999</v>
      </c>
      <c r="M2100" s="4" t="s">
        <v>16</v>
      </c>
      <c r="N2100" s="4">
        <v>2.9329999999999998E-3</v>
      </c>
      <c r="O2100" s="4">
        <v>5.3280000000000001E-2</v>
      </c>
      <c r="P2100" s="4">
        <v>1.56</v>
      </c>
    </row>
    <row r="2101" spans="1:16" x14ac:dyDescent="0.2">
      <c r="A2101" s="3" t="s">
        <v>16</v>
      </c>
      <c r="B2101" s="3" t="s">
        <v>17</v>
      </c>
      <c r="C2101" s="3" t="s">
        <v>1987</v>
      </c>
      <c r="D2101" s="3" t="s">
        <v>1988</v>
      </c>
      <c r="E2101" s="3">
        <v>0</v>
      </c>
      <c r="F2101" s="3">
        <v>4.8689999999999998</v>
      </c>
      <c r="G2101" s="3">
        <v>2</v>
      </c>
      <c r="H2101" s="3">
        <v>3</v>
      </c>
      <c r="I2101" s="3">
        <v>3</v>
      </c>
      <c r="J2101" s="3">
        <v>3</v>
      </c>
      <c r="K2101" s="3">
        <v>1</v>
      </c>
      <c r="L2101" s="3">
        <v>1770</v>
      </c>
      <c r="M2101" s="3">
        <v>202</v>
      </c>
      <c r="N2101" s="3">
        <v>8.16</v>
      </c>
      <c r="O2101" s="3">
        <v>2.12</v>
      </c>
      <c r="P2101" s="3">
        <v>3</v>
      </c>
    </row>
    <row r="2102" spans="1:16" hidden="1" outlineLevel="1" collapsed="1" x14ac:dyDescent="0.2">
      <c r="A2102" t="s">
        <v>20</v>
      </c>
      <c r="B2102" s="2" t="s">
        <v>21</v>
      </c>
      <c r="C2102" s="2" t="s">
        <v>22</v>
      </c>
      <c r="D2102" s="2" t="s">
        <v>23</v>
      </c>
      <c r="E2102" s="2" t="s">
        <v>24</v>
      </c>
      <c r="F2102" s="2" t="s">
        <v>25</v>
      </c>
      <c r="G2102" s="2" t="s">
        <v>10</v>
      </c>
      <c r="H2102" s="2" t="s">
        <v>26</v>
      </c>
      <c r="I2102" s="2" t="s">
        <v>8</v>
      </c>
      <c r="J2102" s="2" t="s">
        <v>27</v>
      </c>
      <c r="K2102" s="2" t="s">
        <v>28</v>
      </c>
      <c r="L2102" s="2" t="s">
        <v>29</v>
      </c>
      <c r="M2102" s="2" t="s">
        <v>30</v>
      </c>
      <c r="N2102" s="2" t="s">
        <v>31</v>
      </c>
      <c r="O2102" s="2" t="s">
        <v>32</v>
      </c>
      <c r="P2102" s="2" t="s">
        <v>33</v>
      </c>
    </row>
    <row r="2103" spans="1:16" hidden="1" outlineLevel="1" collapsed="1" x14ac:dyDescent="0.2">
      <c r="A2103" t="s">
        <v>20</v>
      </c>
      <c r="B2103" s="4" t="s">
        <v>16</v>
      </c>
      <c r="C2103" s="4" t="s">
        <v>1989</v>
      </c>
      <c r="D2103" s="4" t="s">
        <v>193</v>
      </c>
      <c r="E2103" s="4">
        <v>7.7422999999999997E-3</v>
      </c>
      <c r="F2103" s="4">
        <v>0</v>
      </c>
      <c r="G2103" s="4">
        <v>1</v>
      </c>
      <c r="H2103" s="4">
        <v>18</v>
      </c>
      <c r="I2103" s="4">
        <v>1</v>
      </c>
      <c r="J2103" s="4" t="s">
        <v>1987</v>
      </c>
      <c r="K2103" s="4">
        <v>0</v>
      </c>
      <c r="L2103" s="4">
        <v>958.57539999999995</v>
      </c>
      <c r="M2103" s="4" t="s">
        <v>16</v>
      </c>
      <c r="N2103" s="4">
        <v>0</v>
      </c>
      <c r="O2103" s="4">
        <v>4.6810000000000003E-3</v>
      </c>
      <c r="P2103" s="4">
        <v>2.12</v>
      </c>
    </row>
    <row r="2104" spans="1:16" hidden="1" outlineLevel="1" collapsed="1" x14ac:dyDescent="0.2">
      <c r="A2104" t="s">
        <v>20</v>
      </c>
      <c r="B2104" s="4" t="s">
        <v>16</v>
      </c>
      <c r="C2104" s="4" t="s">
        <v>1990</v>
      </c>
      <c r="D2104" s="4" t="s">
        <v>248</v>
      </c>
      <c r="E2104" s="4">
        <v>6.6721600000000006E-2</v>
      </c>
      <c r="F2104" s="4">
        <v>2.2288999999999998E-3</v>
      </c>
      <c r="G2104" s="4">
        <v>1</v>
      </c>
      <c r="H2104" s="4">
        <v>18</v>
      </c>
      <c r="I2104" s="4">
        <v>1</v>
      </c>
      <c r="J2104" s="4" t="s">
        <v>1987</v>
      </c>
      <c r="K2104" s="4">
        <v>0</v>
      </c>
      <c r="L2104" s="4">
        <v>1351.7038500000001</v>
      </c>
      <c r="M2104" s="4" t="s">
        <v>16</v>
      </c>
      <c r="N2104" s="4">
        <v>1.487E-3</v>
      </c>
      <c r="O2104" s="4">
        <v>4.7169999999999997E-2</v>
      </c>
      <c r="P2104" s="4">
        <v>1.54</v>
      </c>
    </row>
    <row r="2105" spans="1:16" hidden="1" outlineLevel="1" collapsed="1" x14ac:dyDescent="0.2">
      <c r="A2105" t="s">
        <v>20</v>
      </c>
      <c r="B2105" s="4" t="s">
        <v>16</v>
      </c>
      <c r="C2105" s="4" t="s">
        <v>1991</v>
      </c>
      <c r="D2105" s="4" t="s">
        <v>20</v>
      </c>
      <c r="E2105" s="4">
        <v>8.4510799999999997E-2</v>
      </c>
      <c r="F2105" s="4">
        <v>5.2294899999999998E-3</v>
      </c>
      <c r="G2105" s="4">
        <v>1</v>
      </c>
      <c r="H2105" s="4">
        <v>2</v>
      </c>
      <c r="I2105" s="4">
        <v>1</v>
      </c>
      <c r="J2105" s="4" t="s">
        <v>1987</v>
      </c>
      <c r="K2105" s="4">
        <v>0</v>
      </c>
      <c r="L2105" s="4">
        <v>1307.6590100000001</v>
      </c>
      <c r="M2105" s="4" t="s">
        <v>16</v>
      </c>
      <c r="N2105" s="4">
        <v>3.8549999999999999E-3</v>
      </c>
      <c r="O2105" s="4">
        <v>6.1210000000000001E-2</v>
      </c>
      <c r="P2105" s="4">
        <v>1.88</v>
      </c>
    </row>
    <row r="2106" spans="1:16" x14ac:dyDescent="0.2">
      <c r="A2106" s="3" t="s">
        <v>16</v>
      </c>
      <c r="B2106" s="3" t="s">
        <v>17</v>
      </c>
      <c r="C2106" s="3" t="s">
        <v>1992</v>
      </c>
      <c r="D2106" s="3" t="s">
        <v>1993</v>
      </c>
      <c r="E2106" s="3">
        <v>0</v>
      </c>
      <c r="F2106" s="3">
        <v>4.8520000000000003</v>
      </c>
      <c r="G2106" s="3">
        <v>7</v>
      </c>
      <c r="H2106" s="3">
        <v>3</v>
      </c>
      <c r="I2106" s="3">
        <v>3</v>
      </c>
      <c r="J2106" s="3">
        <v>3</v>
      </c>
      <c r="K2106" s="3">
        <v>1</v>
      </c>
      <c r="L2106" s="3">
        <v>462</v>
      </c>
      <c r="M2106" s="3">
        <v>53.3</v>
      </c>
      <c r="N2106" s="3">
        <v>6.09</v>
      </c>
      <c r="O2106" s="3">
        <v>1.92</v>
      </c>
      <c r="P2106" s="3">
        <v>3</v>
      </c>
    </row>
    <row r="2107" spans="1:16" hidden="1" outlineLevel="1" collapsed="1" x14ac:dyDescent="0.2">
      <c r="A2107" t="s">
        <v>20</v>
      </c>
      <c r="B2107" s="2" t="s">
        <v>21</v>
      </c>
      <c r="C2107" s="2" t="s">
        <v>22</v>
      </c>
      <c r="D2107" s="2" t="s">
        <v>23</v>
      </c>
      <c r="E2107" s="2" t="s">
        <v>24</v>
      </c>
      <c r="F2107" s="2" t="s">
        <v>25</v>
      </c>
      <c r="G2107" s="2" t="s">
        <v>10</v>
      </c>
      <c r="H2107" s="2" t="s">
        <v>26</v>
      </c>
      <c r="I2107" s="2" t="s">
        <v>8</v>
      </c>
      <c r="J2107" s="2" t="s">
        <v>27</v>
      </c>
      <c r="K2107" s="2" t="s">
        <v>28</v>
      </c>
      <c r="L2107" s="2" t="s">
        <v>29</v>
      </c>
      <c r="M2107" s="2" t="s">
        <v>30</v>
      </c>
      <c r="N2107" s="2" t="s">
        <v>31</v>
      </c>
      <c r="O2107" s="2" t="s">
        <v>32</v>
      </c>
      <c r="P2107" s="2" t="s">
        <v>33</v>
      </c>
    </row>
    <row r="2108" spans="1:16" hidden="1" outlineLevel="1" collapsed="1" x14ac:dyDescent="0.2">
      <c r="A2108" t="s">
        <v>20</v>
      </c>
      <c r="B2108" s="4" t="s">
        <v>16</v>
      </c>
      <c r="C2108" s="4" t="s">
        <v>1994</v>
      </c>
      <c r="D2108" s="4" t="s">
        <v>20</v>
      </c>
      <c r="E2108" s="4">
        <v>1.4293200000000001E-2</v>
      </c>
      <c r="F2108" s="4">
        <v>0</v>
      </c>
      <c r="G2108" s="4">
        <v>1</v>
      </c>
      <c r="H2108" s="4">
        <v>1</v>
      </c>
      <c r="I2108" s="4">
        <v>1</v>
      </c>
      <c r="J2108" s="4" t="s">
        <v>1992</v>
      </c>
      <c r="K2108" s="4">
        <v>0</v>
      </c>
      <c r="L2108" s="4">
        <v>950.42139999999995</v>
      </c>
      <c r="M2108" s="4" t="s">
        <v>16</v>
      </c>
      <c r="N2108" s="4">
        <v>0</v>
      </c>
      <c r="O2108" s="4">
        <v>9.0019999999999996E-3</v>
      </c>
      <c r="P2108" s="4">
        <v>1.92</v>
      </c>
    </row>
    <row r="2109" spans="1:16" hidden="1" outlineLevel="1" collapsed="1" x14ac:dyDescent="0.2">
      <c r="A2109" t="s">
        <v>20</v>
      </c>
      <c r="B2109" s="4" t="s">
        <v>16</v>
      </c>
      <c r="C2109" s="4" t="s">
        <v>1995</v>
      </c>
      <c r="D2109" s="4" t="s">
        <v>1996</v>
      </c>
      <c r="E2109" s="4">
        <v>4.1607900000000003E-2</v>
      </c>
      <c r="F2109" s="4">
        <v>0</v>
      </c>
      <c r="G2109" s="4">
        <v>1</v>
      </c>
      <c r="H2109" s="4">
        <v>1</v>
      </c>
      <c r="I2109" s="4">
        <v>1</v>
      </c>
      <c r="J2109" s="4" t="s">
        <v>1992</v>
      </c>
      <c r="K2109" s="4">
        <v>0</v>
      </c>
      <c r="L2109" s="4">
        <v>1493.74908</v>
      </c>
      <c r="M2109" s="4" t="s">
        <v>16</v>
      </c>
      <c r="N2109" s="4">
        <v>0</v>
      </c>
      <c r="O2109" s="4">
        <v>2.8330000000000001E-2</v>
      </c>
      <c r="P2109" s="4">
        <v>1.52</v>
      </c>
    </row>
    <row r="2110" spans="1:16" hidden="1" outlineLevel="1" collapsed="1" x14ac:dyDescent="0.2">
      <c r="A2110" t="s">
        <v>20</v>
      </c>
      <c r="B2110" s="4" t="s">
        <v>16</v>
      </c>
      <c r="C2110" s="4" t="s">
        <v>1997</v>
      </c>
      <c r="D2110" s="4" t="s">
        <v>20</v>
      </c>
      <c r="E2110" s="4">
        <v>7.6813000000000006E-2</v>
      </c>
      <c r="F2110" s="4">
        <v>4.3359999999999996E-3</v>
      </c>
      <c r="G2110" s="4">
        <v>1</v>
      </c>
      <c r="H2110" s="4">
        <v>1</v>
      </c>
      <c r="I2110" s="4">
        <v>1</v>
      </c>
      <c r="J2110" s="4" t="s">
        <v>1992</v>
      </c>
      <c r="K2110" s="4">
        <v>0</v>
      </c>
      <c r="L2110" s="4">
        <v>1572.74279</v>
      </c>
      <c r="M2110" s="4" t="s">
        <v>16</v>
      </c>
      <c r="N2110" s="4">
        <v>3.264E-3</v>
      </c>
      <c r="O2110" s="4">
        <v>5.5120000000000002E-2</v>
      </c>
      <c r="P2110" s="4">
        <v>1.32</v>
      </c>
    </row>
    <row r="2111" spans="1:16" x14ac:dyDescent="0.2">
      <c r="A2111" s="3" t="s">
        <v>16</v>
      </c>
      <c r="B2111" s="3" t="s">
        <v>17</v>
      </c>
      <c r="C2111" s="3" t="s">
        <v>1998</v>
      </c>
      <c r="D2111" s="3" t="s">
        <v>1999</v>
      </c>
      <c r="E2111" s="3">
        <v>0</v>
      </c>
      <c r="F2111" s="3">
        <v>4.8109999999999999</v>
      </c>
      <c r="G2111" s="3">
        <v>11</v>
      </c>
      <c r="H2111" s="3">
        <v>3</v>
      </c>
      <c r="I2111" s="3">
        <v>3</v>
      </c>
      <c r="J2111" s="3">
        <v>3</v>
      </c>
      <c r="K2111" s="3">
        <v>1</v>
      </c>
      <c r="L2111" s="3">
        <v>411</v>
      </c>
      <c r="M2111" s="3">
        <v>46.5</v>
      </c>
      <c r="N2111" s="3">
        <v>4.46</v>
      </c>
      <c r="O2111" s="3">
        <v>1.93</v>
      </c>
      <c r="P2111" s="3">
        <v>3</v>
      </c>
    </row>
    <row r="2112" spans="1:16" hidden="1" outlineLevel="1" collapsed="1" x14ac:dyDescent="0.2">
      <c r="A2112" t="s">
        <v>20</v>
      </c>
      <c r="B2112" s="2" t="s">
        <v>21</v>
      </c>
      <c r="C2112" s="2" t="s">
        <v>22</v>
      </c>
      <c r="D2112" s="2" t="s">
        <v>23</v>
      </c>
      <c r="E2112" s="2" t="s">
        <v>24</v>
      </c>
      <c r="F2112" s="2" t="s">
        <v>25</v>
      </c>
      <c r="G2112" s="2" t="s">
        <v>10</v>
      </c>
      <c r="H2112" s="2" t="s">
        <v>26</v>
      </c>
      <c r="I2112" s="2" t="s">
        <v>8</v>
      </c>
      <c r="J2112" s="2" t="s">
        <v>27</v>
      </c>
      <c r="K2112" s="2" t="s">
        <v>28</v>
      </c>
      <c r="L2112" s="2" t="s">
        <v>29</v>
      </c>
      <c r="M2112" s="2" t="s">
        <v>30</v>
      </c>
      <c r="N2112" s="2" t="s">
        <v>31</v>
      </c>
      <c r="O2112" s="2" t="s">
        <v>32</v>
      </c>
      <c r="P2112" s="2" t="s">
        <v>33</v>
      </c>
    </row>
    <row r="2113" spans="1:16" hidden="1" outlineLevel="1" collapsed="1" x14ac:dyDescent="0.2">
      <c r="A2113" t="s">
        <v>20</v>
      </c>
      <c r="B2113" s="4" t="s">
        <v>16</v>
      </c>
      <c r="C2113" s="4" t="s">
        <v>2000</v>
      </c>
      <c r="D2113" s="4" t="s">
        <v>20</v>
      </c>
      <c r="E2113" s="4">
        <v>1.13498E-2</v>
      </c>
      <c r="F2113" s="4">
        <v>0</v>
      </c>
      <c r="G2113" s="4">
        <v>1</v>
      </c>
      <c r="H2113" s="4">
        <v>1</v>
      </c>
      <c r="I2113" s="4">
        <v>1</v>
      </c>
      <c r="J2113" s="4" t="s">
        <v>1998</v>
      </c>
      <c r="K2113" s="4">
        <v>0</v>
      </c>
      <c r="L2113" s="4">
        <v>1199.6630299999999</v>
      </c>
      <c r="M2113" s="4" t="s">
        <v>16</v>
      </c>
      <c r="N2113" s="4">
        <v>0</v>
      </c>
      <c r="O2113" s="4">
        <v>7.0309999999999999E-3</v>
      </c>
      <c r="P2113" s="4">
        <v>1.93</v>
      </c>
    </row>
    <row r="2114" spans="1:16" hidden="1" outlineLevel="1" collapsed="1" x14ac:dyDescent="0.2">
      <c r="A2114" t="s">
        <v>20</v>
      </c>
      <c r="B2114" s="4" t="s">
        <v>16</v>
      </c>
      <c r="C2114" s="4" t="s">
        <v>2001</v>
      </c>
      <c r="D2114" s="4" t="s">
        <v>260</v>
      </c>
      <c r="E2114" s="4">
        <v>7.1140400000000006E-2</v>
      </c>
      <c r="F2114" s="4">
        <v>2.2288999999999998E-3</v>
      </c>
      <c r="G2114" s="4">
        <v>1</v>
      </c>
      <c r="H2114" s="4">
        <v>1</v>
      </c>
      <c r="I2114" s="4">
        <v>1</v>
      </c>
      <c r="J2114" s="4" t="s">
        <v>1998</v>
      </c>
      <c r="K2114" s="4">
        <v>0</v>
      </c>
      <c r="L2114" s="4">
        <v>1506.70055</v>
      </c>
      <c r="M2114" s="4" t="s">
        <v>16</v>
      </c>
      <c r="N2114" s="4">
        <v>1.487E-3</v>
      </c>
      <c r="O2114" s="4">
        <v>5.0729999999999997E-2</v>
      </c>
      <c r="P2114" s="4">
        <v>1.58</v>
      </c>
    </row>
    <row r="2115" spans="1:16" hidden="1" outlineLevel="1" collapsed="1" x14ac:dyDescent="0.2">
      <c r="A2115" t="s">
        <v>20</v>
      </c>
      <c r="B2115" s="4" t="s">
        <v>16</v>
      </c>
      <c r="C2115" s="4" t="s">
        <v>2002</v>
      </c>
      <c r="D2115" s="4" t="s">
        <v>167</v>
      </c>
      <c r="E2115" s="4">
        <v>6.1370500000000001E-2</v>
      </c>
      <c r="F2115" s="4">
        <v>2.2288999999999998E-3</v>
      </c>
      <c r="G2115" s="4">
        <v>1</v>
      </c>
      <c r="H2115" s="4">
        <v>1</v>
      </c>
      <c r="I2115" s="4">
        <v>1</v>
      </c>
      <c r="J2115" s="4" t="s">
        <v>1998</v>
      </c>
      <c r="K2115" s="4">
        <v>0</v>
      </c>
      <c r="L2115" s="4">
        <v>2329.1704</v>
      </c>
      <c r="M2115" s="4" t="s">
        <v>16</v>
      </c>
      <c r="N2115" s="4">
        <v>1.487E-3</v>
      </c>
      <c r="O2115" s="4">
        <v>4.333E-2</v>
      </c>
      <c r="P2115" s="4">
        <v>1.49</v>
      </c>
    </row>
    <row r="2116" spans="1:16" x14ac:dyDescent="0.2">
      <c r="A2116" s="3" t="s">
        <v>16</v>
      </c>
      <c r="B2116" s="3" t="s">
        <v>17</v>
      </c>
      <c r="C2116" s="3" t="s">
        <v>2003</v>
      </c>
      <c r="D2116" s="3" t="s">
        <v>2004</v>
      </c>
      <c r="E2116" s="3">
        <v>0</v>
      </c>
      <c r="F2116" s="3">
        <v>4.7859999999999996</v>
      </c>
      <c r="G2116" s="3">
        <v>6</v>
      </c>
      <c r="H2116" s="3">
        <v>3</v>
      </c>
      <c r="I2116" s="3">
        <v>3</v>
      </c>
      <c r="J2116" s="3">
        <v>3</v>
      </c>
      <c r="K2116" s="3">
        <v>1</v>
      </c>
      <c r="L2116" s="3">
        <v>434</v>
      </c>
      <c r="M2116" s="3">
        <v>49.7</v>
      </c>
      <c r="N2116" s="3">
        <v>6.28</v>
      </c>
      <c r="O2116" s="3">
        <v>4.01</v>
      </c>
      <c r="P2116" s="3">
        <v>3</v>
      </c>
    </row>
    <row r="2117" spans="1:16" hidden="1" outlineLevel="1" collapsed="1" x14ac:dyDescent="0.2">
      <c r="A2117" t="s">
        <v>20</v>
      </c>
      <c r="B2117" s="2" t="s">
        <v>21</v>
      </c>
      <c r="C2117" s="2" t="s">
        <v>22</v>
      </c>
      <c r="D2117" s="2" t="s">
        <v>23</v>
      </c>
      <c r="E2117" s="2" t="s">
        <v>24</v>
      </c>
      <c r="F2117" s="2" t="s">
        <v>25</v>
      </c>
      <c r="G2117" s="2" t="s">
        <v>10</v>
      </c>
      <c r="H2117" s="2" t="s">
        <v>26</v>
      </c>
      <c r="I2117" s="2" t="s">
        <v>8</v>
      </c>
      <c r="J2117" s="2" t="s">
        <v>27</v>
      </c>
      <c r="K2117" s="2" t="s">
        <v>28</v>
      </c>
      <c r="L2117" s="2" t="s">
        <v>29</v>
      </c>
      <c r="M2117" s="2" t="s">
        <v>30</v>
      </c>
      <c r="N2117" s="2" t="s">
        <v>31</v>
      </c>
      <c r="O2117" s="2" t="s">
        <v>32</v>
      </c>
      <c r="P2117" s="2" t="s">
        <v>33</v>
      </c>
    </row>
    <row r="2118" spans="1:16" hidden="1" outlineLevel="1" collapsed="1" x14ac:dyDescent="0.2">
      <c r="A2118" t="s">
        <v>20</v>
      </c>
      <c r="B2118" s="4" t="s">
        <v>16</v>
      </c>
      <c r="C2118" s="4" t="s">
        <v>2005</v>
      </c>
      <c r="D2118" s="4" t="s">
        <v>20</v>
      </c>
      <c r="E2118" s="4">
        <v>1.9092000000000001E-2</v>
      </c>
      <c r="F2118" s="4">
        <v>0</v>
      </c>
      <c r="G2118" s="4">
        <v>1</v>
      </c>
      <c r="H2118" s="4">
        <v>1</v>
      </c>
      <c r="I2118" s="4">
        <v>1</v>
      </c>
      <c r="J2118" s="4" t="s">
        <v>2003</v>
      </c>
      <c r="K2118" s="4">
        <v>0</v>
      </c>
      <c r="L2118" s="4">
        <v>977.53021999999999</v>
      </c>
      <c r="M2118" s="4" t="s">
        <v>16</v>
      </c>
      <c r="N2118" s="4">
        <v>0</v>
      </c>
      <c r="O2118" s="4">
        <v>1.227E-2</v>
      </c>
      <c r="P2118" s="4">
        <v>2.2000000000000002</v>
      </c>
    </row>
    <row r="2119" spans="1:16" hidden="1" outlineLevel="1" collapsed="1" x14ac:dyDescent="0.2">
      <c r="A2119" t="s">
        <v>20</v>
      </c>
      <c r="B2119" s="4" t="s">
        <v>16</v>
      </c>
      <c r="C2119" s="4" t="s">
        <v>2006</v>
      </c>
      <c r="D2119" s="4" t="s">
        <v>167</v>
      </c>
      <c r="E2119" s="4">
        <v>4.5278199999999998E-2</v>
      </c>
      <c r="F2119" s="4">
        <v>0</v>
      </c>
      <c r="G2119" s="4">
        <v>1</v>
      </c>
      <c r="H2119" s="4">
        <v>1</v>
      </c>
      <c r="I2119" s="4">
        <v>1</v>
      </c>
      <c r="J2119" s="4" t="s">
        <v>2003</v>
      </c>
      <c r="K2119" s="4">
        <v>0</v>
      </c>
      <c r="L2119" s="4">
        <v>1079.5037500000001</v>
      </c>
      <c r="M2119" s="4" t="s">
        <v>16</v>
      </c>
      <c r="N2119" s="4">
        <v>0</v>
      </c>
      <c r="O2119" s="4">
        <v>3.1099999999999999E-2</v>
      </c>
      <c r="P2119" s="4">
        <v>1.81</v>
      </c>
    </row>
    <row r="2120" spans="1:16" hidden="1" outlineLevel="1" collapsed="1" x14ac:dyDescent="0.2">
      <c r="A2120" t="s">
        <v>20</v>
      </c>
      <c r="B2120" s="4" t="s">
        <v>16</v>
      </c>
      <c r="C2120" s="4" t="s">
        <v>2007</v>
      </c>
      <c r="D2120" s="4" t="s">
        <v>20</v>
      </c>
      <c r="E2120" s="4">
        <v>6.09764E-2</v>
      </c>
      <c r="F2120" s="4">
        <v>2.2288999999999998E-3</v>
      </c>
      <c r="G2120" s="4">
        <v>1</v>
      </c>
      <c r="H2120" s="4">
        <v>1</v>
      </c>
      <c r="I2120" s="4">
        <v>1</v>
      </c>
      <c r="J2120" s="4" t="s">
        <v>2003</v>
      </c>
      <c r="K2120" s="4">
        <v>0</v>
      </c>
      <c r="L2120" s="4">
        <v>1007.49048</v>
      </c>
      <c r="M2120" s="4" t="s">
        <v>16</v>
      </c>
      <c r="N2120" s="4">
        <v>1.487E-3</v>
      </c>
      <c r="O2120" s="4">
        <v>4.2849999999999999E-2</v>
      </c>
      <c r="P2120" s="4">
        <v>1.1000000000000001</v>
      </c>
    </row>
    <row r="2121" spans="1:16" x14ac:dyDescent="0.2">
      <c r="A2121" s="3" t="s">
        <v>16</v>
      </c>
      <c r="B2121" s="3" t="s">
        <v>17</v>
      </c>
      <c r="C2121" s="3" t="s">
        <v>2008</v>
      </c>
      <c r="D2121" s="3" t="s">
        <v>2009</v>
      </c>
      <c r="E2121" s="3">
        <v>0</v>
      </c>
      <c r="F2121" s="3">
        <v>4.7590000000000003</v>
      </c>
      <c r="G2121" s="3">
        <v>6</v>
      </c>
      <c r="H2121" s="3">
        <v>3</v>
      </c>
      <c r="I2121" s="3">
        <v>3</v>
      </c>
      <c r="J2121" s="3">
        <v>2</v>
      </c>
      <c r="K2121" s="3">
        <v>1</v>
      </c>
      <c r="L2121" s="3">
        <v>459</v>
      </c>
      <c r="M2121" s="3">
        <v>49.3</v>
      </c>
      <c r="N2121" s="3">
        <v>7.96</v>
      </c>
      <c r="O2121" s="3">
        <v>1.86</v>
      </c>
      <c r="P2121" s="3">
        <v>3</v>
      </c>
    </row>
    <row r="2122" spans="1:16" hidden="1" outlineLevel="1" collapsed="1" x14ac:dyDescent="0.2">
      <c r="A2122" t="s">
        <v>20</v>
      </c>
      <c r="B2122" s="2" t="s">
        <v>21</v>
      </c>
      <c r="C2122" s="2" t="s">
        <v>22</v>
      </c>
      <c r="D2122" s="2" t="s">
        <v>23</v>
      </c>
      <c r="E2122" s="2" t="s">
        <v>24</v>
      </c>
      <c r="F2122" s="2" t="s">
        <v>25</v>
      </c>
      <c r="G2122" s="2" t="s">
        <v>10</v>
      </c>
      <c r="H2122" s="2" t="s">
        <v>26</v>
      </c>
      <c r="I2122" s="2" t="s">
        <v>8</v>
      </c>
      <c r="J2122" s="2" t="s">
        <v>27</v>
      </c>
      <c r="K2122" s="2" t="s">
        <v>28</v>
      </c>
      <c r="L2122" s="2" t="s">
        <v>29</v>
      </c>
      <c r="M2122" s="2" t="s">
        <v>30</v>
      </c>
      <c r="N2122" s="2" t="s">
        <v>31</v>
      </c>
      <c r="O2122" s="2" t="s">
        <v>32</v>
      </c>
      <c r="P2122" s="2" t="s">
        <v>33</v>
      </c>
    </row>
    <row r="2123" spans="1:16" hidden="1" outlineLevel="1" collapsed="1" x14ac:dyDescent="0.2">
      <c r="A2123" t="s">
        <v>20</v>
      </c>
      <c r="B2123" s="4" t="s">
        <v>16</v>
      </c>
      <c r="C2123" s="4" t="s">
        <v>2010</v>
      </c>
      <c r="D2123" s="4" t="s">
        <v>20</v>
      </c>
      <c r="E2123" s="4">
        <v>4.7692100000000001E-2</v>
      </c>
      <c r="F2123" s="4">
        <v>0</v>
      </c>
      <c r="G2123" s="4">
        <v>1</v>
      </c>
      <c r="H2123" s="4">
        <v>1</v>
      </c>
      <c r="I2123" s="4">
        <v>1</v>
      </c>
      <c r="J2123" s="4" t="s">
        <v>2008</v>
      </c>
      <c r="K2123" s="4">
        <v>0</v>
      </c>
      <c r="L2123" s="4">
        <v>947.44286</v>
      </c>
      <c r="M2123" s="4" t="s">
        <v>16</v>
      </c>
      <c r="N2123" s="4">
        <v>0</v>
      </c>
      <c r="O2123" s="4">
        <v>3.295E-2</v>
      </c>
      <c r="P2123" s="4">
        <v>1.53</v>
      </c>
    </row>
    <row r="2124" spans="1:16" hidden="1" outlineLevel="1" collapsed="1" x14ac:dyDescent="0.2">
      <c r="A2124" t="s">
        <v>20</v>
      </c>
      <c r="B2124" s="4" t="s">
        <v>16</v>
      </c>
      <c r="C2124" s="4" t="s">
        <v>2011</v>
      </c>
      <c r="D2124" s="4" t="s">
        <v>20</v>
      </c>
      <c r="E2124" s="4">
        <v>3.1842000000000002E-2</v>
      </c>
      <c r="F2124" s="4">
        <v>0</v>
      </c>
      <c r="G2124" s="4">
        <v>2</v>
      </c>
      <c r="H2124" s="4">
        <v>2</v>
      </c>
      <c r="I2124" s="4">
        <v>1</v>
      </c>
      <c r="J2124" s="4" t="s">
        <v>2012</v>
      </c>
      <c r="K2124" s="4">
        <v>0</v>
      </c>
      <c r="L2124" s="4">
        <v>829.48902999999996</v>
      </c>
      <c r="M2124" s="4" t="s">
        <v>16</v>
      </c>
      <c r="N2124" s="4">
        <v>0</v>
      </c>
      <c r="O2124" s="4">
        <v>2.1340000000000001E-2</v>
      </c>
      <c r="P2124" s="4">
        <v>1.21</v>
      </c>
    </row>
    <row r="2125" spans="1:16" hidden="1" outlineLevel="1" collapsed="1" x14ac:dyDescent="0.2">
      <c r="A2125" t="s">
        <v>20</v>
      </c>
      <c r="B2125" s="4" t="s">
        <v>16</v>
      </c>
      <c r="C2125" s="4" t="s">
        <v>2013</v>
      </c>
      <c r="D2125" s="4" t="s">
        <v>20</v>
      </c>
      <c r="E2125" s="4">
        <v>3.65235E-2</v>
      </c>
      <c r="F2125" s="4">
        <v>0</v>
      </c>
      <c r="G2125" s="4">
        <v>1</v>
      </c>
      <c r="H2125" s="4">
        <v>1</v>
      </c>
      <c r="I2125" s="4">
        <v>1</v>
      </c>
      <c r="J2125" s="4" t="s">
        <v>2008</v>
      </c>
      <c r="K2125" s="4">
        <v>0</v>
      </c>
      <c r="L2125" s="4">
        <v>1045.5272600000001</v>
      </c>
      <c r="M2125" s="4" t="s">
        <v>16</v>
      </c>
      <c r="N2125" s="4">
        <v>0</v>
      </c>
      <c r="O2125" s="4">
        <v>2.4760000000000001E-2</v>
      </c>
      <c r="P2125" s="4">
        <v>1.86</v>
      </c>
    </row>
    <row r="2126" spans="1:16" x14ac:dyDescent="0.2">
      <c r="A2126" s="3" t="s">
        <v>16</v>
      </c>
      <c r="B2126" s="3" t="s">
        <v>17</v>
      </c>
      <c r="C2126" s="3" t="s">
        <v>2014</v>
      </c>
      <c r="D2126" s="3" t="s">
        <v>2015</v>
      </c>
      <c r="E2126" s="3">
        <v>0</v>
      </c>
      <c r="F2126" s="3">
        <v>4.7439999999999998</v>
      </c>
      <c r="G2126" s="3">
        <v>7</v>
      </c>
      <c r="H2126" s="3">
        <v>3</v>
      </c>
      <c r="I2126" s="3">
        <v>3</v>
      </c>
      <c r="J2126" s="3">
        <v>3</v>
      </c>
      <c r="K2126" s="3">
        <v>1</v>
      </c>
      <c r="L2126" s="3">
        <v>409</v>
      </c>
      <c r="M2126" s="3">
        <v>44.6</v>
      </c>
      <c r="N2126" s="3">
        <v>6.3</v>
      </c>
      <c r="O2126" s="3">
        <v>4.51</v>
      </c>
      <c r="P2126" s="3">
        <v>3</v>
      </c>
    </row>
    <row r="2127" spans="1:16" hidden="1" outlineLevel="1" collapsed="1" x14ac:dyDescent="0.2">
      <c r="A2127" t="s">
        <v>20</v>
      </c>
      <c r="B2127" s="2" t="s">
        <v>21</v>
      </c>
      <c r="C2127" s="2" t="s">
        <v>22</v>
      </c>
      <c r="D2127" s="2" t="s">
        <v>23</v>
      </c>
      <c r="E2127" s="2" t="s">
        <v>24</v>
      </c>
      <c r="F2127" s="2" t="s">
        <v>25</v>
      </c>
      <c r="G2127" s="2" t="s">
        <v>10</v>
      </c>
      <c r="H2127" s="2" t="s">
        <v>26</v>
      </c>
      <c r="I2127" s="2" t="s">
        <v>8</v>
      </c>
      <c r="J2127" s="2" t="s">
        <v>27</v>
      </c>
      <c r="K2127" s="2" t="s">
        <v>28</v>
      </c>
      <c r="L2127" s="2" t="s">
        <v>29</v>
      </c>
      <c r="M2127" s="2" t="s">
        <v>30</v>
      </c>
      <c r="N2127" s="2" t="s">
        <v>31</v>
      </c>
      <c r="O2127" s="2" t="s">
        <v>32</v>
      </c>
      <c r="P2127" s="2" t="s">
        <v>33</v>
      </c>
    </row>
    <row r="2128" spans="1:16" hidden="1" outlineLevel="1" collapsed="1" x14ac:dyDescent="0.2">
      <c r="A2128" t="s">
        <v>20</v>
      </c>
      <c r="B2128" s="4" t="s">
        <v>16</v>
      </c>
      <c r="C2128" s="4" t="s">
        <v>2016</v>
      </c>
      <c r="D2128" s="4" t="s">
        <v>20</v>
      </c>
      <c r="E2128" s="4">
        <v>6.6082500000000004E-3</v>
      </c>
      <c r="F2128" s="4">
        <v>0</v>
      </c>
      <c r="G2128" s="4">
        <v>1</v>
      </c>
      <c r="H2128" s="4">
        <v>1</v>
      </c>
      <c r="I2128" s="4">
        <v>1</v>
      </c>
      <c r="J2128" s="4" t="s">
        <v>2014</v>
      </c>
      <c r="K2128" s="4">
        <v>1</v>
      </c>
      <c r="L2128" s="4">
        <v>1678.82826</v>
      </c>
      <c r="M2128" s="4" t="s">
        <v>16</v>
      </c>
      <c r="N2128" s="4">
        <v>0</v>
      </c>
      <c r="O2128" s="4">
        <v>3.947E-3</v>
      </c>
      <c r="P2128" s="4">
        <v>2.61</v>
      </c>
    </row>
    <row r="2129" spans="1:16" hidden="1" outlineLevel="1" collapsed="1" x14ac:dyDescent="0.2">
      <c r="A2129" t="s">
        <v>20</v>
      </c>
      <c r="B2129" s="4" t="s">
        <v>16</v>
      </c>
      <c r="C2129" s="4" t="s">
        <v>2017</v>
      </c>
      <c r="D2129" s="4" t="s">
        <v>43</v>
      </c>
      <c r="E2129" s="4">
        <v>8.6135699999999996E-2</v>
      </c>
      <c r="F2129" s="4">
        <v>5.2294899999999998E-3</v>
      </c>
      <c r="G2129" s="4">
        <v>1</v>
      </c>
      <c r="H2129" s="4">
        <v>1</v>
      </c>
      <c r="I2129" s="4">
        <v>1</v>
      </c>
      <c r="J2129" s="4" t="s">
        <v>2014</v>
      </c>
      <c r="K2129" s="4">
        <v>0</v>
      </c>
      <c r="L2129" s="4">
        <v>1410.7773500000001</v>
      </c>
      <c r="M2129" s="4" t="s">
        <v>16</v>
      </c>
      <c r="N2129" s="4">
        <v>3.8549999999999999E-3</v>
      </c>
      <c r="O2129" s="4">
        <v>6.2449999999999999E-2</v>
      </c>
      <c r="P2129" s="4">
        <v>1.9</v>
      </c>
    </row>
    <row r="2130" spans="1:16" hidden="1" outlineLevel="1" collapsed="1" x14ac:dyDescent="0.2">
      <c r="A2130" t="s">
        <v>20</v>
      </c>
      <c r="B2130" s="4" t="s">
        <v>16</v>
      </c>
      <c r="C2130" s="4" t="s">
        <v>2018</v>
      </c>
      <c r="D2130" s="4" t="s">
        <v>20</v>
      </c>
      <c r="E2130" s="4">
        <v>0.10023700000000001</v>
      </c>
      <c r="F2130" s="4">
        <v>7.5778800000000004E-3</v>
      </c>
      <c r="G2130" s="4">
        <v>1</v>
      </c>
      <c r="H2130" s="4">
        <v>1</v>
      </c>
      <c r="I2130" s="4">
        <v>1</v>
      </c>
      <c r="J2130" s="4" t="s">
        <v>2014</v>
      </c>
      <c r="K2130" s="4">
        <v>0</v>
      </c>
      <c r="L2130" s="4">
        <v>1522.72714</v>
      </c>
      <c r="M2130" s="4" t="s">
        <v>16</v>
      </c>
      <c r="N2130" s="4">
        <v>5.4159999999999998E-3</v>
      </c>
      <c r="O2130" s="4">
        <v>7.3169999999999999E-2</v>
      </c>
      <c r="P2130" s="4">
        <v>1.1499999999999999</v>
      </c>
    </row>
    <row r="2131" spans="1:16" x14ac:dyDescent="0.2">
      <c r="A2131" s="3" t="s">
        <v>16</v>
      </c>
      <c r="B2131" s="3" t="s">
        <v>17</v>
      </c>
      <c r="C2131" s="3" t="s">
        <v>2019</v>
      </c>
      <c r="D2131" s="3" t="s">
        <v>2020</v>
      </c>
      <c r="E2131" s="3">
        <v>0</v>
      </c>
      <c r="F2131" s="3">
        <v>4.7409999999999997</v>
      </c>
      <c r="G2131" s="3">
        <v>16</v>
      </c>
      <c r="H2131" s="3">
        <v>2</v>
      </c>
      <c r="I2131" s="3">
        <v>2</v>
      </c>
      <c r="J2131" s="3">
        <v>2</v>
      </c>
      <c r="K2131" s="3">
        <v>1</v>
      </c>
      <c r="L2131" s="3">
        <v>152</v>
      </c>
      <c r="M2131" s="3">
        <v>17.2</v>
      </c>
      <c r="N2131" s="3">
        <v>9.86</v>
      </c>
      <c r="O2131" s="3">
        <v>4.04</v>
      </c>
      <c r="P2131" s="3">
        <v>2</v>
      </c>
    </row>
    <row r="2132" spans="1:16" hidden="1" outlineLevel="1" collapsed="1" x14ac:dyDescent="0.2">
      <c r="A2132" t="s">
        <v>20</v>
      </c>
      <c r="B2132" s="2" t="s">
        <v>21</v>
      </c>
      <c r="C2132" s="2" t="s">
        <v>22</v>
      </c>
      <c r="D2132" s="2" t="s">
        <v>23</v>
      </c>
      <c r="E2132" s="2" t="s">
        <v>24</v>
      </c>
      <c r="F2132" s="2" t="s">
        <v>25</v>
      </c>
      <c r="G2132" s="2" t="s">
        <v>10</v>
      </c>
      <c r="H2132" s="2" t="s">
        <v>26</v>
      </c>
      <c r="I2132" s="2" t="s">
        <v>8</v>
      </c>
      <c r="J2132" s="2" t="s">
        <v>27</v>
      </c>
      <c r="K2132" s="2" t="s">
        <v>28</v>
      </c>
      <c r="L2132" s="2" t="s">
        <v>29</v>
      </c>
      <c r="M2132" s="2" t="s">
        <v>30</v>
      </c>
      <c r="N2132" s="2" t="s">
        <v>31</v>
      </c>
      <c r="O2132" s="2" t="s">
        <v>32</v>
      </c>
      <c r="P2132" s="2" t="s">
        <v>33</v>
      </c>
    </row>
    <row r="2133" spans="1:16" hidden="1" outlineLevel="1" collapsed="1" x14ac:dyDescent="0.2">
      <c r="A2133" t="s">
        <v>20</v>
      </c>
      <c r="B2133" s="4" t="s">
        <v>16</v>
      </c>
      <c r="C2133" s="4" t="s">
        <v>2021</v>
      </c>
      <c r="D2133" s="4" t="s">
        <v>20</v>
      </c>
      <c r="E2133" s="4">
        <v>5.8293399999999997E-3</v>
      </c>
      <c r="F2133" s="4">
        <v>0</v>
      </c>
      <c r="G2133" s="4">
        <v>1</v>
      </c>
      <c r="H2133" s="4">
        <v>3</v>
      </c>
      <c r="I2133" s="4">
        <v>1</v>
      </c>
      <c r="J2133" s="4" t="s">
        <v>2019</v>
      </c>
      <c r="K2133" s="4">
        <v>0</v>
      </c>
      <c r="L2133" s="4">
        <v>1763.8909200000001</v>
      </c>
      <c r="M2133" s="4" t="s">
        <v>16</v>
      </c>
      <c r="N2133" s="4">
        <v>0</v>
      </c>
      <c r="O2133" s="4">
        <v>3.4399999999999999E-3</v>
      </c>
      <c r="P2133" s="4">
        <v>2.04</v>
      </c>
    </row>
    <row r="2134" spans="1:16" hidden="1" outlineLevel="1" collapsed="1" x14ac:dyDescent="0.2">
      <c r="A2134" t="s">
        <v>20</v>
      </c>
      <c r="B2134" s="4" t="s">
        <v>16</v>
      </c>
      <c r="C2134" s="4" t="s">
        <v>2022</v>
      </c>
      <c r="D2134" s="4" t="s">
        <v>20</v>
      </c>
      <c r="E2134" s="4">
        <v>8.6611799999999992E-3</v>
      </c>
      <c r="F2134" s="4">
        <v>0</v>
      </c>
      <c r="G2134" s="4">
        <v>1</v>
      </c>
      <c r="H2134" s="4">
        <v>4</v>
      </c>
      <c r="I2134" s="4">
        <v>1</v>
      </c>
      <c r="J2134" s="4" t="s">
        <v>2019</v>
      </c>
      <c r="K2134" s="4">
        <v>0</v>
      </c>
      <c r="L2134" s="4">
        <v>1067.62077</v>
      </c>
      <c r="M2134" s="4" t="s">
        <v>16</v>
      </c>
      <c r="N2134" s="4">
        <v>0</v>
      </c>
      <c r="O2134" s="4">
        <v>5.2760000000000003E-3</v>
      </c>
      <c r="P2134" s="4">
        <v>2</v>
      </c>
    </row>
    <row r="2135" spans="1:16" x14ac:dyDescent="0.2">
      <c r="A2135" s="3" t="s">
        <v>16</v>
      </c>
      <c r="B2135" s="3" t="s">
        <v>17</v>
      </c>
      <c r="C2135" s="3" t="s">
        <v>2023</v>
      </c>
      <c r="D2135" s="3" t="s">
        <v>2024</v>
      </c>
      <c r="E2135" s="3">
        <v>0</v>
      </c>
      <c r="F2135" s="3">
        <v>4.681</v>
      </c>
      <c r="G2135" s="3">
        <v>3</v>
      </c>
      <c r="H2135" s="3">
        <v>3</v>
      </c>
      <c r="I2135" s="3">
        <v>3</v>
      </c>
      <c r="J2135" s="3">
        <v>3</v>
      </c>
      <c r="K2135" s="3">
        <v>1</v>
      </c>
      <c r="L2135" s="3">
        <v>1044</v>
      </c>
      <c r="M2135" s="3">
        <v>115.9</v>
      </c>
      <c r="N2135" s="3">
        <v>6.05</v>
      </c>
      <c r="O2135" s="3">
        <v>4.28</v>
      </c>
      <c r="P2135" s="3">
        <v>3</v>
      </c>
    </row>
    <row r="2136" spans="1:16" hidden="1" outlineLevel="1" collapsed="1" x14ac:dyDescent="0.2">
      <c r="A2136" t="s">
        <v>20</v>
      </c>
      <c r="B2136" s="2" t="s">
        <v>21</v>
      </c>
      <c r="C2136" s="2" t="s">
        <v>22</v>
      </c>
      <c r="D2136" s="2" t="s">
        <v>23</v>
      </c>
      <c r="E2136" s="2" t="s">
        <v>24</v>
      </c>
      <c r="F2136" s="2" t="s">
        <v>25</v>
      </c>
      <c r="G2136" s="2" t="s">
        <v>10</v>
      </c>
      <c r="H2136" s="2" t="s">
        <v>26</v>
      </c>
      <c r="I2136" s="2" t="s">
        <v>8</v>
      </c>
      <c r="J2136" s="2" t="s">
        <v>27</v>
      </c>
      <c r="K2136" s="2" t="s">
        <v>28</v>
      </c>
      <c r="L2136" s="2" t="s">
        <v>29</v>
      </c>
      <c r="M2136" s="2" t="s">
        <v>30</v>
      </c>
      <c r="N2136" s="2" t="s">
        <v>31</v>
      </c>
      <c r="O2136" s="2" t="s">
        <v>32</v>
      </c>
      <c r="P2136" s="2" t="s">
        <v>33</v>
      </c>
    </row>
    <row r="2137" spans="1:16" hidden="1" outlineLevel="1" collapsed="1" x14ac:dyDescent="0.2">
      <c r="A2137" t="s">
        <v>20</v>
      </c>
      <c r="B2137" s="4" t="s">
        <v>16</v>
      </c>
      <c r="C2137" s="4" t="s">
        <v>2025</v>
      </c>
      <c r="D2137" s="4" t="s">
        <v>20</v>
      </c>
      <c r="E2137" s="4">
        <v>8.6611799999999992E-3</v>
      </c>
      <c r="F2137" s="4">
        <v>0</v>
      </c>
      <c r="G2137" s="4">
        <v>1</v>
      </c>
      <c r="H2137" s="4">
        <v>1</v>
      </c>
      <c r="I2137" s="4">
        <v>1</v>
      </c>
      <c r="J2137" s="4" t="s">
        <v>2023</v>
      </c>
      <c r="K2137" s="4">
        <v>0</v>
      </c>
      <c r="L2137" s="4">
        <v>946.49522999999999</v>
      </c>
      <c r="M2137" s="4" t="s">
        <v>16</v>
      </c>
      <c r="N2137" s="4">
        <v>0</v>
      </c>
      <c r="O2137" s="4">
        <v>5.2649999999999997E-3</v>
      </c>
      <c r="P2137" s="4">
        <v>2.4300000000000002</v>
      </c>
    </row>
    <row r="2138" spans="1:16" hidden="1" outlineLevel="1" collapsed="1" x14ac:dyDescent="0.2">
      <c r="A2138" t="s">
        <v>20</v>
      </c>
      <c r="B2138" s="4" t="s">
        <v>16</v>
      </c>
      <c r="C2138" s="4" t="s">
        <v>2026</v>
      </c>
      <c r="D2138" s="4" t="s">
        <v>63</v>
      </c>
      <c r="E2138" s="4">
        <v>6.8018800000000004E-2</v>
      </c>
      <c r="F2138" s="4">
        <v>2.2288999999999998E-3</v>
      </c>
      <c r="G2138" s="4">
        <v>1</v>
      </c>
      <c r="H2138" s="4">
        <v>2</v>
      </c>
      <c r="I2138" s="4">
        <v>1</v>
      </c>
      <c r="J2138" s="4" t="s">
        <v>2023</v>
      </c>
      <c r="K2138" s="4">
        <v>0</v>
      </c>
      <c r="L2138" s="4">
        <v>1392.60598</v>
      </c>
      <c r="M2138" s="4" t="s">
        <v>16</v>
      </c>
      <c r="N2138" s="4">
        <v>1.487E-3</v>
      </c>
      <c r="O2138" s="4">
        <v>4.8340000000000001E-2</v>
      </c>
      <c r="P2138" s="4">
        <v>0.84</v>
      </c>
    </row>
    <row r="2139" spans="1:16" hidden="1" outlineLevel="1" collapsed="1" x14ac:dyDescent="0.2">
      <c r="A2139" t="s">
        <v>20</v>
      </c>
      <c r="B2139" s="4" t="s">
        <v>16</v>
      </c>
      <c r="C2139" s="4" t="s">
        <v>2027</v>
      </c>
      <c r="D2139" s="4" t="s">
        <v>20</v>
      </c>
      <c r="E2139" s="4">
        <v>0.110807</v>
      </c>
      <c r="F2139" s="4">
        <v>8.7042999999999999E-3</v>
      </c>
      <c r="G2139" s="4">
        <v>1</v>
      </c>
      <c r="H2139" s="4">
        <v>1</v>
      </c>
      <c r="I2139" s="4">
        <v>1</v>
      </c>
      <c r="J2139" s="4" t="s">
        <v>2023</v>
      </c>
      <c r="K2139" s="4">
        <v>0</v>
      </c>
      <c r="L2139" s="4">
        <v>1291.62771</v>
      </c>
      <c r="M2139" s="4" t="s">
        <v>16</v>
      </c>
      <c r="N2139" s="4">
        <v>6.1580000000000003E-3</v>
      </c>
      <c r="O2139" s="4">
        <v>8.1939999999999999E-2</v>
      </c>
      <c r="P2139" s="4">
        <v>1.85</v>
      </c>
    </row>
    <row r="2140" spans="1:16" x14ac:dyDescent="0.2">
      <c r="A2140" s="3" t="s">
        <v>16</v>
      </c>
      <c r="B2140" s="3" t="s">
        <v>17</v>
      </c>
      <c r="C2140" s="3" t="s">
        <v>2028</v>
      </c>
      <c r="D2140" s="3" t="s">
        <v>2029</v>
      </c>
      <c r="E2140" s="3">
        <v>0</v>
      </c>
      <c r="F2140" s="3">
        <v>4.68</v>
      </c>
      <c r="G2140" s="3">
        <v>6</v>
      </c>
      <c r="H2140" s="3">
        <v>3</v>
      </c>
      <c r="I2140" s="3">
        <v>3</v>
      </c>
      <c r="J2140" s="3">
        <v>3</v>
      </c>
      <c r="K2140" s="3">
        <v>1</v>
      </c>
      <c r="L2140" s="3">
        <v>469</v>
      </c>
      <c r="M2140" s="3">
        <v>52.2</v>
      </c>
      <c r="N2140" s="3">
        <v>7.43</v>
      </c>
      <c r="O2140" s="3">
        <v>5.44</v>
      </c>
      <c r="P2140" s="3">
        <v>3</v>
      </c>
    </row>
    <row r="2141" spans="1:16" hidden="1" outlineLevel="1" collapsed="1" x14ac:dyDescent="0.2">
      <c r="A2141" t="s">
        <v>20</v>
      </c>
      <c r="B2141" s="2" t="s">
        <v>21</v>
      </c>
      <c r="C2141" s="2" t="s">
        <v>22</v>
      </c>
      <c r="D2141" s="2" t="s">
        <v>23</v>
      </c>
      <c r="E2141" s="2" t="s">
        <v>24</v>
      </c>
      <c r="F2141" s="2" t="s">
        <v>25</v>
      </c>
      <c r="G2141" s="2" t="s">
        <v>10</v>
      </c>
      <c r="H2141" s="2" t="s">
        <v>26</v>
      </c>
      <c r="I2141" s="2" t="s">
        <v>8</v>
      </c>
      <c r="J2141" s="2" t="s">
        <v>27</v>
      </c>
      <c r="K2141" s="2" t="s">
        <v>28</v>
      </c>
      <c r="L2141" s="2" t="s">
        <v>29</v>
      </c>
      <c r="M2141" s="2" t="s">
        <v>30</v>
      </c>
      <c r="N2141" s="2" t="s">
        <v>31</v>
      </c>
      <c r="O2141" s="2" t="s">
        <v>32</v>
      </c>
      <c r="P2141" s="2" t="s">
        <v>33</v>
      </c>
    </row>
    <row r="2142" spans="1:16" hidden="1" outlineLevel="1" collapsed="1" x14ac:dyDescent="0.2">
      <c r="A2142" t="s">
        <v>20</v>
      </c>
      <c r="B2142" s="4" t="s">
        <v>16</v>
      </c>
      <c r="C2142" s="4" t="s">
        <v>2030</v>
      </c>
      <c r="D2142" s="4" t="s">
        <v>159</v>
      </c>
      <c r="E2142" s="4">
        <v>4.2705100000000003E-2</v>
      </c>
      <c r="F2142" s="4">
        <v>0</v>
      </c>
      <c r="G2142" s="4">
        <v>1</v>
      </c>
      <c r="H2142" s="4">
        <v>1</v>
      </c>
      <c r="I2142" s="4">
        <v>1</v>
      </c>
      <c r="J2142" s="4" t="s">
        <v>2028</v>
      </c>
      <c r="K2142" s="4">
        <v>0</v>
      </c>
      <c r="L2142" s="4">
        <v>1196.6092200000001</v>
      </c>
      <c r="M2142" s="4" t="s">
        <v>16</v>
      </c>
      <c r="N2142" s="4">
        <v>0</v>
      </c>
      <c r="O2142" s="4">
        <v>2.9239999999999999E-2</v>
      </c>
      <c r="P2142" s="4">
        <v>1.64</v>
      </c>
    </row>
    <row r="2143" spans="1:16" hidden="1" outlineLevel="1" collapsed="1" x14ac:dyDescent="0.2">
      <c r="A2143" t="s">
        <v>20</v>
      </c>
      <c r="B2143" s="4" t="s">
        <v>16</v>
      </c>
      <c r="C2143" s="4" t="s">
        <v>2031</v>
      </c>
      <c r="D2143" s="4" t="s">
        <v>20</v>
      </c>
      <c r="E2143" s="4">
        <v>2.8119000000000002E-2</v>
      </c>
      <c r="F2143" s="4">
        <v>0</v>
      </c>
      <c r="G2143" s="4">
        <v>1</v>
      </c>
      <c r="H2143" s="4">
        <v>1</v>
      </c>
      <c r="I2143" s="4">
        <v>1</v>
      </c>
      <c r="J2143" s="4" t="s">
        <v>2028</v>
      </c>
      <c r="K2143" s="4">
        <v>0</v>
      </c>
      <c r="L2143" s="4">
        <v>999.45303999999999</v>
      </c>
      <c r="M2143" s="4" t="s">
        <v>16</v>
      </c>
      <c r="N2143" s="4">
        <v>0</v>
      </c>
      <c r="O2143" s="4">
        <v>1.8669999999999999E-2</v>
      </c>
      <c r="P2143" s="4">
        <v>1.94</v>
      </c>
    </row>
    <row r="2144" spans="1:16" hidden="1" outlineLevel="1" collapsed="1" x14ac:dyDescent="0.2">
      <c r="A2144" t="s">
        <v>20</v>
      </c>
      <c r="B2144" s="4" t="s">
        <v>16</v>
      </c>
      <c r="C2144" s="4" t="s">
        <v>2032</v>
      </c>
      <c r="D2144" s="4" t="s">
        <v>122</v>
      </c>
      <c r="E2144" s="4">
        <v>5.4995099999999998E-2</v>
      </c>
      <c r="F2144" s="4">
        <v>1.20145E-3</v>
      </c>
      <c r="G2144" s="4">
        <v>1</v>
      </c>
      <c r="H2144" s="4">
        <v>1</v>
      </c>
      <c r="I2144" s="4">
        <v>1</v>
      </c>
      <c r="J2144" s="4" t="s">
        <v>2028</v>
      </c>
      <c r="K2144" s="4">
        <v>0</v>
      </c>
      <c r="L2144" s="4">
        <v>933.48222999999996</v>
      </c>
      <c r="M2144" s="4" t="s">
        <v>16</v>
      </c>
      <c r="N2144" s="4">
        <v>7.9869999999999995E-4</v>
      </c>
      <c r="O2144" s="4">
        <v>3.8309999999999997E-2</v>
      </c>
      <c r="P2144" s="4">
        <v>1.85</v>
      </c>
    </row>
    <row r="2145" spans="1:16" x14ac:dyDescent="0.2">
      <c r="A2145" s="3" t="s">
        <v>16</v>
      </c>
      <c r="B2145" s="3" t="s">
        <v>17</v>
      </c>
      <c r="C2145" s="3" t="s">
        <v>2033</v>
      </c>
      <c r="D2145" s="3" t="s">
        <v>2034</v>
      </c>
      <c r="E2145" s="3">
        <v>0</v>
      </c>
      <c r="F2145" s="3">
        <v>4.5970000000000004</v>
      </c>
      <c r="G2145" s="3">
        <v>5</v>
      </c>
      <c r="H2145" s="3">
        <v>3</v>
      </c>
      <c r="I2145" s="3">
        <v>5</v>
      </c>
      <c r="J2145" s="3">
        <v>2</v>
      </c>
      <c r="K2145" s="3">
        <v>1</v>
      </c>
      <c r="L2145" s="3">
        <v>600</v>
      </c>
      <c r="M2145" s="3">
        <v>64.8</v>
      </c>
      <c r="N2145" s="3">
        <v>7.56</v>
      </c>
      <c r="O2145" s="3">
        <v>7.71</v>
      </c>
      <c r="P2145" s="3">
        <v>3</v>
      </c>
    </row>
    <row r="2146" spans="1:16" hidden="1" outlineLevel="1" collapsed="1" x14ac:dyDescent="0.2">
      <c r="A2146" t="s">
        <v>20</v>
      </c>
      <c r="B2146" s="2" t="s">
        <v>21</v>
      </c>
      <c r="C2146" s="2" t="s">
        <v>22</v>
      </c>
      <c r="D2146" s="2" t="s">
        <v>23</v>
      </c>
      <c r="E2146" s="2" t="s">
        <v>24</v>
      </c>
      <c r="F2146" s="2" t="s">
        <v>25</v>
      </c>
      <c r="G2146" s="2" t="s">
        <v>10</v>
      </c>
      <c r="H2146" s="2" t="s">
        <v>26</v>
      </c>
      <c r="I2146" s="2" t="s">
        <v>8</v>
      </c>
      <c r="J2146" s="2" t="s">
        <v>27</v>
      </c>
      <c r="K2146" s="2" t="s">
        <v>28</v>
      </c>
      <c r="L2146" s="2" t="s">
        <v>29</v>
      </c>
      <c r="M2146" s="2" t="s">
        <v>30</v>
      </c>
      <c r="N2146" s="2" t="s">
        <v>31</v>
      </c>
      <c r="O2146" s="2" t="s">
        <v>32</v>
      </c>
      <c r="P2146" s="2" t="s">
        <v>33</v>
      </c>
    </row>
    <row r="2147" spans="1:16" hidden="1" outlineLevel="1" collapsed="1" x14ac:dyDescent="0.2">
      <c r="A2147" t="s">
        <v>20</v>
      </c>
      <c r="B2147" s="4" t="s">
        <v>16</v>
      </c>
      <c r="C2147" s="4" t="s">
        <v>2035</v>
      </c>
      <c r="D2147" s="4" t="s">
        <v>20</v>
      </c>
      <c r="E2147" s="4">
        <v>4.2153000000000003E-2</v>
      </c>
      <c r="F2147" s="4">
        <v>0</v>
      </c>
      <c r="G2147" s="4">
        <v>1</v>
      </c>
      <c r="H2147" s="4">
        <v>5</v>
      </c>
      <c r="I2147" s="4">
        <v>1</v>
      </c>
      <c r="J2147" s="4" t="s">
        <v>2033</v>
      </c>
      <c r="K2147" s="4">
        <v>0</v>
      </c>
      <c r="L2147" s="4">
        <v>932.46834999999999</v>
      </c>
      <c r="M2147" s="4" t="s">
        <v>16</v>
      </c>
      <c r="N2147" s="4">
        <v>0</v>
      </c>
      <c r="O2147" s="4">
        <v>2.8719999999999999E-2</v>
      </c>
      <c r="P2147" s="4">
        <v>1.38</v>
      </c>
    </row>
    <row r="2148" spans="1:16" hidden="1" outlineLevel="1" collapsed="1" x14ac:dyDescent="0.2">
      <c r="A2148" t="s">
        <v>20</v>
      </c>
      <c r="B2148" s="4" t="s">
        <v>16</v>
      </c>
      <c r="C2148" s="4" t="s">
        <v>2036</v>
      </c>
      <c r="D2148" s="4" t="s">
        <v>20</v>
      </c>
      <c r="E2148" s="4">
        <v>3.5350899999999998E-2</v>
      </c>
      <c r="F2148" s="4">
        <v>0</v>
      </c>
      <c r="G2148" s="4">
        <v>1</v>
      </c>
      <c r="H2148" s="4">
        <v>2</v>
      </c>
      <c r="I2148" s="4">
        <v>1</v>
      </c>
      <c r="J2148" s="4" t="s">
        <v>2033</v>
      </c>
      <c r="K2148" s="4">
        <v>0</v>
      </c>
      <c r="L2148" s="4">
        <v>1358.7274199999999</v>
      </c>
      <c r="M2148" s="4" t="s">
        <v>16</v>
      </c>
      <c r="N2148" s="4">
        <v>0</v>
      </c>
      <c r="O2148" s="4">
        <v>2.3900000000000001E-2</v>
      </c>
      <c r="P2148" s="4">
        <v>1.9</v>
      </c>
    </row>
    <row r="2149" spans="1:16" hidden="1" outlineLevel="1" collapsed="1" x14ac:dyDescent="0.2">
      <c r="A2149" t="s">
        <v>20</v>
      </c>
      <c r="B2149" s="4" t="s">
        <v>16</v>
      </c>
      <c r="C2149" s="4" t="s">
        <v>242</v>
      </c>
      <c r="D2149" s="4" t="s">
        <v>20</v>
      </c>
      <c r="E2149" s="4">
        <v>5.2901999999999998E-2</v>
      </c>
      <c r="F2149" s="4">
        <v>1.20145E-3</v>
      </c>
      <c r="G2149" s="4">
        <v>9</v>
      </c>
      <c r="H2149" s="4">
        <v>22</v>
      </c>
      <c r="I2149" s="4">
        <v>3</v>
      </c>
      <c r="J2149" s="4" t="s">
        <v>243</v>
      </c>
      <c r="K2149" s="4">
        <v>0</v>
      </c>
      <c r="L2149" s="4">
        <v>827.42978000000005</v>
      </c>
      <c r="M2149" s="4" t="s">
        <v>16</v>
      </c>
      <c r="N2149" s="4">
        <v>3.5460000000000001E-3</v>
      </c>
      <c r="O2149" s="4">
        <v>5.8970000000000002E-2</v>
      </c>
      <c r="P2149" s="4">
        <v>2.12</v>
      </c>
    </row>
    <row r="2150" spans="1:16" x14ac:dyDescent="0.2">
      <c r="A2150" s="3" t="s">
        <v>16</v>
      </c>
      <c r="B2150" s="3" t="s">
        <v>17</v>
      </c>
      <c r="C2150" s="3" t="s">
        <v>2037</v>
      </c>
      <c r="D2150" s="3" t="s">
        <v>2038</v>
      </c>
      <c r="E2150" s="3">
        <v>0</v>
      </c>
      <c r="F2150" s="3">
        <v>4.569</v>
      </c>
      <c r="G2150" s="3">
        <v>2</v>
      </c>
      <c r="H2150" s="3">
        <v>2</v>
      </c>
      <c r="I2150" s="3">
        <v>2</v>
      </c>
      <c r="J2150" s="3">
        <v>2</v>
      </c>
      <c r="K2150" s="3">
        <v>1</v>
      </c>
      <c r="L2150" s="3">
        <v>1002</v>
      </c>
      <c r="M2150" s="3">
        <v>112.2</v>
      </c>
      <c r="N2150" s="3">
        <v>5.76</v>
      </c>
      <c r="O2150" s="3">
        <v>1.71</v>
      </c>
      <c r="P2150" s="3">
        <v>2</v>
      </c>
    </row>
    <row r="2151" spans="1:16" hidden="1" outlineLevel="1" collapsed="1" x14ac:dyDescent="0.2">
      <c r="A2151" t="s">
        <v>20</v>
      </c>
      <c r="B2151" s="2" t="s">
        <v>21</v>
      </c>
      <c r="C2151" s="2" t="s">
        <v>22</v>
      </c>
      <c r="D2151" s="2" t="s">
        <v>23</v>
      </c>
      <c r="E2151" s="2" t="s">
        <v>24</v>
      </c>
      <c r="F2151" s="2" t="s">
        <v>25</v>
      </c>
      <c r="G2151" s="2" t="s">
        <v>10</v>
      </c>
      <c r="H2151" s="2" t="s">
        <v>26</v>
      </c>
      <c r="I2151" s="2" t="s">
        <v>8</v>
      </c>
      <c r="J2151" s="2" t="s">
        <v>27</v>
      </c>
      <c r="K2151" s="2" t="s">
        <v>28</v>
      </c>
      <c r="L2151" s="2" t="s">
        <v>29</v>
      </c>
      <c r="M2151" s="2" t="s">
        <v>30</v>
      </c>
      <c r="N2151" s="2" t="s">
        <v>31</v>
      </c>
      <c r="O2151" s="2" t="s">
        <v>32</v>
      </c>
      <c r="P2151" s="2" t="s">
        <v>33</v>
      </c>
    </row>
    <row r="2152" spans="1:16" hidden="1" outlineLevel="1" collapsed="1" x14ac:dyDescent="0.2">
      <c r="A2152" t="s">
        <v>20</v>
      </c>
      <c r="B2152" s="4" t="s">
        <v>16</v>
      </c>
      <c r="C2152" s="4" t="s">
        <v>2039</v>
      </c>
      <c r="D2152" s="4" t="s">
        <v>20</v>
      </c>
      <c r="E2152" s="4">
        <v>1.50505E-3</v>
      </c>
      <c r="F2152" s="4">
        <v>0</v>
      </c>
      <c r="G2152" s="4">
        <v>1</v>
      </c>
      <c r="H2152" s="4">
        <v>1</v>
      </c>
      <c r="I2152" s="4">
        <v>1</v>
      </c>
      <c r="J2152" s="4" t="s">
        <v>2037</v>
      </c>
      <c r="K2152" s="4">
        <v>0</v>
      </c>
      <c r="L2152" s="4">
        <v>1191.5851700000001</v>
      </c>
      <c r="M2152" s="4" t="s">
        <v>16</v>
      </c>
      <c r="N2152" s="4">
        <v>0</v>
      </c>
      <c r="O2152" s="4">
        <v>8.0749999999999995E-4</v>
      </c>
      <c r="P2152" s="4">
        <v>1.71</v>
      </c>
    </row>
    <row r="2153" spans="1:16" hidden="1" outlineLevel="1" collapsed="1" x14ac:dyDescent="0.2">
      <c r="A2153" t="s">
        <v>20</v>
      </c>
      <c r="B2153" s="4" t="s">
        <v>16</v>
      </c>
      <c r="C2153" s="4" t="s">
        <v>2040</v>
      </c>
      <c r="D2153" s="4" t="s">
        <v>20</v>
      </c>
      <c r="E2153" s="4">
        <v>4.8314900000000001E-2</v>
      </c>
      <c r="F2153" s="4">
        <v>0</v>
      </c>
      <c r="G2153" s="4">
        <v>1</v>
      </c>
      <c r="H2153" s="4">
        <v>1</v>
      </c>
      <c r="I2153" s="4">
        <v>1</v>
      </c>
      <c r="J2153" s="4" t="s">
        <v>2037</v>
      </c>
      <c r="K2153" s="4">
        <v>0</v>
      </c>
      <c r="L2153" s="4">
        <v>959.55201999999997</v>
      </c>
      <c r="M2153" s="4" t="s">
        <v>16</v>
      </c>
      <c r="N2153" s="4">
        <v>4.2749999999999998E-4</v>
      </c>
      <c r="O2153" s="4">
        <v>3.3399999999999999E-2</v>
      </c>
      <c r="P2153" s="4">
        <v>1.43</v>
      </c>
    </row>
    <row r="2154" spans="1:16" x14ac:dyDescent="0.2">
      <c r="A2154" s="3" t="s">
        <v>16</v>
      </c>
      <c r="B2154" s="3" t="s">
        <v>17</v>
      </c>
      <c r="C2154" s="3" t="s">
        <v>2041</v>
      </c>
      <c r="D2154" s="3" t="s">
        <v>2042</v>
      </c>
      <c r="E2154" s="3">
        <v>0</v>
      </c>
      <c r="F2154" s="3">
        <v>4.5579999999999998</v>
      </c>
      <c r="G2154" s="3">
        <v>8</v>
      </c>
      <c r="H2154" s="3">
        <v>3</v>
      </c>
      <c r="I2154" s="3">
        <v>3</v>
      </c>
      <c r="J2154" s="3">
        <v>3</v>
      </c>
      <c r="K2154" s="3">
        <v>1</v>
      </c>
      <c r="L2154" s="3">
        <v>388</v>
      </c>
      <c r="M2154" s="3">
        <v>42.3</v>
      </c>
      <c r="N2154" s="3">
        <v>9.67</v>
      </c>
      <c r="O2154" s="3">
        <v>3.88</v>
      </c>
      <c r="P2154" s="3">
        <v>3</v>
      </c>
    </row>
    <row r="2155" spans="1:16" hidden="1" outlineLevel="1" collapsed="1" x14ac:dyDescent="0.2">
      <c r="A2155" t="s">
        <v>20</v>
      </c>
      <c r="B2155" s="2" t="s">
        <v>21</v>
      </c>
      <c r="C2155" s="2" t="s">
        <v>22</v>
      </c>
      <c r="D2155" s="2" t="s">
        <v>23</v>
      </c>
      <c r="E2155" s="2" t="s">
        <v>24</v>
      </c>
      <c r="F2155" s="2" t="s">
        <v>25</v>
      </c>
      <c r="G2155" s="2" t="s">
        <v>10</v>
      </c>
      <c r="H2155" s="2" t="s">
        <v>26</v>
      </c>
      <c r="I2155" s="2" t="s">
        <v>8</v>
      </c>
      <c r="J2155" s="2" t="s">
        <v>27</v>
      </c>
      <c r="K2155" s="2" t="s">
        <v>28</v>
      </c>
      <c r="L2155" s="2" t="s">
        <v>29</v>
      </c>
      <c r="M2155" s="2" t="s">
        <v>30</v>
      </c>
      <c r="N2155" s="2" t="s">
        <v>31</v>
      </c>
      <c r="O2155" s="2" t="s">
        <v>32</v>
      </c>
      <c r="P2155" s="2" t="s">
        <v>33</v>
      </c>
    </row>
    <row r="2156" spans="1:16" hidden="1" outlineLevel="1" collapsed="1" x14ac:dyDescent="0.2">
      <c r="A2156" t="s">
        <v>20</v>
      </c>
      <c r="B2156" s="4" t="s">
        <v>16</v>
      </c>
      <c r="C2156" s="4" t="s">
        <v>2043</v>
      </c>
      <c r="D2156" s="4" t="s">
        <v>20</v>
      </c>
      <c r="E2156" s="4">
        <v>4.0538400000000002E-2</v>
      </c>
      <c r="F2156" s="4">
        <v>0</v>
      </c>
      <c r="G2156" s="4">
        <v>1</v>
      </c>
      <c r="H2156" s="4">
        <v>1</v>
      </c>
      <c r="I2156" s="4">
        <v>1</v>
      </c>
      <c r="J2156" s="4" t="s">
        <v>2041</v>
      </c>
      <c r="K2156" s="4">
        <v>0</v>
      </c>
      <c r="L2156" s="4">
        <v>989.56259</v>
      </c>
      <c r="M2156" s="4" t="s">
        <v>16</v>
      </c>
      <c r="N2156" s="4">
        <v>0</v>
      </c>
      <c r="O2156" s="4">
        <v>2.7689999999999999E-2</v>
      </c>
      <c r="P2156" s="4">
        <v>1.07</v>
      </c>
    </row>
    <row r="2157" spans="1:16" hidden="1" outlineLevel="1" collapsed="1" x14ac:dyDescent="0.2">
      <c r="A2157" t="s">
        <v>20</v>
      </c>
      <c r="B2157" s="4" t="s">
        <v>16</v>
      </c>
      <c r="C2157" s="4" t="s">
        <v>2044</v>
      </c>
      <c r="D2157" s="4" t="s">
        <v>20</v>
      </c>
      <c r="E2157" s="4">
        <v>3.20509E-2</v>
      </c>
      <c r="F2157" s="4">
        <v>0</v>
      </c>
      <c r="G2157" s="4">
        <v>1</v>
      </c>
      <c r="H2157" s="4">
        <v>1</v>
      </c>
      <c r="I2157" s="4">
        <v>1</v>
      </c>
      <c r="J2157" s="4" t="s">
        <v>2041</v>
      </c>
      <c r="K2157" s="4">
        <v>0</v>
      </c>
      <c r="L2157" s="4">
        <v>1214.7103099999999</v>
      </c>
      <c r="M2157" s="4" t="s">
        <v>16</v>
      </c>
      <c r="N2157" s="4">
        <v>0</v>
      </c>
      <c r="O2157" s="4">
        <v>2.1440000000000001E-2</v>
      </c>
      <c r="P2157" s="4">
        <v>2.14</v>
      </c>
    </row>
    <row r="2158" spans="1:16" hidden="1" outlineLevel="1" collapsed="1" x14ac:dyDescent="0.2">
      <c r="A2158" t="s">
        <v>20</v>
      </c>
      <c r="B2158" s="4" t="s">
        <v>16</v>
      </c>
      <c r="C2158" s="4" t="s">
        <v>2045</v>
      </c>
      <c r="D2158" s="4" t="s">
        <v>20</v>
      </c>
      <c r="E2158" s="4">
        <v>6.5870100000000001E-2</v>
      </c>
      <c r="F2158" s="4">
        <v>2.2288999999999998E-3</v>
      </c>
      <c r="G2158" s="4">
        <v>1</v>
      </c>
      <c r="H2158" s="4">
        <v>1</v>
      </c>
      <c r="I2158" s="4">
        <v>1</v>
      </c>
      <c r="J2158" s="4" t="s">
        <v>2041</v>
      </c>
      <c r="K2158" s="4">
        <v>0</v>
      </c>
      <c r="L2158" s="4">
        <v>1191.60043</v>
      </c>
      <c r="M2158" s="4" t="s">
        <v>16</v>
      </c>
      <c r="N2158" s="4">
        <v>1.487E-3</v>
      </c>
      <c r="O2158" s="4">
        <v>4.6629999999999998E-2</v>
      </c>
      <c r="P2158" s="4">
        <v>1.75</v>
      </c>
    </row>
    <row r="2159" spans="1:16" x14ac:dyDescent="0.2">
      <c r="A2159" s="3" t="s">
        <v>16</v>
      </c>
      <c r="B2159" s="3" t="s">
        <v>17</v>
      </c>
      <c r="C2159" s="3" t="s">
        <v>2046</v>
      </c>
      <c r="D2159" s="3" t="s">
        <v>2047</v>
      </c>
      <c r="E2159" s="3">
        <v>0</v>
      </c>
      <c r="F2159" s="3">
        <v>4.5549999999999997</v>
      </c>
      <c r="G2159" s="3">
        <v>5</v>
      </c>
      <c r="H2159" s="3">
        <v>3</v>
      </c>
      <c r="I2159" s="3">
        <v>3</v>
      </c>
      <c r="J2159" s="3">
        <v>3</v>
      </c>
      <c r="K2159" s="3">
        <v>1</v>
      </c>
      <c r="L2159" s="3">
        <v>532</v>
      </c>
      <c r="M2159" s="3">
        <v>59.9</v>
      </c>
      <c r="N2159" s="3">
        <v>6.76</v>
      </c>
      <c r="O2159" s="3">
        <v>6.41</v>
      </c>
      <c r="P2159" s="3">
        <v>3</v>
      </c>
    </row>
    <row r="2160" spans="1:16" hidden="1" outlineLevel="1" collapsed="1" x14ac:dyDescent="0.2">
      <c r="A2160" t="s">
        <v>20</v>
      </c>
      <c r="B2160" s="2" t="s">
        <v>21</v>
      </c>
      <c r="C2160" s="2" t="s">
        <v>22</v>
      </c>
      <c r="D2160" s="2" t="s">
        <v>23</v>
      </c>
      <c r="E2160" s="2" t="s">
        <v>24</v>
      </c>
      <c r="F2160" s="2" t="s">
        <v>25</v>
      </c>
      <c r="G2160" s="2" t="s">
        <v>10</v>
      </c>
      <c r="H2160" s="2" t="s">
        <v>26</v>
      </c>
      <c r="I2160" s="2" t="s">
        <v>8</v>
      </c>
      <c r="J2160" s="2" t="s">
        <v>27</v>
      </c>
      <c r="K2160" s="2" t="s">
        <v>28</v>
      </c>
      <c r="L2160" s="2" t="s">
        <v>29</v>
      </c>
      <c r="M2160" s="2" t="s">
        <v>30</v>
      </c>
      <c r="N2160" s="2" t="s">
        <v>31</v>
      </c>
      <c r="O2160" s="2" t="s">
        <v>32</v>
      </c>
      <c r="P2160" s="2" t="s">
        <v>33</v>
      </c>
    </row>
    <row r="2161" spans="1:16" hidden="1" outlineLevel="1" collapsed="1" x14ac:dyDescent="0.2">
      <c r="A2161" t="s">
        <v>20</v>
      </c>
      <c r="B2161" s="4" t="s">
        <v>16</v>
      </c>
      <c r="C2161" s="4" t="s">
        <v>2048</v>
      </c>
      <c r="D2161" s="4" t="s">
        <v>20</v>
      </c>
      <c r="E2161" s="4">
        <v>3.3551299999999999E-2</v>
      </c>
      <c r="F2161" s="4">
        <v>0</v>
      </c>
      <c r="G2161" s="4">
        <v>1</v>
      </c>
      <c r="H2161" s="4">
        <v>1</v>
      </c>
      <c r="I2161" s="4">
        <v>1</v>
      </c>
      <c r="J2161" s="4" t="s">
        <v>2046</v>
      </c>
      <c r="K2161" s="4">
        <v>0</v>
      </c>
      <c r="L2161" s="4">
        <v>1034.58807</v>
      </c>
      <c r="M2161" s="4" t="s">
        <v>16</v>
      </c>
      <c r="N2161" s="4">
        <v>0</v>
      </c>
      <c r="O2161" s="4">
        <v>2.2519999999999998E-2</v>
      </c>
      <c r="P2161" s="4">
        <v>2.2400000000000002</v>
      </c>
    </row>
    <row r="2162" spans="1:16" hidden="1" outlineLevel="1" collapsed="1" x14ac:dyDescent="0.2">
      <c r="A2162" t="s">
        <v>20</v>
      </c>
      <c r="B2162" s="4" t="s">
        <v>16</v>
      </c>
      <c r="C2162" s="4" t="s">
        <v>2049</v>
      </c>
      <c r="D2162" s="4" t="s">
        <v>20</v>
      </c>
      <c r="E2162" s="4">
        <v>3.0218600000000002E-2</v>
      </c>
      <c r="F2162" s="4">
        <v>0</v>
      </c>
      <c r="G2162" s="4">
        <v>1</v>
      </c>
      <c r="H2162" s="4">
        <v>1</v>
      </c>
      <c r="I2162" s="4">
        <v>1</v>
      </c>
      <c r="J2162" s="4" t="s">
        <v>2046</v>
      </c>
      <c r="K2162" s="4">
        <v>0</v>
      </c>
      <c r="L2162" s="4">
        <v>1073.5837200000001</v>
      </c>
      <c r="M2162" s="4" t="s">
        <v>16</v>
      </c>
      <c r="N2162" s="4">
        <v>0</v>
      </c>
      <c r="O2162" s="4">
        <v>2.0140000000000002E-2</v>
      </c>
      <c r="P2162" s="4">
        <v>2.11</v>
      </c>
    </row>
    <row r="2163" spans="1:16" hidden="1" outlineLevel="1" collapsed="1" x14ac:dyDescent="0.2">
      <c r="A2163" t="s">
        <v>20</v>
      </c>
      <c r="B2163" s="4" t="s">
        <v>16</v>
      </c>
      <c r="C2163" s="4" t="s">
        <v>2050</v>
      </c>
      <c r="D2163" s="4" t="s">
        <v>20</v>
      </c>
      <c r="E2163" s="4">
        <v>8.5049200000000005E-2</v>
      </c>
      <c r="F2163" s="4">
        <v>5.2294899999999998E-3</v>
      </c>
      <c r="G2163" s="4">
        <v>1</v>
      </c>
      <c r="H2163" s="4">
        <v>1</v>
      </c>
      <c r="I2163" s="4">
        <v>1</v>
      </c>
      <c r="J2163" s="4" t="s">
        <v>2046</v>
      </c>
      <c r="K2163" s="4">
        <v>0</v>
      </c>
      <c r="L2163" s="4">
        <v>1315.6681100000001</v>
      </c>
      <c r="M2163" s="4" t="s">
        <v>16</v>
      </c>
      <c r="N2163" s="4">
        <v>3.8549999999999999E-3</v>
      </c>
      <c r="O2163" s="4">
        <v>6.1359999999999998E-2</v>
      </c>
      <c r="P2163" s="4">
        <v>2.06</v>
      </c>
    </row>
    <row r="2164" spans="1:16" x14ac:dyDescent="0.2">
      <c r="A2164" s="3" t="s">
        <v>16</v>
      </c>
      <c r="B2164" s="3" t="s">
        <v>17</v>
      </c>
      <c r="C2164" s="3" t="s">
        <v>2051</v>
      </c>
      <c r="D2164" s="3" t="s">
        <v>2052</v>
      </c>
      <c r="E2164" s="3">
        <v>0</v>
      </c>
      <c r="F2164" s="3">
        <v>4.5439999999999996</v>
      </c>
      <c r="G2164" s="3">
        <v>2</v>
      </c>
      <c r="H2164" s="3">
        <v>1</v>
      </c>
      <c r="I2164" s="3">
        <v>2</v>
      </c>
      <c r="J2164" s="3">
        <v>1</v>
      </c>
      <c r="K2164" s="3">
        <v>1</v>
      </c>
      <c r="L2164" s="3">
        <v>783</v>
      </c>
      <c r="M2164" s="3">
        <v>87.4</v>
      </c>
      <c r="N2164" s="3">
        <v>7.94</v>
      </c>
      <c r="O2164" s="3">
        <v>1.61</v>
      </c>
      <c r="P2164" s="3">
        <v>1</v>
      </c>
    </row>
    <row r="2165" spans="1:16" hidden="1" outlineLevel="1" collapsed="1" x14ac:dyDescent="0.2">
      <c r="A2165" t="s">
        <v>20</v>
      </c>
      <c r="B2165" s="2" t="s">
        <v>21</v>
      </c>
      <c r="C2165" s="2" t="s">
        <v>22</v>
      </c>
      <c r="D2165" s="2" t="s">
        <v>23</v>
      </c>
      <c r="E2165" s="2" t="s">
        <v>24</v>
      </c>
      <c r="F2165" s="2" t="s">
        <v>25</v>
      </c>
      <c r="G2165" s="2" t="s">
        <v>10</v>
      </c>
      <c r="H2165" s="2" t="s">
        <v>26</v>
      </c>
      <c r="I2165" s="2" t="s">
        <v>8</v>
      </c>
      <c r="J2165" s="2" t="s">
        <v>27</v>
      </c>
      <c r="K2165" s="2" t="s">
        <v>28</v>
      </c>
      <c r="L2165" s="2" t="s">
        <v>29</v>
      </c>
      <c r="M2165" s="2" t="s">
        <v>30</v>
      </c>
      <c r="N2165" s="2" t="s">
        <v>31</v>
      </c>
      <c r="O2165" s="2" t="s">
        <v>32</v>
      </c>
      <c r="P2165" s="2" t="s">
        <v>33</v>
      </c>
    </row>
    <row r="2166" spans="1:16" hidden="1" outlineLevel="1" collapsed="1" x14ac:dyDescent="0.2">
      <c r="A2166" t="s">
        <v>20</v>
      </c>
      <c r="B2166" s="4" t="s">
        <v>16</v>
      </c>
      <c r="C2166" s="4" t="s">
        <v>2053</v>
      </c>
      <c r="D2166" s="4" t="s">
        <v>167</v>
      </c>
      <c r="E2166" s="4">
        <v>3.6285999999999999E-2</v>
      </c>
      <c r="F2166" s="4">
        <v>0</v>
      </c>
      <c r="G2166" s="4">
        <v>1</v>
      </c>
      <c r="H2166" s="4">
        <v>1</v>
      </c>
      <c r="I2166" s="4">
        <v>1</v>
      </c>
      <c r="J2166" s="4" t="s">
        <v>2051</v>
      </c>
      <c r="K2166" s="4">
        <v>0</v>
      </c>
      <c r="L2166" s="4">
        <v>1424.58458</v>
      </c>
      <c r="M2166" s="4" t="s">
        <v>16</v>
      </c>
      <c r="N2166" s="4">
        <v>0</v>
      </c>
      <c r="O2166" s="4">
        <v>2.445E-2</v>
      </c>
      <c r="P2166" s="4">
        <v>1.05</v>
      </c>
    </row>
    <row r="2167" spans="1:16" hidden="1" outlineLevel="1" collapsed="1" x14ac:dyDescent="0.2">
      <c r="A2167" t="s">
        <v>20</v>
      </c>
      <c r="B2167" s="4" t="s">
        <v>16</v>
      </c>
      <c r="C2167" s="4" t="s">
        <v>2053</v>
      </c>
      <c r="D2167" s="4" t="s">
        <v>20</v>
      </c>
      <c r="E2167" s="4">
        <v>2.13613E-3</v>
      </c>
      <c r="F2167" s="4">
        <v>0</v>
      </c>
      <c r="G2167" s="4">
        <v>1</v>
      </c>
      <c r="H2167" s="4">
        <v>1</v>
      </c>
      <c r="I2167" s="4">
        <v>1</v>
      </c>
      <c r="J2167" s="4" t="s">
        <v>2051</v>
      </c>
      <c r="K2167" s="4">
        <v>0</v>
      </c>
      <c r="L2167" s="4">
        <v>1408.5896600000001</v>
      </c>
      <c r="M2167" s="4" t="s">
        <v>16</v>
      </c>
      <c r="N2167" s="4">
        <v>0</v>
      </c>
      <c r="O2167" s="4">
        <v>1.1689999999999999E-3</v>
      </c>
      <c r="P2167" s="4">
        <v>1.61</v>
      </c>
    </row>
    <row r="2168" spans="1:16" x14ac:dyDescent="0.2">
      <c r="A2168" s="3" t="s">
        <v>16</v>
      </c>
      <c r="B2168" s="3" t="s">
        <v>17</v>
      </c>
      <c r="C2168" s="3" t="s">
        <v>2054</v>
      </c>
      <c r="D2168" s="3" t="s">
        <v>2055</v>
      </c>
      <c r="E2168" s="3">
        <v>0</v>
      </c>
      <c r="F2168" s="3">
        <v>4.532</v>
      </c>
      <c r="G2168" s="3">
        <v>4</v>
      </c>
      <c r="H2168" s="3">
        <v>2</v>
      </c>
      <c r="I2168" s="3">
        <v>2</v>
      </c>
      <c r="J2168" s="3">
        <v>2</v>
      </c>
      <c r="K2168" s="3">
        <v>1</v>
      </c>
      <c r="L2168" s="3">
        <v>576</v>
      </c>
      <c r="M2168" s="3">
        <v>63.9</v>
      </c>
      <c r="N2168" s="3">
        <v>6.67</v>
      </c>
      <c r="O2168" s="3">
        <v>3.83</v>
      </c>
      <c r="P2168" s="3">
        <v>2</v>
      </c>
    </row>
    <row r="2169" spans="1:16" hidden="1" outlineLevel="1" collapsed="1" x14ac:dyDescent="0.2">
      <c r="A2169" t="s">
        <v>20</v>
      </c>
      <c r="B2169" s="2" t="s">
        <v>21</v>
      </c>
      <c r="C2169" s="2" t="s">
        <v>22</v>
      </c>
      <c r="D2169" s="2" t="s">
        <v>23</v>
      </c>
      <c r="E2169" s="2" t="s">
        <v>24</v>
      </c>
      <c r="F2169" s="2" t="s">
        <v>25</v>
      </c>
      <c r="G2169" s="2" t="s">
        <v>10</v>
      </c>
      <c r="H2169" s="2" t="s">
        <v>26</v>
      </c>
      <c r="I2169" s="2" t="s">
        <v>8</v>
      </c>
      <c r="J2169" s="2" t="s">
        <v>27</v>
      </c>
      <c r="K2169" s="2" t="s">
        <v>28</v>
      </c>
      <c r="L2169" s="2" t="s">
        <v>29</v>
      </c>
      <c r="M2169" s="2" t="s">
        <v>30</v>
      </c>
      <c r="N2169" s="2" t="s">
        <v>31</v>
      </c>
      <c r="O2169" s="2" t="s">
        <v>32</v>
      </c>
      <c r="P2169" s="2" t="s">
        <v>33</v>
      </c>
    </row>
    <row r="2170" spans="1:16" hidden="1" outlineLevel="1" collapsed="1" x14ac:dyDescent="0.2">
      <c r="A2170" t="s">
        <v>20</v>
      </c>
      <c r="B2170" s="4" t="s">
        <v>16</v>
      </c>
      <c r="C2170" s="4" t="s">
        <v>2056</v>
      </c>
      <c r="D2170" s="4" t="s">
        <v>63</v>
      </c>
      <c r="E2170" s="4">
        <v>1.46579E-3</v>
      </c>
      <c r="F2170" s="4">
        <v>0</v>
      </c>
      <c r="G2170" s="4">
        <v>1</v>
      </c>
      <c r="H2170" s="4">
        <v>1</v>
      </c>
      <c r="I2170" s="4">
        <v>1</v>
      </c>
      <c r="J2170" s="4" t="s">
        <v>2054</v>
      </c>
      <c r="K2170" s="4">
        <v>0</v>
      </c>
      <c r="L2170" s="4">
        <v>2160.8814900000002</v>
      </c>
      <c r="M2170" s="4" t="s">
        <v>16</v>
      </c>
      <c r="N2170" s="4">
        <v>0</v>
      </c>
      <c r="O2170" s="4">
        <v>7.827E-4</v>
      </c>
      <c r="P2170" s="4">
        <v>2.21</v>
      </c>
    </row>
    <row r="2171" spans="1:16" hidden="1" outlineLevel="1" collapsed="1" x14ac:dyDescent="0.2">
      <c r="A2171" t="s">
        <v>20</v>
      </c>
      <c r="B2171" s="4" t="s">
        <v>16</v>
      </c>
      <c r="C2171" s="4" t="s">
        <v>2057</v>
      </c>
      <c r="D2171" s="4" t="s">
        <v>20</v>
      </c>
      <c r="E2171" s="4">
        <v>5.3938699999999999E-2</v>
      </c>
      <c r="F2171" s="4">
        <v>1.20145E-3</v>
      </c>
      <c r="G2171" s="4">
        <v>1</v>
      </c>
      <c r="H2171" s="4">
        <v>1</v>
      </c>
      <c r="I2171" s="4">
        <v>1</v>
      </c>
      <c r="J2171" s="4" t="s">
        <v>2054</v>
      </c>
      <c r="K2171" s="4">
        <v>0</v>
      </c>
      <c r="L2171" s="4">
        <v>732.42502999999999</v>
      </c>
      <c r="M2171" s="4" t="s">
        <v>16</v>
      </c>
      <c r="N2171" s="4">
        <v>7.9869999999999995E-4</v>
      </c>
      <c r="O2171" s="4">
        <v>3.7510000000000002E-2</v>
      </c>
      <c r="P2171" s="4">
        <v>1.62</v>
      </c>
    </row>
    <row r="2172" spans="1:16" x14ac:dyDescent="0.2">
      <c r="A2172" s="3" t="s">
        <v>16</v>
      </c>
      <c r="B2172" s="3" t="s">
        <v>17</v>
      </c>
      <c r="C2172" s="3" t="s">
        <v>2058</v>
      </c>
      <c r="D2172" s="3" t="s">
        <v>2059</v>
      </c>
      <c r="E2172" s="3">
        <v>0</v>
      </c>
      <c r="F2172" s="3">
        <v>4.4560000000000004</v>
      </c>
      <c r="G2172" s="3">
        <v>4</v>
      </c>
      <c r="H2172" s="3">
        <v>2</v>
      </c>
      <c r="I2172" s="3">
        <v>2</v>
      </c>
      <c r="J2172" s="3">
        <v>1</v>
      </c>
      <c r="K2172" s="3">
        <v>1</v>
      </c>
      <c r="L2172" s="3">
        <v>447</v>
      </c>
      <c r="M2172" s="3">
        <v>49.8</v>
      </c>
      <c r="N2172" s="3">
        <v>5.07</v>
      </c>
      <c r="O2172" s="3">
        <v>4.0999999999999996</v>
      </c>
      <c r="P2172" s="3">
        <v>2</v>
      </c>
    </row>
    <row r="2173" spans="1:16" hidden="1" outlineLevel="1" collapsed="1" x14ac:dyDescent="0.2">
      <c r="A2173" t="s">
        <v>20</v>
      </c>
      <c r="B2173" s="2" t="s">
        <v>21</v>
      </c>
      <c r="C2173" s="2" t="s">
        <v>22</v>
      </c>
      <c r="D2173" s="2" t="s">
        <v>23</v>
      </c>
      <c r="E2173" s="2" t="s">
        <v>24</v>
      </c>
      <c r="F2173" s="2" t="s">
        <v>25</v>
      </c>
      <c r="G2173" s="2" t="s">
        <v>10</v>
      </c>
      <c r="H2173" s="2" t="s">
        <v>26</v>
      </c>
      <c r="I2173" s="2" t="s">
        <v>8</v>
      </c>
      <c r="J2173" s="2" t="s">
        <v>27</v>
      </c>
      <c r="K2173" s="2" t="s">
        <v>28</v>
      </c>
      <c r="L2173" s="2" t="s">
        <v>29</v>
      </c>
      <c r="M2173" s="2" t="s">
        <v>30</v>
      </c>
      <c r="N2173" s="2" t="s">
        <v>31</v>
      </c>
      <c r="O2173" s="2" t="s">
        <v>32</v>
      </c>
      <c r="P2173" s="2" t="s">
        <v>33</v>
      </c>
    </row>
    <row r="2174" spans="1:16" hidden="1" outlineLevel="1" collapsed="1" x14ac:dyDescent="0.2">
      <c r="A2174" t="s">
        <v>20</v>
      </c>
      <c r="B2174" s="4" t="s">
        <v>16</v>
      </c>
      <c r="C2174" s="4" t="s">
        <v>1916</v>
      </c>
      <c r="D2174" s="4" t="s">
        <v>20</v>
      </c>
      <c r="E2174" s="4">
        <v>9.1087399999999999E-4</v>
      </c>
      <c r="F2174" s="4">
        <v>0</v>
      </c>
      <c r="G2174" s="4">
        <v>2</v>
      </c>
      <c r="H2174" s="4">
        <v>2</v>
      </c>
      <c r="I2174" s="4">
        <v>1</v>
      </c>
      <c r="J2174" s="4" t="s">
        <v>1917</v>
      </c>
      <c r="K2174" s="4">
        <v>0</v>
      </c>
      <c r="L2174" s="4">
        <v>1023.44901</v>
      </c>
      <c r="M2174" s="4" t="s">
        <v>16</v>
      </c>
      <c r="N2174" s="4">
        <v>0</v>
      </c>
      <c r="O2174" s="4">
        <v>4.7100000000000001E-4</v>
      </c>
      <c r="P2174" s="4">
        <v>2.44</v>
      </c>
    </row>
    <row r="2175" spans="1:16" hidden="1" outlineLevel="1" collapsed="1" x14ac:dyDescent="0.2">
      <c r="A2175" t="s">
        <v>20</v>
      </c>
      <c r="B2175" s="4" t="s">
        <v>16</v>
      </c>
      <c r="C2175" s="4" t="s">
        <v>2060</v>
      </c>
      <c r="D2175" s="4" t="s">
        <v>20</v>
      </c>
      <c r="E2175" s="4">
        <v>0.101504</v>
      </c>
      <c r="F2175" s="4">
        <v>8.3565400000000008E-3</v>
      </c>
      <c r="G2175" s="4">
        <v>1</v>
      </c>
      <c r="H2175" s="4">
        <v>1</v>
      </c>
      <c r="I2175" s="4">
        <v>1</v>
      </c>
      <c r="J2175" s="4" t="s">
        <v>2058</v>
      </c>
      <c r="K2175" s="4">
        <v>0</v>
      </c>
      <c r="L2175" s="4">
        <v>1029.5574999999999</v>
      </c>
      <c r="M2175" s="4" t="s">
        <v>16</v>
      </c>
      <c r="N2175" s="4">
        <v>5.9170000000000004E-3</v>
      </c>
      <c r="O2175" s="4">
        <v>7.4219999999999994E-2</v>
      </c>
      <c r="P2175" s="4">
        <v>1.66</v>
      </c>
    </row>
    <row r="2176" spans="1:16" x14ac:dyDescent="0.2">
      <c r="A2176" s="3" t="s">
        <v>16</v>
      </c>
      <c r="B2176" s="3" t="s">
        <v>17</v>
      </c>
      <c r="C2176" s="3" t="s">
        <v>2061</v>
      </c>
      <c r="D2176" s="3" t="s">
        <v>2062</v>
      </c>
      <c r="E2176" s="3">
        <v>0</v>
      </c>
      <c r="F2176" s="3">
        <v>4.4180000000000001</v>
      </c>
      <c r="G2176" s="3">
        <v>4</v>
      </c>
      <c r="H2176" s="3">
        <v>2</v>
      </c>
      <c r="I2176" s="3">
        <v>2</v>
      </c>
      <c r="J2176" s="3">
        <v>2</v>
      </c>
      <c r="K2176" s="3">
        <v>1</v>
      </c>
      <c r="L2176" s="3">
        <v>500</v>
      </c>
      <c r="M2176" s="3">
        <v>54.4</v>
      </c>
      <c r="N2176" s="3">
        <v>5.44</v>
      </c>
      <c r="O2176" s="3">
        <v>4.07</v>
      </c>
      <c r="P2176" s="3">
        <v>2</v>
      </c>
    </row>
    <row r="2177" spans="1:16" hidden="1" outlineLevel="1" collapsed="1" x14ac:dyDescent="0.2">
      <c r="A2177" t="s">
        <v>20</v>
      </c>
      <c r="B2177" s="2" t="s">
        <v>21</v>
      </c>
      <c r="C2177" s="2" t="s">
        <v>22</v>
      </c>
      <c r="D2177" s="2" t="s">
        <v>23</v>
      </c>
      <c r="E2177" s="2" t="s">
        <v>24</v>
      </c>
      <c r="F2177" s="2" t="s">
        <v>25</v>
      </c>
      <c r="G2177" s="2" t="s">
        <v>10</v>
      </c>
      <c r="H2177" s="2" t="s">
        <v>26</v>
      </c>
      <c r="I2177" s="2" t="s">
        <v>8</v>
      </c>
      <c r="J2177" s="2" t="s">
        <v>27</v>
      </c>
      <c r="K2177" s="2" t="s">
        <v>28</v>
      </c>
      <c r="L2177" s="2" t="s">
        <v>29</v>
      </c>
      <c r="M2177" s="2" t="s">
        <v>30</v>
      </c>
      <c r="N2177" s="2" t="s">
        <v>31</v>
      </c>
      <c r="O2177" s="2" t="s">
        <v>32</v>
      </c>
      <c r="P2177" s="2" t="s">
        <v>33</v>
      </c>
    </row>
    <row r="2178" spans="1:16" hidden="1" outlineLevel="1" collapsed="1" x14ac:dyDescent="0.2">
      <c r="A2178" t="s">
        <v>20</v>
      </c>
      <c r="B2178" s="4" t="s">
        <v>16</v>
      </c>
      <c r="C2178" s="4" t="s">
        <v>2063</v>
      </c>
      <c r="D2178" s="4" t="s">
        <v>20</v>
      </c>
      <c r="E2178" s="4">
        <v>1.47551E-3</v>
      </c>
      <c r="F2178" s="4">
        <v>0</v>
      </c>
      <c r="G2178" s="4">
        <v>1</v>
      </c>
      <c r="H2178" s="4">
        <v>1</v>
      </c>
      <c r="I2178" s="4">
        <v>1</v>
      </c>
      <c r="J2178" s="4" t="s">
        <v>2061</v>
      </c>
      <c r="K2178" s="4">
        <v>0</v>
      </c>
      <c r="L2178" s="4">
        <v>1091.5592300000001</v>
      </c>
      <c r="M2178" s="4" t="s">
        <v>16</v>
      </c>
      <c r="N2178" s="4">
        <v>0</v>
      </c>
      <c r="O2178" s="4">
        <v>7.8739999999999995E-4</v>
      </c>
      <c r="P2178" s="4">
        <v>2.04</v>
      </c>
    </row>
    <row r="2179" spans="1:16" hidden="1" outlineLevel="1" collapsed="1" x14ac:dyDescent="0.2">
      <c r="A2179" t="s">
        <v>20</v>
      </c>
      <c r="B2179" s="4" t="s">
        <v>16</v>
      </c>
      <c r="C2179" s="4" t="s">
        <v>2064</v>
      </c>
      <c r="D2179" s="4" t="s">
        <v>20</v>
      </c>
      <c r="E2179" s="4">
        <v>6.8456600000000006E-2</v>
      </c>
      <c r="F2179" s="4">
        <v>2.2288999999999998E-3</v>
      </c>
      <c r="G2179" s="4">
        <v>1</v>
      </c>
      <c r="H2179" s="4">
        <v>1</v>
      </c>
      <c r="I2179" s="4">
        <v>1</v>
      </c>
      <c r="J2179" s="4" t="s">
        <v>2061</v>
      </c>
      <c r="K2179" s="4">
        <v>0</v>
      </c>
      <c r="L2179" s="4">
        <v>1235.61139</v>
      </c>
      <c r="M2179" s="4" t="s">
        <v>16</v>
      </c>
      <c r="N2179" s="4">
        <v>1.487E-3</v>
      </c>
      <c r="O2179" s="4">
        <v>4.8500000000000001E-2</v>
      </c>
      <c r="P2179" s="4">
        <v>2.0299999999999998</v>
      </c>
    </row>
    <row r="2180" spans="1:16" x14ac:dyDescent="0.2">
      <c r="A2180" s="3" t="s">
        <v>16</v>
      </c>
      <c r="B2180" s="3" t="s">
        <v>17</v>
      </c>
      <c r="C2180" s="3" t="s">
        <v>2065</v>
      </c>
      <c r="D2180" s="3" t="s">
        <v>2066</v>
      </c>
      <c r="E2180" s="3">
        <v>0</v>
      </c>
      <c r="F2180" s="3">
        <v>4.4109999999999996</v>
      </c>
      <c r="G2180" s="3">
        <v>4</v>
      </c>
      <c r="H2180" s="3">
        <v>2</v>
      </c>
      <c r="I2180" s="3">
        <v>2</v>
      </c>
      <c r="J2180" s="3">
        <v>2</v>
      </c>
      <c r="K2180" s="3">
        <v>1</v>
      </c>
      <c r="L2180" s="3">
        <v>478</v>
      </c>
      <c r="M2180" s="3">
        <v>54.4</v>
      </c>
      <c r="N2180" s="3">
        <v>6.35</v>
      </c>
      <c r="O2180" s="3">
        <v>4.18</v>
      </c>
      <c r="P2180" s="3">
        <v>2</v>
      </c>
    </row>
    <row r="2181" spans="1:16" hidden="1" outlineLevel="1" collapsed="1" x14ac:dyDescent="0.2">
      <c r="A2181" t="s">
        <v>20</v>
      </c>
      <c r="B2181" s="2" t="s">
        <v>21</v>
      </c>
      <c r="C2181" s="2" t="s">
        <v>22</v>
      </c>
      <c r="D2181" s="2" t="s">
        <v>23</v>
      </c>
      <c r="E2181" s="2" t="s">
        <v>24</v>
      </c>
      <c r="F2181" s="2" t="s">
        <v>25</v>
      </c>
      <c r="G2181" s="2" t="s">
        <v>10</v>
      </c>
      <c r="H2181" s="2" t="s">
        <v>26</v>
      </c>
      <c r="I2181" s="2" t="s">
        <v>8</v>
      </c>
      <c r="J2181" s="2" t="s">
        <v>27</v>
      </c>
      <c r="K2181" s="2" t="s">
        <v>28</v>
      </c>
      <c r="L2181" s="2" t="s">
        <v>29</v>
      </c>
      <c r="M2181" s="2" t="s">
        <v>30</v>
      </c>
      <c r="N2181" s="2" t="s">
        <v>31</v>
      </c>
      <c r="O2181" s="2" t="s">
        <v>32</v>
      </c>
      <c r="P2181" s="2" t="s">
        <v>33</v>
      </c>
    </row>
    <row r="2182" spans="1:16" hidden="1" outlineLevel="1" collapsed="1" x14ac:dyDescent="0.2">
      <c r="A2182" t="s">
        <v>20</v>
      </c>
      <c r="B2182" s="4" t="s">
        <v>16</v>
      </c>
      <c r="C2182" s="4" t="s">
        <v>2067</v>
      </c>
      <c r="D2182" s="4" t="s">
        <v>20</v>
      </c>
      <c r="E2182" s="4">
        <v>7.2479099999999998E-3</v>
      </c>
      <c r="F2182" s="4">
        <v>0</v>
      </c>
      <c r="G2182" s="4">
        <v>1</v>
      </c>
      <c r="H2182" s="4">
        <v>1</v>
      </c>
      <c r="I2182" s="4">
        <v>1</v>
      </c>
      <c r="J2182" s="4" t="s">
        <v>2065</v>
      </c>
      <c r="K2182" s="4">
        <v>0</v>
      </c>
      <c r="L2182" s="4">
        <v>1443.82059</v>
      </c>
      <c r="M2182" s="4" t="s">
        <v>16</v>
      </c>
      <c r="N2182" s="4">
        <v>0</v>
      </c>
      <c r="O2182" s="4">
        <v>4.3579999999999999E-3</v>
      </c>
      <c r="P2182" s="4">
        <v>2.13</v>
      </c>
    </row>
    <row r="2183" spans="1:16" hidden="1" outlineLevel="1" collapsed="1" x14ac:dyDescent="0.2">
      <c r="A2183" t="s">
        <v>20</v>
      </c>
      <c r="B2183" s="4" t="s">
        <v>16</v>
      </c>
      <c r="C2183" s="4" t="s">
        <v>2068</v>
      </c>
      <c r="D2183" s="4" t="s">
        <v>20</v>
      </c>
      <c r="E2183" s="4">
        <v>1.4106199999999999E-2</v>
      </c>
      <c r="F2183" s="4">
        <v>0</v>
      </c>
      <c r="G2183" s="4">
        <v>1</v>
      </c>
      <c r="H2183" s="4">
        <v>1</v>
      </c>
      <c r="I2183" s="4">
        <v>1</v>
      </c>
      <c r="J2183" s="4" t="s">
        <v>2065</v>
      </c>
      <c r="K2183" s="4">
        <v>0</v>
      </c>
      <c r="L2183" s="4">
        <v>962.49014999999997</v>
      </c>
      <c r="M2183" s="4" t="s">
        <v>16</v>
      </c>
      <c r="N2183" s="4">
        <v>0</v>
      </c>
      <c r="O2183" s="4">
        <v>8.9079999999999993E-3</v>
      </c>
      <c r="P2183" s="4">
        <v>2.0499999999999998</v>
      </c>
    </row>
    <row r="2184" spans="1:16" x14ac:dyDescent="0.2">
      <c r="A2184" s="3" t="s">
        <v>16</v>
      </c>
      <c r="B2184" s="3" t="s">
        <v>17</v>
      </c>
      <c r="C2184" s="3" t="s">
        <v>202</v>
      </c>
      <c r="D2184" s="3" t="s">
        <v>2069</v>
      </c>
      <c r="E2184" s="3">
        <v>0</v>
      </c>
      <c r="F2184" s="3">
        <v>4.4059999999999997</v>
      </c>
      <c r="G2184" s="3">
        <v>14</v>
      </c>
      <c r="H2184" s="3">
        <v>2</v>
      </c>
      <c r="I2184" s="3">
        <v>3</v>
      </c>
      <c r="J2184" s="3">
        <v>2</v>
      </c>
      <c r="K2184" s="3">
        <v>1</v>
      </c>
      <c r="L2184" s="3">
        <v>148</v>
      </c>
      <c r="M2184" s="3">
        <v>16.5</v>
      </c>
      <c r="N2184" s="3">
        <v>9.16</v>
      </c>
      <c r="O2184" s="3">
        <v>6.25</v>
      </c>
      <c r="P2184" s="3">
        <v>2</v>
      </c>
    </row>
    <row r="2185" spans="1:16" hidden="1" outlineLevel="1" collapsed="1" x14ac:dyDescent="0.2">
      <c r="A2185" t="s">
        <v>20</v>
      </c>
      <c r="B2185" s="2" t="s">
        <v>21</v>
      </c>
      <c r="C2185" s="2" t="s">
        <v>22</v>
      </c>
      <c r="D2185" s="2" t="s">
        <v>23</v>
      </c>
      <c r="E2185" s="2" t="s">
        <v>24</v>
      </c>
      <c r="F2185" s="2" t="s">
        <v>25</v>
      </c>
      <c r="G2185" s="2" t="s">
        <v>10</v>
      </c>
      <c r="H2185" s="2" t="s">
        <v>26</v>
      </c>
      <c r="I2185" s="2" t="s">
        <v>8</v>
      </c>
      <c r="J2185" s="2" t="s">
        <v>27</v>
      </c>
      <c r="K2185" s="2" t="s">
        <v>28</v>
      </c>
      <c r="L2185" s="2" t="s">
        <v>29</v>
      </c>
      <c r="M2185" s="2" t="s">
        <v>30</v>
      </c>
      <c r="N2185" s="2" t="s">
        <v>31</v>
      </c>
      <c r="O2185" s="2" t="s">
        <v>32</v>
      </c>
      <c r="P2185" s="2" t="s">
        <v>33</v>
      </c>
    </row>
    <row r="2186" spans="1:16" hidden="1" outlineLevel="1" collapsed="1" x14ac:dyDescent="0.2">
      <c r="A2186" t="s">
        <v>20</v>
      </c>
      <c r="B2186" s="4" t="s">
        <v>16</v>
      </c>
      <c r="C2186" s="4" t="s">
        <v>2070</v>
      </c>
      <c r="D2186" s="4" t="s">
        <v>20</v>
      </c>
      <c r="E2186" s="4">
        <v>5.7909800000000003E-3</v>
      </c>
      <c r="F2186" s="4">
        <v>0</v>
      </c>
      <c r="G2186" s="4">
        <v>1</v>
      </c>
      <c r="H2186" s="4">
        <v>1</v>
      </c>
      <c r="I2186" s="4">
        <v>1</v>
      </c>
      <c r="J2186" s="4" t="s">
        <v>202</v>
      </c>
      <c r="K2186" s="4">
        <v>0</v>
      </c>
      <c r="L2186" s="4">
        <v>1400.68047</v>
      </c>
      <c r="M2186" s="4" t="s">
        <v>16</v>
      </c>
      <c r="N2186" s="4">
        <v>0</v>
      </c>
      <c r="O2186" s="4">
        <v>3.4229999999999998E-3</v>
      </c>
      <c r="P2186" s="4">
        <v>2.36</v>
      </c>
    </row>
    <row r="2187" spans="1:16" hidden="1" outlineLevel="1" collapsed="1" x14ac:dyDescent="0.2">
      <c r="A2187" t="s">
        <v>20</v>
      </c>
      <c r="B2187" s="4" t="s">
        <v>16</v>
      </c>
      <c r="C2187" s="4" t="s">
        <v>2071</v>
      </c>
      <c r="D2187" s="4" t="s">
        <v>20</v>
      </c>
      <c r="E2187" s="4">
        <v>1.78771E-2</v>
      </c>
      <c r="F2187" s="4">
        <v>0</v>
      </c>
      <c r="G2187" s="4">
        <v>1</v>
      </c>
      <c r="H2187" s="4">
        <v>1</v>
      </c>
      <c r="I2187" s="4">
        <v>2</v>
      </c>
      <c r="J2187" s="4" t="s">
        <v>202</v>
      </c>
      <c r="K2187" s="4">
        <v>0</v>
      </c>
      <c r="L2187" s="4">
        <v>981.43844999999999</v>
      </c>
      <c r="M2187" s="4" t="s">
        <v>16</v>
      </c>
      <c r="N2187" s="4">
        <v>0</v>
      </c>
      <c r="O2187" s="4">
        <v>2.9139999999999999E-2</v>
      </c>
      <c r="P2187" s="4">
        <v>1.96</v>
      </c>
    </row>
    <row r="2188" spans="1:16" x14ac:dyDescent="0.2">
      <c r="A2188" s="3" t="s">
        <v>16</v>
      </c>
      <c r="B2188" s="3" t="s">
        <v>17</v>
      </c>
      <c r="C2188" s="3" t="s">
        <v>2072</v>
      </c>
      <c r="D2188" s="3" t="s">
        <v>2073</v>
      </c>
      <c r="E2188" s="3">
        <v>0</v>
      </c>
      <c r="F2188" s="3">
        <v>4.391</v>
      </c>
      <c r="G2188" s="3">
        <v>5</v>
      </c>
      <c r="H2188" s="3">
        <v>2</v>
      </c>
      <c r="I2188" s="3">
        <v>2</v>
      </c>
      <c r="J2188" s="3">
        <v>2</v>
      </c>
      <c r="K2188" s="3">
        <v>1</v>
      </c>
      <c r="L2188" s="3">
        <v>394</v>
      </c>
      <c r="M2188" s="3">
        <v>44</v>
      </c>
      <c r="N2188" s="3">
        <v>4.9800000000000004</v>
      </c>
      <c r="O2188" s="3">
        <v>4.82</v>
      </c>
      <c r="P2188" s="3">
        <v>2</v>
      </c>
    </row>
    <row r="2189" spans="1:16" hidden="1" outlineLevel="1" collapsed="1" x14ac:dyDescent="0.2">
      <c r="A2189" t="s">
        <v>20</v>
      </c>
      <c r="B2189" s="2" t="s">
        <v>21</v>
      </c>
      <c r="C2189" s="2" t="s">
        <v>22</v>
      </c>
      <c r="D2189" s="2" t="s">
        <v>23</v>
      </c>
      <c r="E2189" s="2" t="s">
        <v>24</v>
      </c>
      <c r="F2189" s="2" t="s">
        <v>25</v>
      </c>
      <c r="G2189" s="2" t="s">
        <v>10</v>
      </c>
      <c r="H2189" s="2" t="s">
        <v>26</v>
      </c>
      <c r="I2189" s="2" t="s">
        <v>8</v>
      </c>
      <c r="J2189" s="2" t="s">
        <v>27</v>
      </c>
      <c r="K2189" s="2" t="s">
        <v>28</v>
      </c>
      <c r="L2189" s="2" t="s">
        <v>29</v>
      </c>
      <c r="M2189" s="2" t="s">
        <v>30</v>
      </c>
      <c r="N2189" s="2" t="s">
        <v>31</v>
      </c>
      <c r="O2189" s="2" t="s">
        <v>32</v>
      </c>
      <c r="P2189" s="2" t="s">
        <v>33</v>
      </c>
    </row>
    <row r="2190" spans="1:16" hidden="1" outlineLevel="1" collapsed="1" x14ac:dyDescent="0.2">
      <c r="A2190" t="s">
        <v>20</v>
      </c>
      <c r="B2190" s="4" t="s">
        <v>16</v>
      </c>
      <c r="C2190" s="4" t="s">
        <v>2074</v>
      </c>
      <c r="D2190" s="4" t="s">
        <v>20</v>
      </c>
      <c r="E2190" s="4">
        <v>3.9753999999999998E-2</v>
      </c>
      <c r="F2190" s="4">
        <v>0</v>
      </c>
      <c r="G2190" s="4">
        <v>1</v>
      </c>
      <c r="H2190" s="4">
        <v>1</v>
      </c>
      <c r="I2190" s="4">
        <v>1</v>
      </c>
      <c r="J2190" s="4" t="s">
        <v>2072</v>
      </c>
      <c r="K2190" s="4">
        <v>0</v>
      </c>
      <c r="L2190" s="4">
        <v>1067.50038</v>
      </c>
      <c r="M2190" s="4" t="s">
        <v>16</v>
      </c>
      <c r="N2190" s="4">
        <v>0</v>
      </c>
      <c r="O2190" s="4">
        <v>2.699E-2</v>
      </c>
      <c r="P2190" s="4">
        <v>1.92</v>
      </c>
    </row>
    <row r="2191" spans="1:16" hidden="1" outlineLevel="1" collapsed="1" x14ac:dyDescent="0.2">
      <c r="A2191" t="s">
        <v>20</v>
      </c>
      <c r="B2191" s="4" t="s">
        <v>16</v>
      </c>
      <c r="C2191" s="4" t="s">
        <v>2075</v>
      </c>
      <c r="D2191" s="4" t="s">
        <v>20</v>
      </c>
      <c r="E2191" s="4">
        <v>2.6918300000000001E-3</v>
      </c>
      <c r="F2191" s="4">
        <v>0</v>
      </c>
      <c r="G2191" s="4">
        <v>1</v>
      </c>
      <c r="H2191" s="4">
        <v>1</v>
      </c>
      <c r="I2191" s="4">
        <v>1</v>
      </c>
      <c r="J2191" s="4" t="s">
        <v>2072</v>
      </c>
      <c r="K2191" s="4">
        <v>0</v>
      </c>
      <c r="L2191" s="4">
        <v>1231.62771</v>
      </c>
      <c r="M2191" s="4" t="s">
        <v>16</v>
      </c>
      <c r="N2191" s="4">
        <v>0</v>
      </c>
      <c r="O2191" s="4">
        <v>1.506E-3</v>
      </c>
      <c r="P2191" s="4">
        <v>2.9</v>
      </c>
    </row>
    <row r="2192" spans="1:16" x14ac:dyDescent="0.2">
      <c r="A2192" s="3" t="s">
        <v>16</v>
      </c>
      <c r="B2192" s="3" t="s">
        <v>17</v>
      </c>
      <c r="C2192" s="3" t="s">
        <v>2076</v>
      </c>
      <c r="D2192" s="3" t="s">
        <v>2077</v>
      </c>
      <c r="E2192" s="3">
        <v>0</v>
      </c>
      <c r="F2192" s="3">
        <v>4.3259999999999996</v>
      </c>
      <c r="G2192" s="3">
        <v>2</v>
      </c>
      <c r="H2192" s="3">
        <v>1</v>
      </c>
      <c r="I2192" s="3">
        <v>1</v>
      </c>
      <c r="J2192" s="3">
        <v>1</v>
      </c>
      <c r="K2192" s="3">
        <v>1</v>
      </c>
      <c r="L2192" s="3">
        <v>542</v>
      </c>
      <c r="M2192" s="3">
        <v>60.4</v>
      </c>
      <c r="N2192" s="3">
        <v>4.91</v>
      </c>
      <c r="O2192" s="3">
        <v>3.02</v>
      </c>
      <c r="P2192" s="3">
        <v>1</v>
      </c>
    </row>
    <row r="2193" spans="1:16" hidden="1" outlineLevel="1" collapsed="1" x14ac:dyDescent="0.2">
      <c r="A2193" t="s">
        <v>20</v>
      </c>
      <c r="B2193" s="2" t="s">
        <v>21</v>
      </c>
      <c r="C2193" s="2" t="s">
        <v>22</v>
      </c>
      <c r="D2193" s="2" t="s">
        <v>23</v>
      </c>
      <c r="E2193" s="2" t="s">
        <v>24</v>
      </c>
      <c r="F2193" s="2" t="s">
        <v>25</v>
      </c>
      <c r="G2193" s="2" t="s">
        <v>10</v>
      </c>
      <c r="H2193" s="2" t="s">
        <v>26</v>
      </c>
      <c r="I2193" s="2" t="s">
        <v>8</v>
      </c>
      <c r="J2193" s="2" t="s">
        <v>27</v>
      </c>
      <c r="K2193" s="2" t="s">
        <v>28</v>
      </c>
      <c r="L2193" s="2" t="s">
        <v>29</v>
      </c>
      <c r="M2193" s="2" t="s">
        <v>30</v>
      </c>
      <c r="N2193" s="2" t="s">
        <v>31</v>
      </c>
      <c r="O2193" s="2" t="s">
        <v>32</v>
      </c>
      <c r="P2193" s="2" t="s">
        <v>33</v>
      </c>
    </row>
    <row r="2194" spans="1:16" hidden="1" outlineLevel="1" collapsed="1" x14ac:dyDescent="0.2">
      <c r="A2194" t="s">
        <v>20</v>
      </c>
      <c r="B2194" s="4" t="s">
        <v>16</v>
      </c>
      <c r="C2194" s="4" t="s">
        <v>2078</v>
      </c>
      <c r="D2194" s="4" t="s">
        <v>20</v>
      </c>
      <c r="E2194" s="4">
        <v>1.07055E-4</v>
      </c>
      <c r="F2194" s="4">
        <v>0</v>
      </c>
      <c r="G2194" s="4">
        <v>1</v>
      </c>
      <c r="H2194" s="4">
        <v>1</v>
      </c>
      <c r="I2194" s="4">
        <v>1</v>
      </c>
      <c r="J2194" s="4" t="s">
        <v>2076</v>
      </c>
      <c r="K2194" s="4">
        <v>0</v>
      </c>
      <c r="L2194" s="4">
        <v>1476.7329</v>
      </c>
      <c r="M2194" s="4" t="s">
        <v>16</v>
      </c>
      <c r="N2194" s="4">
        <v>0</v>
      </c>
      <c r="O2194" s="4">
        <v>4.7259999999999998E-5</v>
      </c>
      <c r="P2194" s="4">
        <v>3.02</v>
      </c>
    </row>
    <row r="2195" spans="1:16" x14ac:dyDescent="0.2">
      <c r="A2195" s="3" t="s">
        <v>16</v>
      </c>
      <c r="B2195" s="3" t="s">
        <v>17</v>
      </c>
      <c r="C2195" s="3" t="s">
        <v>2079</v>
      </c>
      <c r="D2195" s="3" t="s">
        <v>2080</v>
      </c>
      <c r="E2195" s="3">
        <v>0</v>
      </c>
      <c r="F2195" s="3">
        <v>4.2649999999999997</v>
      </c>
      <c r="G2195" s="3">
        <v>6</v>
      </c>
      <c r="H2195" s="3">
        <v>2</v>
      </c>
      <c r="I2195" s="3">
        <v>2</v>
      </c>
      <c r="J2195" s="3">
        <v>2</v>
      </c>
      <c r="K2195" s="3">
        <v>1</v>
      </c>
      <c r="L2195" s="3">
        <v>513</v>
      </c>
      <c r="M2195" s="3">
        <v>57.2</v>
      </c>
      <c r="N2195" s="3">
        <v>9.44</v>
      </c>
      <c r="O2195" s="3">
        <v>5.32</v>
      </c>
      <c r="P2195" s="3">
        <v>2</v>
      </c>
    </row>
    <row r="2196" spans="1:16" hidden="1" outlineLevel="1" collapsed="1" x14ac:dyDescent="0.2">
      <c r="A2196" t="s">
        <v>20</v>
      </c>
      <c r="B2196" s="2" t="s">
        <v>21</v>
      </c>
      <c r="C2196" s="2" t="s">
        <v>22</v>
      </c>
      <c r="D2196" s="2" t="s">
        <v>23</v>
      </c>
      <c r="E2196" s="2" t="s">
        <v>24</v>
      </c>
      <c r="F2196" s="2" t="s">
        <v>25</v>
      </c>
      <c r="G2196" s="2" t="s">
        <v>10</v>
      </c>
      <c r="H2196" s="2" t="s">
        <v>26</v>
      </c>
      <c r="I2196" s="2" t="s">
        <v>8</v>
      </c>
      <c r="J2196" s="2" t="s">
        <v>27</v>
      </c>
      <c r="K2196" s="2" t="s">
        <v>28</v>
      </c>
      <c r="L2196" s="2" t="s">
        <v>29</v>
      </c>
      <c r="M2196" s="2" t="s">
        <v>30</v>
      </c>
      <c r="N2196" s="2" t="s">
        <v>31</v>
      </c>
      <c r="O2196" s="2" t="s">
        <v>32</v>
      </c>
      <c r="P2196" s="2" t="s">
        <v>33</v>
      </c>
    </row>
    <row r="2197" spans="1:16" hidden="1" outlineLevel="1" collapsed="1" x14ac:dyDescent="0.2">
      <c r="A2197" t="s">
        <v>20</v>
      </c>
      <c r="B2197" s="4" t="s">
        <v>16</v>
      </c>
      <c r="C2197" s="4" t="s">
        <v>2081</v>
      </c>
      <c r="D2197" s="4" t="s">
        <v>20</v>
      </c>
      <c r="E2197" s="4">
        <v>2.15029E-3</v>
      </c>
      <c r="F2197" s="4">
        <v>0</v>
      </c>
      <c r="G2197" s="4">
        <v>1</v>
      </c>
      <c r="H2197" s="4">
        <v>1</v>
      </c>
      <c r="I2197" s="4">
        <v>1</v>
      </c>
      <c r="J2197" s="4" t="s">
        <v>2079</v>
      </c>
      <c r="K2197" s="4">
        <v>0</v>
      </c>
      <c r="L2197" s="4">
        <v>1438.6808599999999</v>
      </c>
      <c r="M2197" s="4" t="s">
        <v>16</v>
      </c>
      <c r="N2197" s="4">
        <v>0</v>
      </c>
      <c r="O2197" s="4">
        <v>1.1820000000000001E-3</v>
      </c>
      <c r="P2197" s="4">
        <v>3.08</v>
      </c>
    </row>
    <row r="2198" spans="1:16" hidden="1" outlineLevel="1" collapsed="1" x14ac:dyDescent="0.2">
      <c r="A2198" t="s">
        <v>20</v>
      </c>
      <c r="B2198" s="4" t="s">
        <v>16</v>
      </c>
      <c r="C2198" s="4" t="s">
        <v>2082</v>
      </c>
      <c r="D2198" s="4" t="s">
        <v>20</v>
      </c>
      <c r="E2198" s="4">
        <v>6.5029000000000003E-2</v>
      </c>
      <c r="F2198" s="4">
        <v>2.2288999999999998E-3</v>
      </c>
      <c r="G2198" s="4">
        <v>1</v>
      </c>
      <c r="H2198" s="4">
        <v>1</v>
      </c>
      <c r="I2198" s="4">
        <v>1</v>
      </c>
      <c r="J2198" s="4" t="s">
        <v>2079</v>
      </c>
      <c r="K2198" s="4">
        <v>1</v>
      </c>
      <c r="L2198" s="4">
        <v>1805.9392</v>
      </c>
      <c r="M2198" s="4" t="s">
        <v>16</v>
      </c>
      <c r="N2198" s="4">
        <v>1.487E-3</v>
      </c>
      <c r="O2198" s="4">
        <v>4.5960000000000001E-2</v>
      </c>
      <c r="P2198" s="4">
        <v>2.2400000000000002</v>
      </c>
    </row>
    <row r="2199" spans="1:16" x14ac:dyDescent="0.2">
      <c r="A2199" s="3" t="s">
        <v>16</v>
      </c>
      <c r="B2199" s="3" t="s">
        <v>17</v>
      </c>
      <c r="C2199" s="3" t="s">
        <v>2083</v>
      </c>
      <c r="D2199" s="3" t="s">
        <v>2084</v>
      </c>
      <c r="E2199" s="3">
        <v>0</v>
      </c>
      <c r="F2199" s="3">
        <v>4.2089999999999996</v>
      </c>
      <c r="G2199" s="3">
        <v>6</v>
      </c>
      <c r="H2199" s="3">
        <v>3</v>
      </c>
      <c r="I2199" s="3">
        <v>3</v>
      </c>
      <c r="J2199" s="3">
        <v>3</v>
      </c>
      <c r="K2199" s="3">
        <v>1</v>
      </c>
      <c r="L2199" s="3">
        <v>514</v>
      </c>
      <c r="M2199" s="3">
        <v>57.4</v>
      </c>
      <c r="N2199" s="3">
        <v>5.64</v>
      </c>
      <c r="O2199" s="3">
        <v>1.78</v>
      </c>
      <c r="P2199" s="3">
        <v>3</v>
      </c>
    </row>
    <row r="2200" spans="1:16" hidden="1" outlineLevel="1" collapsed="1" x14ac:dyDescent="0.2">
      <c r="A2200" t="s">
        <v>20</v>
      </c>
      <c r="B2200" s="2" t="s">
        <v>21</v>
      </c>
      <c r="C2200" s="2" t="s">
        <v>22</v>
      </c>
      <c r="D2200" s="2" t="s">
        <v>23</v>
      </c>
      <c r="E2200" s="2" t="s">
        <v>24</v>
      </c>
      <c r="F2200" s="2" t="s">
        <v>25</v>
      </c>
      <c r="G2200" s="2" t="s">
        <v>10</v>
      </c>
      <c r="H2200" s="2" t="s">
        <v>26</v>
      </c>
      <c r="I2200" s="2" t="s">
        <v>8</v>
      </c>
      <c r="J2200" s="2" t="s">
        <v>27</v>
      </c>
      <c r="K2200" s="2" t="s">
        <v>28</v>
      </c>
      <c r="L2200" s="2" t="s">
        <v>29</v>
      </c>
      <c r="M2200" s="2" t="s">
        <v>30</v>
      </c>
      <c r="N2200" s="2" t="s">
        <v>31</v>
      </c>
      <c r="O2200" s="2" t="s">
        <v>32</v>
      </c>
      <c r="P2200" s="2" t="s">
        <v>33</v>
      </c>
    </row>
    <row r="2201" spans="1:16" hidden="1" outlineLevel="1" collapsed="1" x14ac:dyDescent="0.2">
      <c r="A2201" t="s">
        <v>20</v>
      </c>
      <c r="B2201" s="4" t="s">
        <v>16</v>
      </c>
      <c r="C2201" s="4" t="s">
        <v>2085</v>
      </c>
      <c r="D2201" s="4" t="s">
        <v>20</v>
      </c>
      <c r="E2201" s="4">
        <v>3.9239400000000001E-2</v>
      </c>
      <c r="F2201" s="4">
        <v>0</v>
      </c>
      <c r="G2201" s="4">
        <v>1</v>
      </c>
      <c r="H2201" s="4">
        <v>1</v>
      </c>
      <c r="I2201" s="4">
        <v>1</v>
      </c>
      <c r="J2201" s="4" t="s">
        <v>2083</v>
      </c>
      <c r="K2201" s="4">
        <v>0</v>
      </c>
      <c r="L2201" s="4">
        <v>1016.5258700000001</v>
      </c>
      <c r="M2201" s="4" t="s">
        <v>16</v>
      </c>
      <c r="N2201" s="4">
        <v>0</v>
      </c>
      <c r="O2201" s="4">
        <v>2.674E-2</v>
      </c>
      <c r="P2201" s="4">
        <v>1.78</v>
      </c>
    </row>
    <row r="2202" spans="1:16" hidden="1" outlineLevel="1" collapsed="1" x14ac:dyDescent="0.2">
      <c r="A2202" t="s">
        <v>20</v>
      </c>
      <c r="B2202" s="4" t="s">
        <v>16</v>
      </c>
      <c r="C2202" s="4" t="s">
        <v>2086</v>
      </c>
      <c r="D2202" s="4" t="s">
        <v>20</v>
      </c>
      <c r="E2202" s="4">
        <v>5.0557900000000003E-2</v>
      </c>
      <c r="F2202" s="4">
        <v>1.20145E-3</v>
      </c>
      <c r="G2202" s="4">
        <v>1</v>
      </c>
      <c r="H2202" s="4">
        <v>1</v>
      </c>
      <c r="I2202" s="4">
        <v>1</v>
      </c>
      <c r="J2202" s="4" t="s">
        <v>2083</v>
      </c>
      <c r="K2202" s="4">
        <v>0</v>
      </c>
      <c r="L2202" s="4">
        <v>804.44615999999996</v>
      </c>
      <c r="M2202" s="4" t="s">
        <v>16</v>
      </c>
      <c r="N2202" s="4">
        <v>7.9869999999999995E-4</v>
      </c>
      <c r="O2202" s="4">
        <v>3.4950000000000002E-2</v>
      </c>
      <c r="P2202" s="4">
        <v>1.37</v>
      </c>
    </row>
    <row r="2203" spans="1:16" hidden="1" outlineLevel="1" collapsed="1" x14ac:dyDescent="0.2">
      <c r="A2203" t="s">
        <v>20</v>
      </c>
      <c r="B2203" s="4" t="s">
        <v>16</v>
      </c>
      <c r="C2203" s="4" t="s">
        <v>2087</v>
      </c>
      <c r="D2203" s="4" t="s">
        <v>20</v>
      </c>
      <c r="E2203" s="4">
        <v>9.1189300000000001E-2</v>
      </c>
      <c r="F2203" s="4">
        <v>6.6963500000000002E-3</v>
      </c>
      <c r="G2203" s="4">
        <v>1</v>
      </c>
      <c r="H2203" s="4">
        <v>1</v>
      </c>
      <c r="I2203" s="4">
        <v>1</v>
      </c>
      <c r="J2203" s="4" t="s">
        <v>2083</v>
      </c>
      <c r="K2203" s="4">
        <v>0</v>
      </c>
      <c r="L2203" s="4">
        <v>1515.81657</v>
      </c>
      <c r="M2203" s="4" t="s">
        <v>16</v>
      </c>
      <c r="N2203" s="4">
        <v>4.8260000000000004E-3</v>
      </c>
      <c r="O2203" s="4">
        <v>6.6129999999999994E-2</v>
      </c>
      <c r="P2203" s="4">
        <v>1.62</v>
      </c>
    </row>
    <row r="2204" spans="1:16" x14ac:dyDescent="0.2">
      <c r="A2204" s="3" t="s">
        <v>16</v>
      </c>
      <c r="B2204" s="3" t="s">
        <v>17</v>
      </c>
      <c r="C2204" s="3" t="s">
        <v>2088</v>
      </c>
      <c r="D2204" s="3" t="s">
        <v>2089</v>
      </c>
      <c r="E2204" s="3">
        <v>0</v>
      </c>
      <c r="F2204" s="3">
        <v>4.181</v>
      </c>
      <c r="G2204" s="3">
        <v>4</v>
      </c>
      <c r="H2204" s="3">
        <v>3</v>
      </c>
      <c r="I2204" s="3">
        <v>3</v>
      </c>
      <c r="J2204" s="3">
        <v>3</v>
      </c>
      <c r="K2204" s="3">
        <v>1</v>
      </c>
      <c r="L2204" s="3">
        <v>849</v>
      </c>
      <c r="M2204" s="3">
        <v>96.9</v>
      </c>
      <c r="N2204" s="3">
        <v>5.69</v>
      </c>
      <c r="O2204" s="3">
        <v>3.66</v>
      </c>
      <c r="P2204" s="3">
        <v>3</v>
      </c>
    </row>
    <row r="2205" spans="1:16" hidden="1" outlineLevel="1" collapsed="1" x14ac:dyDescent="0.2">
      <c r="A2205" t="s">
        <v>20</v>
      </c>
      <c r="B2205" s="2" t="s">
        <v>21</v>
      </c>
      <c r="C2205" s="2" t="s">
        <v>22</v>
      </c>
      <c r="D2205" s="2" t="s">
        <v>23</v>
      </c>
      <c r="E2205" s="2" t="s">
        <v>24</v>
      </c>
      <c r="F2205" s="2" t="s">
        <v>25</v>
      </c>
      <c r="G2205" s="2" t="s">
        <v>10</v>
      </c>
      <c r="H2205" s="2" t="s">
        <v>26</v>
      </c>
      <c r="I2205" s="2" t="s">
        <v>8</v>
      </c>
      <c r="J2205" s="2" t="s">
        <v>27</v>
      </c>
      <c r="K2205" s="2" t="s">
        <v>28</v>
      </c>
      <c r="L2205" s="2" t="s">
        <v>29</v>
      </c>
      <c r="M2205" s="2" t="s">
        <v>30</v>
      </c>
      <c r="N2205" s="2" t="s">
        <v>31</v>
      </c>
      <c r="O2205" s="2" t="s">
        <v>32</v>
      </c>
      <c r="P2205" s="2" t="s">
        <v>33</v>
      </c>
    </row>
    <row r="2206" spans="1:16" hidden="1" outlineLevel="1" collapsed="1" x14ac:dyDescent="0.2">
      <c r="A2206" t="s">
        <v>20</v>
      </c>
      <c r="B2206" s="4" t="s">
        <v>16</v>
      </c>
      <c r="C2206" s="4" t="s">
        <v>2090</v>
      </c>
      <c r="D2206" s="4" t="s">
        <v>20</v>
      </c>
      <c r="E2206" s="4">
        <v>3.4892300000000001E-2</v>
      </c>
      <c r="F2206" s="4">
        <v>0</v>
      </c>
      <c r="G2206" s="4">
        <v>1</v>
      </c>
      <c r="H2206" s="4">
        <v>1</v>
      </c>
      <c r="I2206" s="4">
        <v>1</v>
      </c>
      <c r="J2206" s="4" t="s">
        <v>2088</v>
      </c>
      <c r="K2206" s="4">
        <v>0</v>
      </c>
      <c r="L2206" s="4">
        <v>1901.9127100000001</v>
      </c>
      <c r="M2206" s="4" t="s">
        <v>16</v>
      </c>
      <c r="N2206" s="4">
        <v>0</v>
      </c>
      <c r="O2206" s="4">
        <v>2.349E-2</v>
      </c>
      <c r="P2206" s="4">
        <v>1.25</v>
      </c>
    </row>
    <row r="2207" spans="1:16" hidden="1" outlineLevel="1" collapsed="1" x14ac:dyDescent="0.2">
      <c r="A2207" t="s">
        <v>20</v>
      </c>
      <c r="B2207" s="4" t="s">
        <v>16</v>
      </c>
      <c r="C2207" s="4" t="s">
        <v>2091</v>
      </c>
      <c r="D2207" s="4" t="s">
        <v>20</v>
      </c>
      <c r="E2207" s="4">
        <v>6.2165900000000003E-2</v>
      </c>
      <c r="F2207" s="4">
        <v>2.2288999999999998E-3</v>
      </c>
      <c r="G2207" s="4">
        <v>1</v>
      </c>
      <c r="H2207" s="4">
        <v>1</v>
      </c>
      <c r="I2207" s="4">
        <v>1</v>
      </c>
      <c r="J2207" s="4" t="s">
        <v>2088</v>
      </c>
      <c r="K2207" s="4">
        <v>0</v>
      </c>
      <c r="L2207" s="4">
        <v>851.42575999999997</v>
      </c>
      <c r="M2207" s="4" t="s">
        <v>16</v>
      </c>
      <c r="N2207" s="4">
        <v>1.487E-3</v>
      </c>
      <c r="O2207" s="4">
        <v>4.3790000000000003E-2</v>
      </c>
      <c r="P2207" s="4">
        <v>2.06</v>
      </c>
    </row>
    <row r="2208" spans="1:16" hidden="1" outlineLevel="1" collapsed="1" x14ac:dyDescent="0.2">
      <c r="A2208" t="s">
        <v>20</v>
      </c>
      <c r="B2208" s="4" t="s">
        <v>16</v>
      </c>
      <c r="C2208" s="4" t="s">
        <v>2092</v>
      </c>
      <c r="D2208" s="4" t="s">
        <v>20</v>
      </c>
      <c r="E2208" s="4">
        <v>8.8348200000000002E-2</v>
      </c>
      <c r="F2208" s="4">
        <v>5.7189399999999996E-3</v>
      </c>
      <c r="G2208" s="4">
        <v>1</v>
      </c>
      <c r="H2208" s="4">
        <v>1</v>
      </c>
      <c r="I2208" s="4">
        <v>1</v>
      </c>
      <c r="J2208" s="4" t="s">
        <v>2088</v>
      </c>
      <c r="K2208" s="4">
        <v>0</v>
      </c>
      <c r="L2208" s="4">
        <v>1359.6386600000001</v>
      </c>
      <c r="M2208" s="4" t="s">
        <v>16</v>
      </c>
      <c r="N2208" s="4">
        <v>4.1770000000000002E-3</v>
      </c>
      <c r="O2208" s="4">
        <v>6.4019999999999994E-2</v>
      </c>
      <c r="P2208" s="4">
        <v>1.6</v>
      </c>
    </row>
    <row r="2209" spans="1:16" x14ac:dyDescent="0.2">
      <c r="A2209" s="3" t="s">
        <v>16</v>
      </c>
      <c r="B2209" s="3" t="s">
        <v>17</v>
      </c>
      <c r="C2209" s="3" t="s">
        <v>2093</v>
      </c>
      <c r="D2209" s="3" t="s">
        <v>2094</v>
      </c>
      <c r="E2209" s="3">
        <v>0</v>
      </c>
      <c r="F2209" s="3">
        <v>4.1420000000000003</v>
      </c>
      <c r="G2209" s="3">
        <v>3</v>
      </c>
      <c r="H2209" s="3">
        <v>1</v>
      </c>
      <c r="I2209" s="3">
        <v>1</v>
      </c>
      <c r="J2209" s="3">
        <v>1</v>
      </c>
      <c r="K2209" s="3">
        <v>1</v>
      </c>
      <c r="L2209" s="3">
        <v>426</v>
      </c>
      <c r="M2209" s="3">
        <v>48.7</v>
      </c>
      <c r="N2209" s="3">
        <v>5.21</v>
      </c>
      <c r="O2209" s="3">
        <v>3.04</v>
      </c>
      <c r="P2209" s="3">
        <v>1</v>
      </c>
    </row>
    <row r="2210" spans="1:16" hidden="1" outlineLevel="1" collapsed="1" x14ac:dyDescent="0.2">
      <c r="A2210" t="s">
        <v>20</v>
      </c>
      <c r="B2210" s="2" t="s">
        <v>21</v>
      </c>
      <c r="C2210" s="2" t="s">
        <v>22</v>
      </c>
      <c r="D2210" s="2" t="s">
        <v>23</v>
      </c>
      <c r="E2210" s="2" t="s">
        <v>24</v>
      </c>
      <c r="F2210" s="2" t="s">
        <v>25</v>
      </c>
      <c r="G2210" s="2" t="s">
        <v>10</v>
      </c>
      <c r="H2210" s="2" t="s">
        <v>26</v>
      </c>
      <c r="I2210" s="2" t="s">
        <v>8</v>
      </c>
      <c r="J2210" s="2" t="s">
        <v>27</v>
      </c>
      <c r="K2210" s="2" t="s">
        <v>28</v>
      </c>
      <c r="L2210" s="2" t="s">
        <v>29</v>
      </c>
      <c r="M2210" s="2" t="s">
        <v>30</v>
      </c>
      <c r="N2210" s="2" t="s">
        <v>31</v>
      </c>
      <c r="O2210" s="2" t="s">
        <v>32</v>
      </c>
      <c r="P2210" s="2" t="s">
        <v>33</v>
      </c>
    </row>
    <row r="2211" spans="1:16" hidden="1" outlineLevel="1" collapsed="1" x14ac:dyDescent="0.2">
      <c r="A2211" t="s">
        <v>20</v>
      </c>
      <c r="B2211" s="4" t="s">
        <v>16</v>
      </c>
      <c r="C2211" s="4" t="s">
        <v>2095</v>
      </c>
      <c r="D2211" s="4" t="s">
        <v>20</v>
      </c>
      <c r="E2211" s="4">
        <v>1.59149E-4</v>
      </c>
      <c r="F2211" s="4">
        <v>0</v>
      </c>
      <c r="G2211" s="4">
        <v>1</v>
      </c>
      <c r="H2211" s="4">
        <v>1</v>
      </c>
      <c r="I2211" s="4">
        <v>1</v>
      </c>
      <c r="J2211" s="4" t="s">
        <v>2093</v>
      </c>
      <c r="K2211" s="4">
        <v>0</v>
      </c>
      <c r="L2211" s="4">
        <v>1420.77945</v>
      </c>
      <c r="M2211" s="4" t="s">
        <v>16</v>
      </c>
      <c r="N2211" s="4">
        <v>0</v>
      </c>
      <c r="O2211" s="4">
        <v>7.2109999999999999E-5</v>
      </c>
      <c r="P2211" s="4">
        <v>3.04</v>
      </c>
    </row>
    <row r="2212" spans="1:16" x14ac:dyDescent="0.2">
      <c r="A2212" s="3" t="s">
        <v>16</v>
      </c>
      <c r="B2212" s="3" t="s">
        <v>17</v>
      </c>
      <c r="C2212" s="3" t="s">
        <v>2096</v>
      </c>
      <c r="D2212" s="3" t="s">
        <v>2097</v>
      </c>
      <c r="E2212" s="3">
        <v>0</v>
      </c>
      <c r="F2212" s="3">
        <v>4.1210000000000004</v>
      </c>
      <c r="G2212" s="3">
        <v>8</v>
      </c>
      <c r="H2212" s="3">
        <v>3</v>
      </c>
      <c r="I2212" s="3">
        <v>3</v>
      </c>
      <c r="J2212" s="3">
        <v>3</v>
      </c>
      <c r="K2212" s="3">
        <v>1</v>
      </c>
      <c r="L2212" s="3">
        <v>447</v>
      </c>
      <c r="M2212" s="3">
        <v>50.2</v>
      </c>
      <c r="N2212" s="3">
        <v>8.7799999999999994</v>
      </c>
      <c r="O2212" s="3">
        <v>3.72</v>
      </c>
      <c r="P2212" s="3">
        <v>3</v>
      </c>
    </row>
    <row r="2213" spans="1:16" hidden="1" outlineLevel="1" collapsed="1" x14ac:dyDescent="0.2">
      <c r="A2213" t="s">
        <v>20</v>
      </c>
      <c r="B2213" s="2" t="s">
        <v>21</v>
      </c>
      <c r="C2213" s="2" t="s">
        <v>22</v>
      </c>
      <c r="D2213" s="2" t="s">
        <v>23</v>
      </c>
      <c r="E2213" s="2" t="s">
        <v>24</v>
      </c>
      <c r="F2213" s="2" t="s">
        <v>25</v>
      </c>
      <c r="G2213" s="2" t="s">
        <v>10</v>
      </c>
      <c r="H2213" s="2" t="s">
        <v>26</v>
      </c>
      <c r="I2213" s="2" t="s">
        <v>8</v>
      </c>
      <c r="J2213" s="2" t="s">
        <v>27</v>
      </c>
      <c r="K2213" s="2" t="s">
        <v>28</v>
      </c>
      <c r="L2213" s="2" t="s">
        <v>29</v>
      </c>
      <c r="M2213" s="2" t="s">
        <v>30</v>
      </c>
      <c r="N2213" s="2" t="s">
        <v>31</v>
      </c>
      <c r="O2213" s="2" t="s">
        <v>32</v>
      </c>
      <c r="P2213" s="2" t="s">
        <v>33</v>
      </c>
    </row>
    <row r="2214" spans="1:16" hidden="1" outlineLevel="1" collapsed="1" x14ac:dyDescent="0.2">
      <c r="A2214" t="s">
        <v>20</v>
      </c>
      <c r="B2214" s="4" t="s">
        <v>16</v>
      </c>
      <c r="C2214" s="4" t="s">
        <v>2098</v>
      </c>
      <c r="D2214" s="4" t="s">
        <v>174</v>
      </c>
      <c r="E2214" s="4">
        <v>3.9239400000000001E-2</v>
      </c>
      <c r="F2214" s="4">
        <v>0</v>
      </c>
      <c r="G2214" s="4">
        <v>1</v>
      </c>
      <c r="H2214" s="4">
        <v>1</v>
      </c>
      <c r="I2214" s="4">
        <v>1</v>
      </c>
      <c r="J2214" s="4" t="s">
        <v>2096</v>
      </c>
      <c r="K2214" s="4">
        <v>0</v>
      </c>
      <c r="L2214" s="4">
        <v>966.49246000000005</v>
      </c>
      <c r="M2214" s="4" t="s">
        <v>16</v>
      </c>
      <c r="N2214" s="4">
        <v>0</v>
      </c>
      <c r="O2214" s="4">
        <v>2.674E-2</v>
      </c>
      <c r="P2214" s="4">
        <v>1.72</v>
      </c>
    </row>
    <row r="2215" spans="1:16" hidden="1" outlineLevel="1" collapsed="1" x14ac:dyDescent="0.2">
      <c r="A2215" t="s">
        <v>20</v>
      </c>
      <c r="B2215" s="4" t="s">
        <v>16</v>
      </c>
      <c r="C2215" s="4" t="s">
        <v>2099</v>
      </c>
      <c r="D2215" s="4" t="s">
        <v>20</v>
      </c>
      <c r="E2215" s="4">
        <v>5.6800400000000001E-2</v>
      </c>
      <c r="F2215" s="4">
        <v>1.20145E-3</v>
      </c>
      <c r="G2215" s="4">
        <v>1</v>
      </c>
      <c r="H2215" s="4">
        <v>1</v>
      </c>
      <c r="I2215" s="4">
        <v>1</v>
      </c>
      <c r="J2215" s="4" t="s">
        <v>2096</v>
      </c>
      <c r="K2215" s="4">
        <v>0</v>
      </c>
      <c r="L2215" s="4">
        <v>756.43625999999995</v>
      </c>
      <c r="M2215" s="4" t="s">
        <v>16</v>
      </c>
      <c r="N2215" s="4">
        <v>7.9869999999999995E-4</v>
      </c>
      <c r="O2215" s="4">
        <v>3.9640000000000002E-2</v>
      </c>
      <c r="P2215" s="4">
        <v>1.02</v>
      </c>
    </row>
    <row r="2216" spans="1:16" hidden="1" outlineLevel="1" collapsed="1" x14ac:dyDescent="0.2">
      <c r="A2216" t="s">
        <v>20</v>
      </c>
      <c r="B2216" s="4" t="s">
        <v>16</v>
      </c>
      <c r="C2216" s="4" t="s">
        <v>2100</v>
      </c>
      <c r="D2216" s="4" t="s">
        <v>20</v>
      </c>
      <c r="E2216" s="4">
        <v>9.7744999999999999E-2</v>
      </c>
      <c r="F2216" s="4">
        <v>7.5778800000000004E-3</v>
      </c>
      <c r="G2216" s="4">
        <v>1</v>
      </c>
      <c r="H2216" s="4">
        <v>1</v>
      </c>
      <c r="I2216" s="4">
        <v>1</v>
      </c>
      <c r="J2216" s="4" t="s">
        <v>2096</v>
      </c>
      <c r="K2216" s="4">
        <v>0</v>
      </c>
      <c r="L2216" s="4">
        <v>1854.0371299999999</v>
      </c>
      <c r="M2216" s="4" t="s">
        <v>16</v>
      </c>
      <c r="N2216" s="4">
        <v>5.4159999999999998E-3</v>
      </c>
      <c r="O2216" s="4">
        <v>7.1389999999999995E-2</v>
      </c>
      <c r="P2216" s="4">
        <v>2.0099999999999998</v>
      </c>
    </row>
    <row r="2217" spans="1:16" x14ac:dyDescent="0.2">
      <c r="A2217" s="3" t="s">
        <v>16</v>
      </c>
      <c r="B2217" s="3" t="s">
        <v>17</v>
      </c>
      <c r="C2217" s="3" t="s">
        <v>2101</v>
      </c>
      <c r="D2217" s="3" t="s">
        <v>2102</v>
      </c>
      <c r="E2217" s="3">
        <v>0</v>
      </c>
      <c r="F2217" s="3">
        <v>4.056</v>
      </c>
      <c r="G2217" s="3">
        <v>11</v>
      </c>
      <c r="H2217" s="3">
        <v>2</v>
      </c>
      <c r="I2217" s="3">
        <v>2</v>
      </c>
      <c r="J2217" s="3">
        <v>2</v>
      </c>
      <c r="K2217" s="3">
        <v>1</v>
      </c>
      <c r="L2217" s="3">
        <v>244</v>
      </c>
      <c r="M2217" s="3">
        <v>26.9</v>
      </c>
      <c r="N2217" s="3">
        <v>4.8899999999999997</v>
      </c>
      <c r="O2217" s="3">
        <v>3.91</v>
      </c>
      <c r="P2217" s="3">
        <v>2</v>
      </c>
    </row>
    <row r="2218" spans="1:16" hidden="1" outlineLevel="1" collapsed="1" x14ac:dyDescent="0.2">
      <c r="A2218" t="s">
        <v>20</v>
      </c>
      <c r="B2218" s="2" t="s">
        <v>21</v>
      </c>
      <c r="C2218" s="2" t="s">
        <v>22</v>
      </c>
      <c r="D2218" s="2" t="s">
        <v>23</v>
      </c>
      <c r="E2218" s="2" t="s">
        <v>24</v>
      </c>
      <c r="F2218" s="2" t="s">
        <v>25</v>
      </c>
      <c r="G2218" s="2" t="s">
        <v>10</v>
      </c>
      <c r="H2218" s="2" t="s">
        <v>26</v>
      </c>
      <c r="I2218" s="2" t="s">
        <v>8</v>
      </c>
      <c r="J2218" s="2" t="s">
        <v>27</v>
      </c>
      <c r="K2218" s="2" t="s">
        <v>28</v>
      </c>
      <c r="L2218" s="2" t="s">
        <v>29</v>
      </c>
      <c r="M2218" s="2" t="s">
        <v>30</v>
      </c>
      <c r="N2218" s="2" t="s">
        <v>31</v>
      </c>
      <c r="O2218" s="2" t="s">
        <v>32</v>
      </c>
      <c r="P2218" s="2" t="s">
        <v>33</v>
      </c>
    </row>
    <row r="2219" spans="1:16" hidden="1" outlineLevel="1" collapsed="1" x14ac:dyDescent="0.2">
      <c r="A2219" t="s">
        <v>20</v>
      </c>
      <c r="B2219" s="4" t="s">
        <v>16</v>
      </c>
      <c r="C2219" s="4" t="s">
        <v>2103</v>
      </c>
      <c r="D2219" s="4" t="s">
        <v>20</v>
      </c>
      <c r="E2219" s="4">
        <v>2.06585E-2</v>
      </c>
      <c r="F2219" s="4">
        <v>0</v>
      </c>
      <c r="G2219" s="4">
        <v>1</v>
      </c>
      <c r="H2219" s="4">
        <v>1</v>
      </c>
      <c r="I2219" s="4">
        <v>1</v>
      </c>
      <c r="J2219" s="4" t="s">
        <v>2101</v>
      </c>
      <c r="K2219" s="4">
        <v>0</v>
      </c>
      <c r="L2219" s="4">
        <v>1513.7605100000001</v>
      </c>
      <c r="M2219" s="4" t="s">
        <v>16</v>
      </c>
      <c r="N2219" s="4">
        <v>0</v>
      </c>
      <c r="O2219" s="4">
        <v>1.3339999999999999E-2</v>
      </c>
      <c r="P2219" s="4">
        <v>2.2400000000000002</v>
      </c>
    </row>
    <row r="2220" spans="1:16" hidden="1" outlineLevel="1" collapsed="1" x14ac:dyDescent="0.2">
      <c r="A2220" t="s">
        <v>20</v>
      </c>
      <c r="B2220" s="4" t="s">
        <v>16</v>
      </c>
      <c r="C2220" s="4" t="s">
        <v>2104</v>
      </c>
      <c r="D2220" s="4" t="s">
        <v>20</v>
      </c>
      <c r="E2220" s="4">
        <v>1.0696000000000001E-2</v>
      </c>
      <c r="F2220" s="4">
        <v>0</v>
      </c>
      <c r="G2220" s="4">
        <v>1</v>
      </c>
      <c r="H2220" s="4">
        <v>1</v>
      </c>
      <c r="I2220" s="4">
        <v>1</v>
      </c>
      <c r="J2220" s="4" t="s">
        <v>2101</v>
      </c>
      <c r="K2220" s="4">
        <v>0</v>
      </c>
      <c r="L2220" s="4">
        <v>1456.71658</v>
      </c>
      <c r="M2220" s="4" t="s">
        <v>16</v>
      </c>
      <c r="N2220" s="4">
        <v>0</v>
      </c>
      <c r="O2220" s="4">
        <v>6.587E-3</v>
      </c>
      <c r="P2220" s="4">
        <v>1.67</v>
      </c>
    </row>
    <row r="2221" spans="1:16" x14ac:dyDescent="0.2">
      <c r="A2221" s="3" t="s">
        <v>16</v>
      </c>
      <c r="B2221" s="3" t="s">
        <v>17</v>
      </c>
      <c r="C2221" s="3" t="s">
        <v>2105</v>
      </c>
      <c r="D2221" s="3" t="s">
        <v>2106</v>
      </c>
      <c r="E2221" s="3">
        <v>0</v>
      </c>
      <c r="F2221" s="3">
        <v>3.9950000000000001</v>
      </c>
      <c r="G2221" s="3">
        <v>6</v>
      </c>
      <c r="H2221" s="3">
        <v>2</v>
      </c>
      <c r="I2221" s="3">
        <v>2</v>
      </c>
      <c r="J2221" s="3">
        <v>2</v>
      </c>
      <c r="K2221" s="3">
        <v>1</v>
      </c>
      <c r="L2221" s="3">
        <v>431</v>
      </c>
      <c r="M2221" s="3">
        <v>47.8</v>
      </c>
      <c r="N2221" s="3">
        <v>6.93</v>
      </c>
      <c r="O2221" s="3">
        <v>1.66</v>
      </c>
      <c r="P2221" s="3">
        <v>2</v>
      </c>
    </row>
    <row r="2222" spans="1:16" hidden="1" outlineLevel="1" collapsed="1" x14ac:dyDescent="0.2">
      <c r="A2222" t="s">
        <v>20</v>
      </c>
      <c r="B2222" s="2" t="s">
        <v>21</v>
      </c>
      <c r="C2222" s="2" t="s">
        <v>22</v>
      </c>
      <c r="D2222" s="2" t="s">
        <v>23</v>
      </c>
      <c r="E2222" s="2" t="s">
        <v>24</v>
      </c>
      <c r="F2222" s="2" t="s">
        <v>25</v>
      </c>
      <c r="G2222" s="2" t="s">
        <v>10</v>
      </c>
      <c r="H2222" s="2" t="s">
        <v>26</v>
      </c>
      <c r="I2222" s="2" t="s">
        <v>8</v>
      </c>
      <c r="J2222" s="2" t="s">
        <v>27</v>
      </c>
      <c r="K2222" s="2" t="s">
        <v>28</v>
      </c>
      <c r="L2222" s="2" t="s">
        <v>29</v>
      </c>
      <c r="M2222" s="2" t="s">
        <v>30</v>
      </c>
      <c r="N2222" s="2" t="s">
        <v>31</v>
      </c>
      <c r="O2222" s="2" t="s">
        <v>32</v>
      </c>
      <c r="P2222" s="2" t="s">
        <v>33</v>
      </c>
    </row>
    <row r="2223" spans="1:16" hidden="1" outlineLevel="1" collapsed="1" x14ac:dyDescent="0.2">
      <c r="A2223" t="s">
        <v>20</v>
      </c>
      <c r="B2223" s="4" t="s">
        <v>16</v>
      </c>
      <c r="C2223" s="4" t="s">
        <v>2107</v>
      </c>
      <c r="D2223" s="4" t="s">
        <v>20</v>
      </c>
      <c r="E2223" s="4">
        <v>3.4215299999999997E-2</v>
      </c>
      <c r="F2223" s="4">
        <v>0</v>
      </c>
      <c r="G2223" s="4">
        <v>1</v>
      </c>
      <c r="H2223" s="4">
        <v>1</v>
      </c>
      <c r="I2223" s="4">
        <v>1</v>
      </c>
      <c r="J2223" s="4" t="s">
        <v>2105</v>
      </c>
      <c r="K2223" s="4">
        <v>0</v>
      </c>
      <c r="L2223" s="4">
        <v>1068.53604</v>
      </c>
      <c r="M2223" s="4" t="s">
        <v>16</v>
      </c>
      <c r="N2223" s="4">
        <v>0</v>
      </c>
      <c r="O2223" s="4">
        <v>2.308E-2</v>
      </c>
      <c r="P2223" s="4">
        <v>1.26</v>
      </c>
    </row>
    <row r="2224" spans="1:16" hidden="1" outlineLevel="1" collapsed="1" x14ac:dyDescent="0.2">
      <c r="A2224" t="s">
        <v>20</v>
      </c>
      <c r="B2224" s="4" t="s">
        <v>16</v>
      </c>
      <c r="C2224" s="4" t="s">
        <v>2108</v>
      </c>
      <c r="D2224" s="4" t="s">
        <v>20</v>
      </c>
      <c r="E2224" s="4">
        <v>7.2959000000000001E-3</v>
      </c>
      <c r="F2224" s="4">
        <v>0</v>
      </c>
      <c r="G2224" s="4">
        <v>1</v>
      </c>
      <c r="H2224" s="4">
        <v>1</v>
      </c>
      <c r="I2224" s="4">
        <v>1</v>
      </c>
      <c r="J2224" s="4" t="s">
        <v>2105</v>
      </c>
      <c r="K2224" s="4">
        <v>0</v>
      </c>
      <c r="L2224" s="4">
        <v>1559.71837</v>
      </c>
      <c r="M2224" s="4" t="s">
        <v>16</v>
      </c>
      <c r="N2224" s="4">
        <v>0</v>
      </c>
      <c r="O2224" s="4">
        <v>4.385E-3</v>
      </c>
      <c r="P2224" s="4">
        <v>1.66</v>
      </c>
    </row>
    <row r="2225" spans="1:16" x14ac:dyDescent="0.2">
      <c r="A2225" s="3" t="s">
        <v>16</v>
      </c>
      <c r="B2225" s="3" t="s">
        <v>17</v>
      </c>
      <c r="C2225" s="3" t="s">
        <v>2109</v>
      </c>
      <c r="D2225" s="3" t="s">
        <v>2110</v>
      </c>
      <c r="E2225" s="3">
        <v>0</v>
      </c>
      <c r="F2225" s="3">
        <v>3.9390000000000001</v>
      </c>
      <c r="G2225" s="3">
        <v>7</v>
      </c>
      <c r="H2225" s="3">
        <v>2</v>
      </c>
      <c r="I2225" s="3">
        <v>2</v>
      </c>
      <c r="J2225" s="3">
        <v>2</v>
      </c>
      <c r="K2225" s="3">
        <v>1</v>
      </c>
      <c r="L2225" s="3">
        <v>417</v>
      </c>
      <c r="M2225" s="3">
        <v>47.9</v>
      </c>
      <c r="N2225" s="3">
        <v>4.34</v>
      </c>
      <c r="O2225" s="3">
        <v>4.66</v>
      </c>
      <c r="P2225" s="3">
        <v>2</v>
      </c>
    </row>
    <row r="2226" spans="1:16" hidden="1" outlineLevel="1" collapsed="1" x14ac:dyDescent="0.2">
      <c r="A2226" t="s">
        <v>20</v>
      </c>
      <c r="B2226" s="2" t="s">
        <v>21</v>
      </c>
      <c r="C2226" s="2" t="s">
        <v>22</v>
      </c>
      <c r="D2226" s="2" t="s">
        <v>23</v>
      </c>
      <c r="E2226" s="2" t="s">
        <v>24</v>
      </c>
      <c r="F2226" s="2" t="s">
        <v>25</v>
      </c>
      <c r="G2226" s="2" t="s">
        <v>10</v>
      </c>
      <c r="H2226" s="2" t="s">
        <v>26</v>
      </c>
      <c r="I2226" s="2" t="s">
        <v>8</v>
      </c>
      <c r="J2226" s="2" t="s">
        <v>27</v>
      </c>
      <c r="K2226" s="2" t="s">
        <v>28</v>
      </c>
      <c r="L2226" s="2" t="s">
        <v>29</v>
      </c>
      <c r="M2226" s="2" t="s">
        <v>30</v>
      </c>
      <c r="N2226" s="2" t="s">
        <v>31</v>
      </c>
      <c r="O2226" s="2" t="s">
        <v>32</v>
      </c>
      <c r="P2226" s="2" t="s">
        <v>33</v>
      </c>
    </row>
    <row r="2227" spans="1:16" hidden="1" outlineLevel="1" collapsed="1" x14ac:dyDescent="0.2">
      <c r="A2227" t="s">
        <v>20</v>
      </c>
      <c r="B2227" s="4" t="s">
        <v>16</v>
      </c>
      <c r="C2227" s="4" t="s">
        <v>2111</v>
      </c>
      <c r="D2227" s="4" t="s">
        <v>20</v>
      </c>
      <c r="E2227" s="4">
        <v>6.8299600000000004E-3</v>
      </c>
      <c r="F2227" s="4">
        <v>0</v>
      </c>
      <c r="G2227" s="4">
        <v>1</v>
      </c>
      <c r="H2227" s="4">
        <v>1</v>
      </c>
      <c r="I2227" s="4">
        <v>1</v>
      </c>
      <c r="J2227" s="4" t="s">
        <v>2109</v>
      </c>
      <c r="K2227" s="4">
        <v>0</v>
      </c>
      <c r="L2227" s="4">
        <v>1646.87481</v>
      </c>
      <c r="M2227" s="4" t="s">
        <v>16</v>
      </c>
      <c r="N2227" s="4">
        <v>0</v>
      </c>
      <c r="O2227" s="4">
        <v>4.091E-3</v>
      </c>
      <c r="P2227" s="4">
        <v>2.44</v>
      </c>
    </row>
    <row r="2228" spans="1:16" hidden="1" outlineLevel="1" collapsed="1" x14ac:dyDescent="0.2">
      <c r="A2228" t="s">
        <v>20</v>
      </c>
      <c r="B2228" s="4" t="s">
        <v>16</v>
      </c>
      <c r="C2228" s="4" t="s">
        <v>2112</v>
      </c>
      <c r="D2228" s="4" t="s">
        <v>20</v>
      </c>
      <c r="E2228" s="4">
        <v>4.1069799999999997E-2</v>
      </c>
      <c r="F2228" s="4">
        <v>0</v>
      </c>
      <c r="G2228" s="4">
        <v>1</v>
      </c>
      <c r="H2228" s="4">
        <v>1</v>
      </c>
      <c r="I2228" s="4">
        <v>1</v>
      </c>
      <c r="J2228" s="4" t="s">
        <v>2109</v>
      </c>
      <c r="K2228" s="4">
        <v>0</v>
      </c>
      <c r="L2228" s="4">
        <v>1276.5651600000001</v>
      </c>
      <c r="M2228" s="4" t="s">
        <v>16</v>
      </c>
      <c r="N2228" s="4">
        <v>0</v>
      </c>
      <c r="O2228" s="4">
        <v>2.8119999999999999E-2</v>
      </c>
      <c r="P2228" s="4">
        <v>2.2200000000000002</v>
      </c>
    </row>
    <row r="2229" spans="1:16" x14ac:dyDescent="0.2">
      <c r="A2229" s="3" t="s">
        <v>16</v>
      </c>
      <c r="B2229" s="3" t="s">
        <v>17</v>
      </c>
      <c r="C2229" s="3" t="s">
        <v>2113</v>
      </c>
      <c r="D2229" s="3" t="s">
        <v>2114</v>
      </c>
      <c r="E2229" s="3">
        <v>0</v>
      </c>
      <c r="F2229" s="3">
        <v>3.9329999999999998</v>
      </c>
      <c r="G2229" s="3">
        <v>4</v>
      </c>
      <c r="H2229" s="3">
        <v>2</v>
      </c>
      <c r="I2229" s="3">
        <v>2</v>
      </c>
      <c r="J2229" s="3">
        <v>2</v>
      </c>
      <c r="K2229" s="3">
        <v>1</v>
      </c>
      <c r="L2229" s="3">
        <v>629</v>
      </c>
      <c r="M2229" s="3">
        <v>70.3</v>
      </c>
      <c r="N2229" s="3">
        <v>6.25</v>
      </c>
      <c r="O2229" s="3">
        <v>4.37</v>
      </c>
      <c r="P2229" s="3">
        <v>2</v>
      </c>
    </row>
    <row r="2230" spans="1:16" hidden="1" outlineLevel="1" collapsed="1" x14ac:dyDescent="0.2">
      <c r="A2230" t="s">
        <v>20</v>
      </c>
      <c r="B2230" s="2" t="s">
        <v>21</v>
      </c>
      <c r="C2230" s="2" t="s">
        <v>22</v>
      </c>
      <c r="D2230" s="2" t="s">
        <v>23</v>
      </c>
      <c r="E2230" s="2" t="s">
        <v>24</v>
      </c>
      <c r="F2230" s="2" t="s">
        <v>25</v>
      </c>
      <c r="G2230" s="2" t="s">
        <v>10</v>
      </c>
      <c r="H2230" s="2" t="s">
        <v>26</v>
      </c>
      <c r="I2230" s="2" t="s">
        <v>8</v>
      </c>
      <c r="J2230" s="2" t="s">
        <v>27</v>
      </c>
      <c r="K2230" s="2" t="s">
        <v>28</v>
      </c>
      <c r="L2230" s="2" t="s">
        <v>29</v>
      </c>
      <c r="M2230" s="2" t="s">
        <v>30</v>
      </c>
      <c r="N2230" s="2" t="s">
        <v>31</v>
      </c>
      <c r="O2230" s="2" t="s">
        <v>32</v>
      </c>
      <c r="P2230" s="2" t="s">
        <v>33</v>
      </c>
    </row>
    <row r="2231" spans="1:16" hidden="1" outlineLevel="1" collapsed="1" x14ac:dyDescent="0.2">
      <c r="A2231" t="s">
        <v>20</v>
      </c>
      <c r="B2231" s="4" t="s">
        <v>16</v>
      </c>
      <c r="C2231" s="4" t="s">
        <v>2115</v>
      </c>
      <c r="D2231" s="4" t="s">
        <v>20</v>
      </c>
      <c r="E2231" s="4">
        <v>3.3115699999999998E-2</v>
      </c>
      <c r="F2231" s="4">
        <v>0</v>
      </c>
      <c r="G2231" s="4">
        <v>1</v>
      </c>
      <c r="H2231" s="4">
        <v>1</v>
      </c>
      <c r="I2231" s="4">
        <v>1</v>
      </c>
      <c r="J2231" s="4" t="s">
        <v>2113</v>
      </c>
      <c r="K2231" s="4">
        <v>0</v>
      </c>
      <c r="L2231" s="4">
        <v>1406.8253400000001</v>
      </c>
      <c r="M2231" s="4" t="s">
        <v>16</v>
      </c>
      <c r="N2231" s="4">
        <v>0</v>
      </c>
      <c r="O2231" s="4">
        <v>2.23E-2</v>
      </c>
      <c r="P2231" s="4">
        <v>2.35</v>
      </c>
    </row>
    <row r="2232" spans="1:16" hidden="1" outlineLevel="1" collapsed="1" x14ac:dyDescent="0.2">
      <c r="A2232" t="s">
        <v>20</v>
      </c>
      <c r="B2232" s="4" t="s">
        <v>16</v>
      </c>
      <c r="C2232" s="4" t="s">
        <v>2116</v>
      </c>
      <c r="D2232" s="4" t="s">
        <v>20</v>
      </c>
      <c r="E2232" s="4">
        <v>8.6042400000000008E-3</v>
      </c>
      <c r="F2232" s="4">
        <v>0</v>
      </c>
      <c r="G2232" s="4">
        <v>1</v>
      </c>
      <c r="H2232" s="4">
        <v>1</v>
      </c>
      <c r="I2232" s="4">
        <v>1</v>
      </c>
      <c r="J2232" s="4" t="s">
        <v>2113</v>
      </c>
      <c r="K2232" s="4">
        <v>0</v>
      </c>
      <c r="L2232" s="4">
        <v>1476.78052</v>
      </c>
      <c r="M2232" s="4" t="s">
        <v>16</v>
      </c>
      <c r="N2232" s="4">
        <v>0</v>
      </c>
      <c r="O2232" s="4">
        <v>5.2300000000000003E-3</v>
      </c>
      <c r="P2232" s="4">
        <v>2.02</v>
      </c>
    </row>
    <row r="2233" spans="1:16" x14ac:dyDescent="0.2">
      <c r="A2233" s="3" t="s">
        <v>16</v>
      </c>
      <c r="B2233" s="3" t="s">
        <v>17</v>
      </c>
      <c r="C2233" s="3" t="s">
        <v>2117</v>
      </c>
      <c r="D2233" s="3" t="s">
        <v>2118</v>
      </c>
      <c r="E2233" s="3">
        <v>0</v>
      </c>
      <c r="F2233" s="3">
        <v>3.895</v>
      </c>
      <c r="G2233" s="3">
        <v>7</v>
      </c>
      <c r="H2233" s="3">
        <v>2</v>
      </c>
      <c r="I2233" s="3">
        <v>2</v>
      </c>
      <c r="J2233" s="3">
        <v>2</v>
      </c>
      <c r="K2233" s="3">
        <v>1</v>
      </c>
      <c r="L2233" s="3">
        <v>494</v>
      </c>
      <c r="M2233" s="3">
        <v>57.3</v>
      </c>
      <c r="N2233" s="3">
        <v>9.26</v>
      </c>
      <c r="O2233" s="3">
        <v>1.94</v>
      </c>
      <c r="P2233" s="3">
        <v>2</v>
      </c>
    </row>
    <row r="2234" spans="1:16" hidden="1" outlineLevel="1" collapsed="1" x14ac:dyDescent="0.2">
      <c r="A2234" t="s">
        <v>20</v>
      </c>
      <c r="B2234" s="2" t="s">
        <v>21</v>
      </c>
      <c r="C2234" s="2" t="s">
        <v>22</v>
      </c>
      <c r="D2234" s="2" t="s">
        <v>23</v>
      </c>
      <c r="E2234" s="2" t="s">
        <v>24</v>
      </c>
      <c r="F2234" s="2" t="s">
        <v>25</v>
      </c>
      <c r="G2234" s="2" t="s">
        <v>10</v>
      </c>
      <c r="H2234" s="2" t="s">
        <v>26</v>
      </c>
      <c r="I2234" s="2" t="s">
        <v>8</v>
      </c>
      <c r="J2234" s="2" t="s">
        <v>27</v>
      </c>
      <c r="K2234" s="2" t="s">
        <v>28</v>
      </c>
      <c r="L2234" s="2" t="s">
        <v>29</v>
      </c>
      <c r="M2234" s="2" t="s">
        <v>30</v>
      </c>
      <c r="N2234" s="2" t="s">
        <v>31</v>
      </c>
      <c r="O2234" s="2" t="s">
        <v>32</v>
      </c>
      <c r="P2234" s="2" t="s">
        <v>33</v>
      </c>
    </row>
    <row r="2235" spans="1:16" hidden="1" outlineLevel="1" collapsed="1" x14ac:dyDescent="0.2">
      <c r="A2235" t="s">
        <v>20</v>
      </c>
      <c r="B2235" s="4" t="s">
        <v>16</v>
      </c>
      <c r="C2235" s="4" t="s">
        <v>2119</v>
      </c>
      <c r="D2235" s="4" t="s">
        <v>20</v>
      </c>
      <c r="E2235" s="4">
        <v>1.1885700000000001E-2</v>
      </c>
      <c r="F2235" s="4">
        <v>0</v>
      </c>
      <c r="G2235" s="4">
        <v>1</v>
      </c>
      <c r="H2235" s="4">
        <v>1</v>
      </c>
      <c r="I2235" s="4">
        <v>1</v>
      </c>
      <c r="J2235" s="4" t="s">
        <v>2117</v>
      </c>
      <c r="K2235" s="4">
        <v>0</v>
      </c>
      <c r="L2235" s="4">
        <v>1574.79214</v>
      </c>
      <c r="M2235" s="4" t="s">
        <v>16</v>
      </c>
      <c r="N2235" s="4">
        <v>0</v>
      </c>
      <c r="O2235" s="4">
        <v>7.4070000000000004E-3</v>
      </c>
      <c r="P2235" s="4">
        <v>1.8</v>
      </c>
    </row>
    <row r="2236" spans="1:16" hidden="1" outlineLevel="1" collapsed="1" x14ac:dyDescent="0.2">
      <c r="A2236" t="s">
        <v>20</v>
      </c>
      <c r="B2236" s="4" t="s">
        <v>16</v>
      </c>
      <c r="C2236" s="4" t="s">
        <v>2120</v>
      </c>
      <c r="D2236" s="4" t="s">
        <v>20</v>
      </c>
      <c r="E2236" s="4">
        <v>2.6163700000000002E-2</v>
      </c>
      <c r="F2236" s="4">
        <v>0</v>
      </c>
      <c r="G2236" s="4">
        <v>1</v>
      </c>
      <c r="H2236" s="4">
        <v>1</v>
      </c>
      <c r="I2236" s="4">
        <v>1</v>
      </c>
      <c r="J2236" s="4" t="s">
        <v>2117</v>
      </c>
      <c r="K2236" s="4">
        <v>0</v>
      </c>
      <c r="L2236" s="4">
        <v>1850.8110999999999</v>
      </c>
      <c r="M2236" s="4" t="s">
        <v>16</v>
      </c>
      <c r="N2236" s="4">
        <v>0</v>
      </c>
      <c r="O2236" s="4">
        <v>1.72E-2</v>
      </c>
      <c r="P2236" s="4">
        <v>1.94</v>
      </c>
    </row>
    <row r="2237" spans="1:16" x14ac:dyDescent="0.2">
      <c r="A2237" s="3" t="s">
        <v>16</v>
      </c>
      <c r="B2237" s="3" t="s">
        <v>17</v>
      </c>
      <c r="C2237" s="3" t="s">
        <v>2121</v>
      </c>
      <c r="D2237" s="3" t="s">
        <v>2122</v>
      </c>
      <c r="E2237" s="3">
        <v>0</v>
      </c>
      <c r="F2237" s="3">
        <v>3.871</v>
      </c>
      <c r="G2237" s="3">
        <v>5</v>
      </c>
      <c r="H2237" s="3">
        <v>2</v>
      </c>
      <c r="I2237" s="3">
        <v>2</v>
      </c>
      <c r="J2237" s="3">
        <v>2</v>
      </c>
      <c r="K2237" s="3">
        <v>1</v>
      </c>
      <c r="L2237" s="3">
        <v>428</v>
      </c>
      <c r="M2237" s="3">
        <v>47.9</v>
      </c>
      <c r="N2237" s="3">
        <v>5.53</v>
      </c>
      <c r="O2237" s="3">
        <v>4.3</v>
      </c>
      <c r="P2237" s="3">
        <v>2</v>
      </c>
    </row>
    <row r="2238" spans="1:16" hidden="1" outlineLevel="1" collapsed="1" x14ac:dyDescent="0.2">
      <c r="A2238" t="s">
        <v>20</v>
      </c>
      <c r="B2238" s="2" t="s">
        <v>21</v>
      </c>
      <c r="C2238" s="2" t="s">
        <v>22</v>
      </c>
      <c r="D2238" s="2" t="s">
        <v>23</v>
      </c>
      <c r="E2238" s="2" t="s">
        <v>24</v>
      </c>
      <c r="F2238" s="2" t="s">
        <v>25</v>
      </c>
      <c r="G2238" s="2" t="s">
        <v>10</v>
      </c>
      <c r="H2238" s="2" t="s">
        <v>26</v>
      </c>
      <c r="I2238" s="2" t="s">
        <v>8</v>
      </c>
      <c r="J2238" s="2" t="s">
        <v>27</v>
      </c>
      <c r="K2238" s="2" t="s">
        <v>28</v>
      </c>
      <c r="L2238" s="2" t="s">
        <v>29</v>
      </c>
      <c r="M2238" s="2" t="s">
        <v>30</v>
      </c>
      <c r="N2238" s="2" t="s">
        <v>31</v>
      </c>
      <c r="O2238" s="2" t="s">
        <v>32</v>
      </c>
      <c r="P2238" s="2" t="s">
        <v>33</v>
      </c>
    </row>
    <row r="2239" spans="1:16" hidden="1" outlineLevel="1" collapsed="1" x14ac:dyDescent="0.2">
      <c r="A2239" t="s">
        <v>20</v>
      </c>
      <c r="B2239" s="4" t="s">
        <v>16</v>
      </c>
      <c r="C2239" s="4" t="s">
        <v>2123</v>
      </c>
      <c r="D2239" s="4" t="s">
        <v>20</v>
      </c>
      <c r="E2239" s="4">
        <v>2.8756599999999999E-3</v>
      </c>
      <c r="F2239" s="4">
        <v>0</v>
      </c>
      <c r="G2239" s="4">
        <v>1</v>
      </c>
      <c r="H2239" s="4">
        <v>3</v>
      </c>
      <c r="I2239" s="4">
        <v>2</v>
      </c>
      <c r="J2239" s="4" t="s">
        <v>2121</v>
      </c>
      <c r="K2239" s="4">
        <v>0</v>
      </c>
      <c r="L2239" s="4">
        <v>1158.65174</v>
      </c>
      <c r="M2239" s="4" t="s">
        <v>16</v>
      </c>
      <c r="N2239" s="4">
        <v>0</v>
      </c>
      <c r="O2239" s="4">
        <v>1.609E-3</v>
      </c>
      <c r="P2239" s="4">
        <v>2.4700000000000002</v>
      </c>
    </row>
    <row r="2240" spans="1:16" hidden="1" outlineLevel="1" collapsed="1" x14ac:dyDescent="0.2">
      <c r="A2240" t="s">
        <v>20</v>
      </c>
      <c r="B2240" s="4" t="s">
        <v>16</v>
      </c>
      <c r="C2240" s="4" t="s">
        <v>2124</v>
      </c>
      <c r="D2240" s="4" t="s">
        <v>20</v>
      </c>
      <c r="E2240" s="4">
        <v>0.112901</v>
      </c>
      <c r="F2240" s="4">
        <v>8.7042999999999999E-3</v>
      </c>
      <c r="G2240" s="4">
        <v>1</v>
      </c>
      <c r="H2240" s="4">
        <v>1</v>
      </c>
      <c r="I2240" s="4">
        <v>1</v>
      </c>
      <c r="J2240" s="4" t="s">
        <v>2121</v>
      </c>
      <c r="K2240" s="4">
        <v>0</v>
      </c>
      <c r="L2240" s="4">
        <v>970.55677000000003</v>
      </c>
      <c r="M2240" s="4" t="s">
        <v>16</v>
      </c>
      <c r="N2240" s="4">
        <v>6.1580000000000003E-3</v>
      </c>
      <c r="O2240" s="4">
        <v>8.3720000000000003E-2</v>
      </c>
      <c r="P2240" s="4">
        <v>1.83</v>
      </c>
    </row>
    <row r="2241" spans="1:16" x14ac:dyDescent="0.2">
      <c r="A2241" s="3" t="s">
        <v>16</v>
      </c>
      <c r="B2241" s="3" t="s">
        <v>17</v>
      </c>
      <c r="C2241" s="3" t="s">
        <v>2125</v>
      </c>
      <c r="D2241" s="3" t="s">
        <v>2126</v>
      </c>
      <c r="E2241" s="3">
        <v>0</v>
      </c>
      <c r="F2241" s="3">
        <v>3.839</v>
      </c>
      <c r="G2241" s="3">
        <v>3</v>
      </c>
      <c r="H2241" s="3">
        <v>1</v>
      </c>
      <c r="I2241" s="3">
        <v>1</v>
      </c>
      <c r="J2241" s="3">
        <v>1</v>
      </c>
      <c r="K2241" s="3">
        <v>1</v>
      </c>
      <c r="L2241" s="3">
        <v>359</v>
      </c>
      <c r="M2241" s="3">
        <v>39.6</v>
      </c>
      <c r="N2241" s="3">
        <v>5.78</v>
      </c>
      <c r="O2241" s="3">
        <v>2.39</v>
      </c>
      <c r="P2241" s="3">
        <v>1</v>
      </c>
    </row>
    <row r="2242" spans="1:16" hidden="1" outlineLevel="1" collapsed="1" x14ac:dyDescent="0.2">
      <c r="A2242" t="s">
        <v>20</v>
      </c>
      <c r="B2242" s="2" t="s">
        <v>21</v>
      </c>
      <c r="C2242" s="2" t="s">
        <v>22</v>
      </c>
      <c r="D2242" s="2" t="s">
        <v>23</v>
      </c>
      <c r="E2242" s="2" t="s">
        <v>24</v>
      </c>
      <c r="F2242" s="2" t="s">
        <v>25</v>
      </c>
      <c r="G2242" s="2" t="s">
        <v>10</v>
      </c>
      <c r="H2242" s="2" t="s">
        <v>26</v>
      </c>
      <c r="I2242" s="2" t="s">
        <v>8</v>
      </c>
      <c r="J2242" s="2" t="s">
        <v>27</v>
      </c>
      <c r="K2242" s="2" t="s">
        <v>28</v>
      </c>
      <c r="L2242" s="2" t="s">
        <v>29</v>
      </c>
      <c r="M2242" s="2" t="s">
        <v>30</v>
      </c>
      <c r="N2242" s="2" t="s">
        <v>31</v>
      </c>
      <c r="O2242" s="2" t="s">
        <v>32</v>
      </c>
      <c r="P2242" s="2" t="s">
        <v>33</v>
      </c>
    </row>
    <row r="2243" spans="1:16" hidden="1" outlineLevel="1" collapsed="1" x14ac:dyDescent="0.2">
      <c r="A2243" t="s">
        <v>20</v>
      </c>
      <c r="B2243" s="4" t="s">
        <v>16</v>
      </c>
      <c r="C2243" s="4" t="s">
        <v>2127</v>
      </c>
      <c r="D2243" s="4" t="s">
        <v>20</v>
      </c>
      <c r="E2243" s="4">
        <v>3.0413E-4</v>
      </c>
      <c r="F2243" s="4">
        <v>0</v>
      </c>
      <c r="G2243" s="4">
        <v>1</v>
      </c>
      <c r="H2243" s="4">
        <v>1</v>
      </c>
      <c r="I2243" s="4">
        <v>1</v>
      </c>
      <c r="J2243" s="4" t="s">
        <v>2125</v>
      </c>
      <c r="K2243" s="4">
        <v>0</v>
      </c>
      <c r="L2243" s="4">
        <v>1217.6120599999999</v>
      </c>
      <c r="M2243" s="4" t="s">
        <v>16</v>
      </c>
      <c r="N2243" s="4">
        <v>0</v>
      </c>
      <c r="O2243" s="4">
        <v>1.45E-4</v>
      </c>
      <c r="P2243" s="4">
        <v>2.39</v>
      </c>
    </row>
    <row r="2244" spans="1:16" x14ac:dyDescent="0.2">
      <c r="A2244" s="3" t="s">
        <v>16</v>
      </c>
      <c r="B2244" s="3" t="s">
        <v>17</v>
      </c>
      <c r="C2244" s="3" t="s">
        <v>2128</v>
      </c>
      <c r="D2244" s="3" t="s">
        <v>2129</v>
      </c>
      <c r="E2244" s="3">
        <v>0</v>
      </c>
      <c r="F2244" s="3">
        <v>3.8359999999999999</v>
      </c>
      <c r="G2244" s="3">
        <v>5</v>
      </c>
      <c r="H2244" s="3">
        <v>2</v>
      </c>
      <c r="I2244" s="3">
        <v>2</v>
      </c>
      <c r="J2244" s="3">
        <v>2</v>
      </c>
      <c r="K2244" s="3">
        <v>1</v>
      </c>
      <c r="L2244" s="3">
        <v>349</v>
      </c>
      <c r="M2244" s="3">
        <v>39.1</v>
      </c>
      <c r="N2244" s="3">
        <v>5.57</v>
      </c>
      <c r="O2244" s="3">
        <v>1.9</v>
      </c>
      <c r="P2244" s="3">
        <v>2</v>
      </c>
    </row>
    <row r="2245" spans="1:16" hidden="1" outlineLevel="1" collapsed="1" x14ac:dyDescent="0.2">
      <c r="A2245" t="s">
        <v>20</v>
      </c>
      <c r="B2245" s="2" t="s">
        <v>21</v>
      </c>
      <c r="C2245" s="2" t="s">
        <v>22</v>
      </c>
      <c r="D2245" s="2" t="s">
        <v>23</v>
      </c>
      <c r="E2245" s="2" t="s">
        <v>24</v>
      </c>
      <c r="F2245" s="2" t="s">
        <v>25</v>
      </c>
      <c r="G2245" s="2" t="s">
        <v>10</v>
      </c>
      <c r="H2245" s="2" t="s">
        <v>26</v>
      </c>
      <c r="I2245" s="2" t="s">
        <v>8</v>
      </c>
      <c r="J2245" s="2" t="s">
        <v>27</v>
      </c>
      <c r="K2245" s="2" t="s">
        <v>28</v>
      </c>
      <c r="L2245" s="2" t="s">
        <v>29</v>
      </c>
      <c r="M2245" s="2" t="s">
        <v>30</v>
      </c>
      <c r="N2245" s="2" t="s">
        <v>31</v>
      </c>
      <c r="O2245" s="2" t="s">
        <v>32</v>
      </c>
      <c r="P2245" s="2" t="s">
        <v>33</v>
      </c>
    </row>
    <row r="2246" spans="1:16" hidden="1" outlineLevel="1" collapsed="1" x14ac:dyDescent="0.2">
      <c r="A2246" t="s">
        <v>20</v>
      </c>
      <c r="B2246" s="4" t="s">
        <v>16</v>
      </c>
      <c r="C2246" s="4" t="s">
        <v>2130</v>
      </c>
      <c r="D2246" s="4" t="s">
        <v>20</v>
      </c>
      <c r="E2246" s="4">
        <v>7.5406300000000004E-3</v>
      </c>
      <c r="F2246" s="4">
        <v>0</v>
      </c>
      <c r="G2246" s="4">
        <v>1</v>
      </c>
      <c r="H2246" s="4">
        <v>1</v>
      </c>
      <c r="I2246" s="4">
        <v>1</v>
      </c>
      <c r="J2246" s="4" t="s">
        <v>2128</v>
      </c>
      <c r="K2246" s="4">
        <v>0</v>
      </c>
      <c r="L2246" s="4">
        <v>967.50949000000003</v>
      </c>
      <c r="M2246" s="4" t="s">
        <v>16</v>
      </c>
      <c r="N2246" s="4">
        <v>0</v>
      </c>
      <c r="O2246" s="4">
        <v>4.5399999999999998E-3</v>
      </c>
      <c r="P2246" s="4">
        <v>1.9</v>
      </c>
    </row>
    <row r="2247" spans="1:16" hidden="1" outlineLevel="1" collapsed="1" x14ac:dyDescent="0.2">
      <c r="A2247" t="s">
        <v>20</v>
      </c>
      <c r="B2247" s="4" t="s">
        <v>16</v>
      </c>
      <c r="C2247" s="4" t="s">
        <v>2131</v>
      </c>
      <c r="D2247" s="4" t="s">
        <v>20</v>
      </c>
      <c r="E2247" s="4">
        <v>4.6772500000000002E-2</v>
      </c>
      <c r="F2247" s="4">
        <v>0</v>
      </c>
      <c r="G2247" s="4">
        <v>1</v>
      </c>
      <c r="H2247" s="4">
        <v>1</v>
      </c>
      <c r="I2247" s="4">
        <v>1</v>
      </c>
      <c r="J2247" s="4" t="s">
        <v>2128</v>
      </c>
      <c r="K2247" s="4">
        <v>0</v>
      </c>
      <c r="L2247" s="4">
        <v>959.44689000000005</v>
      </c>
      <c r="M2247" s="4" t="s">
        <v>16</v>
      </c>
      <c r="N2247" s="4">
        <v>0</v>
      </c>
      <c r="O2247" s="4">
        <v>3.2129999999999999E-2</v>
      </c>
      <c r="P2247" s="4">
        <v>1.31</v>
      </c>
    </row>
    <row r="2248" spans="1:16" x14ac:dyDescent="0.2">
      <c r="A2248" s="3" t="s">
        <v>16</v>
      </c>
      <c r="B2248" s="3" t="s">
        <v>17</v>
      </c>
      <c r="C2248" s="3" t="s">
        <v>2132</v>
      </c>
      <c r="D2248" s="3" t="s">
        <v>2133</v>
      </c>
      <c r="E2248" s="3">
        <v>0</v>
      </c>
      <c r="F2248" s="3">
        <v>3.831</v>
      </c>
      <c r="G2248" s="3">
        <v>4</v>
      </c>
      <c r="H2248" s="3">
        <v>2</v>
      </c>
      <c r="I2248" s="3">
        <v>3</v>
      </c>
      <c r="J2248" s="3">
        <v>2</v>
      </c>
      <c r="K2248" s="3">
        <v>1</v>
      </c>
      <c r="L2248" s="3">
        <v>577</v>
      </c>
      <c r="M2248" s="3">
        <v>64.3</v>
      </c>
      <c r="N2248" s="3">
        <v>5.97</v>
      </c>
      <c r="O2248" s="3">
        <v>6.22</v>
      </c>
      <c r="P2248" s="3">
        <v>2</v>
      </c>
    </row>
    <row r="2249" spans="1:16" hidden="1" outlineLevel="1" collapsed="1" x14ac:dyDescent="0.2">
      <c r="A2249" t="s">
        <v>20</v>
      </c>
      <c r="B2249" s="2" t="s">
        <v>21</v>
      </c>
      <c r="C2249" s="2" t="s">
        <v>22</v>
      </c>
      <c r="D2249" s="2" t="s">
        <v>23</v>
      </c>
      <c r="E2249" s="2" t="s">
        <v>24</v>
      </c>
      <c r="F2249" s="2" t="s">
        <v>25</v>
      </c>
      <c r="G2249" s="2" t="s">
        <v>10</v>
      </c>
      <c r="H2249" s="2" t="s">
        <v>26</v>
      </c>
      <c r="I2249" s="2" t="s">
        <v>8</v>
      </c>
      <c r="J2249" s="2" t="s">
        <v>27</v>
      </c>
      <c r="K2249" s="2" t="s">
        <v>28</v>
      </c>
      <c r="L2249" s="2" t="s">
        <v>29</v>
      </c>
      <c r="M2249" s="2" t="s">
        <v>30</v>
      </c>
      <c r="N2249" s="2" t="s">
        <v>31</v>
      </c>
      <c r="O2249" s="2" t="s">
        <v>32</v>
      </c>
      <c r="P2249" s="2" t="s">
        <v>33</v>
      </c>
    </row>
    <row r="2250" spans="1:16" hidden="1" outlineLevel="1" collapsed="1" x14ac:dyDescent="0.2">
      <c r="A2250" t="s">
        <v>20</v>
      </c>
      <c r="B2250" s="4" t="s">
        <v>16</v>
      </c>
      <c r="C2250" s="4" t="s">
        <v>2134</v>
      </c>
      <c r="D2250" s="4" t="s">
        <v>20</v>
      </c>
      <c r="E2250" s="4">
        <v>1.2529E-2</v>
      </c>
      <c r="F2250" s="4">
        <v>0</v>
      </c>
      <c r="G2250" s="4">
        <v>1</v>
      </c>
      <c r="H2250" s="4">
        <v>1</v>
      </c>
      <c r="I2250" s="4">
        <v>2</v>
      </c>
      <c r="J2250" s="4" t="s">
        <v>2132</v>
      </c>
      <c r="K2250" s="4">
        <v>0</v>
      </c>
      <c r="L2250" s="4">
        <v>1142.6276499999999</v>
      </c>
      <c r="M2250" s="4" t="s">
        <v>16</v>
      </c>
      <c r="N2250" s="4">
        <v>0</v>
      </c>
      <c r="O2250" s="4">
        <v>1.0279999999999999E-2</v>
      </c>
      <c r="P2250" s="4">
        <v>2.39</v>
      </c>
    </row>
    <row r="2251" spans="1:16" hidden="1" outlineLevel="1" collapsed="1" x14ac:dyDescent="0.2">
      <c r="A2251" t="s">
        <v>20</v>
      </c>
      <c r="B2251" s="4" t="s">
        <v>16</v>
      </c>
      <c r="C2251" s="4" t="s">
        <v>2135</v>
      </c>
      <c r="D2251" s="4" t="s">
        <v>20</v>
      </c>
      <c r="E2251" s="4">
        <v>2.83038E-2</v>
      </c>
      <c r="F2251" s="4">
        <v>0</v>
      </c>
      <c r="G2251" s="4">
        <v>1</v>
      </c>
      <c r="H2251" s="4">
        <v>1</v>
      </c>
      <c r="I2251" s="4">
        <v>1</v>
      </c>
      <c r="J2251" s="4" t="s">
        <v>2132</v>
      </c>
      <c r="K2251" s="4">
        <v>0</v>
      </c>
      <c r="L2251" s="4">
        <v>1289.7099800000001</v>
      </c>
      <c r="M2251" s="4" t="s">
        <v>16</v>
      </c>
      <c r="N2251" s="4">
        <v>0</v>
      </c>
      <c r="O2251" s="4">
        <v>1.883E-2</v>
      </c>
      <c r="P2251" s="4">
        <v>2</v>
      </c>
    </row>
    <row r="2252" spans="1:16" x14ac:dyDescent="0.2">
      <c r="A2252" s="3" t="s">
        <v>16</v>
      </c>
      <c r="B2252" s="3" t="s">
        <v>17</v>
      </c>
      <c r="C2252" s="3" t="s">
        <v>2136</v>
      </c>
      <c r="D2252" s="3" t="s">
        <v>2137</v>
      </c>
      <c r="E2252" s="3">
        <v>0</v>
      </c>
      <c r="F2252" s="3">
        <v>3.8159999999999998</v>
      </c>
      <c r="G2252" s="3">
        <v>4</v>
      </c>
      <c r="H2252" s="3">
        <v>2</v>
      </c>
      <c r="I2252" s="3">
        <v>2</v>
      </c>
      <c r="J2252" s="3">
        <v>2</v>
      </c>
      <c r="K2252" s="3">
        <v>1</v>
      </c>
      <c r="L2252" s="3">
        <v>534</v>
      </c>
      <c r="M2252" s="3">
        <v>61.2</v>
      </c>
      <c r="N2252" s="3">
        <v>4.78</v>
      </c>
      <c r="O2252" s="3">
        <v>4.08</v>
      </c>
      <c r="P2252" s="3">
        <v>2</v>
      </c>
    </row>
    <row r="2253" spans="1:16" hidden="1" outlineLevel="1" collapsed="1" x14ac:dyDescent="0.2">
      <c r="A2253" t="s">
        <v>20</v>
      </c>
      <c r="B2253" s="2" t="s">
        <v>21</v>
      </c>
      <c r="C2253" s="2" t="s">
        <v>22</v>
      </c>
      <c r="D2253" s="2" t="s">
        <v>23</v>
      </c>
      <c r="E2253" s="2" t="s">
        <v>24</v>
      </c>
      <c r="F2253" s="2" t="s">
        <v>25</v>
      </c>
      <c r="G2253" s="2" t="s">
        <v>10</v>
      </c>
      <c r="H2253" s="2" t="s">
        <v>26</v>
      </c>
      <c r="I2253" s="2" t="s">
        <v>8</v>
      </c>
      <c r="J2253" s="2" t="s">
        <v>27</v>
      </c>
      <c r="K2253" s="2" t="s">
        <v>28</v>
      </c>
      <c r="L2253" s="2" t="s">
        <v>29</v>
      </c>
      <c r="M2253" s="2" t="s">
        <v>30</v>
      </c>
      <c r="N2253" s="2" t="s">
        <v>31</v>
      </c>
      <c r="O2253" s="2" t="s">
        <v>32</v>
      </c>
      <c r="P2253" s="2" t="s">
        <v>33</v>
      </c>
    </row>
    <row r="2254" spans="1:16" hidden="1" outlineLevel="1" collapsed="1" x14ac:dyDescent="0.2">
      <c r="A2254" t="s">
        <v>20</v>
      </c>
      <c r="B2254" s="4" t="s">
        <v>16</v>
      </c>
      <c r="C2254" s="4" t="s">
        <v>2138</v>
      </c>
      <c r="D2254" s="4" t="s">
        <v>20</v>
      </c>
      <c r="E2254" s="4">
        <v>3.5350899999999998E-2</v>
      </c>
      <c r="F2254" s="4">
        <v>0</v>
      </c>
      <c r="G2254" s="4">
        <v>1</v>
      </c>
      <c r="H2254" s="4">
        <v>1</v>
      </c>
      <c r="I2254" s="4">
        <v>1</v>
      </c>
      <c r="J2254" s="4" t="s">
        <v>2136</v>
      </c>
      <c r="K2254" s="4">
        <v>0</v>
      </c>
      <c r="L2254" s="4">
        <v>817.45263999999997</v>
      </c>
      <c r="M2254" s="4" t="s">
        <v>16</v>
      </c>
      <c r="N2254" s="4">
        <v>0</v>
      </c>
      <c r="O2254" s="4">
        <v>2.385E-2</v>
      </c>
      <c r="P2254" s="4">
        <v>1.95</v>
      </c>
    </row>
    <row r="2255" spans="1:16" hidden="1" outlineLevel="1" collapsed="1" x14ac:dyDescent="0.2">
      <c r="A2255" t="s">
        <v>20</v>
      </c>
      <c r="B2255" s="4" t="s">
        <v>16</v>
      </c>
      <c r="C2255" s="4" t="s">
        <v>2139</v>
      </c>
      <c r="D2255" s="4" t="s">
        <v>20</v>
      </c>
      <c r="E2255" s="4">
        <v>1.04177E-2</v>
      </c>
      <c r="F2255" s="4">
        <v>0</v>
      </c>
      <c r="G2255" s="4">
        <v>1</v>
      </c>
      <c r="H2255" s="4">
        <v>1</v>
      </c>
      <c r="I2255" s="4">
        <v>1</v>
      </c>
      <c r="J2255" s="4" t="s">
        <v>2136</v>
      </c>
      <c r="K2255" s="4">
        <v>0</v>
      </c>
      <c r="L2255" s="4">
        <v>1292.64408</v>
      </c>
      <c r="M2255" s="4" t="s">
        <v>16</v>
      </c>
      <c r="N2255" s="4">
        <v>0</v>
      </c>
      <c r="O2255" s="4">
        <v>6.404E-3</v>
      </c>
      <c r="P2255" s="4">
        <v>2.13</v>
      </c>
    </row>
    <row r="2256" spans="1:16" x14ac:dyDescent="0.2">
      <c r="A2256" s="3" t="s">
        <v>16</v>
      </c>
      <c r="B2256" s="3" t="s">
        <v>17</v>
      </c>
      <c r="C2256" s="3" t="s">
        <v>2140</v>
      </c>
      <c r="D2256" s="3" t="s">
        <v>2141</v>
      </c>
      <c r="E2256" s="3">
        <v>0</v>
      </c>
      <c r="F2256" s="3">
        <v>3.7879999999999998</v>
      </c>
      <c r="G2256" s="3">
        <v>7</v>
      </c>
      <c r="H2256" s="3">
        <v>2</v>
      </c>
      <c r="I2256" s="3">
        <v>2</v>
      </c>
      <c r="J2256" s="3">
        <v>2</v>
      </c>
      <c r="K2256" s="3">
        <v>1</v>
      </c>
      <c r="L2256" s="3">
        <v>460</v>
      </c>
      <c r="M2256" s="3">
        <v>51</v>
      </c>
      <c r="N2256" s="3">
        <v>5.25</v>
      </c>
      <c r="O2256" s="3">
        <v>4.95</v>
      </c>
      <c r="P2256" s="3">
        <v>2</v>
      </c>
    </row>
    <row r="2257" spans="1:16" hidden="1" outlineLevel="1" collapsed="1" x14ac:dyDescent="0.2">
      <c r="A2257" t="s">
        <v>20</v>
      </c>
      <c r="B2257" s="2" t="s">
        <v>21</v>
      </c>
      <c r="C2257" s="2" t="s">
        <v>22</v>
      </c>
      <c r="D2257" s="2" t="s">
        <v>23</v>
      </c>
      <c r="E2257" s="2" t="s">
        <v>24</v>
      </c>
      <c r="F2257" s="2" t="s">
        <v>25</v>
      </c>
      <c r="G2257" s="2" t="s">
        <v>10</v>
      </c>
      <c r="H2257" s="2" t="s">
        <v>26</v>
      </c>
      <c r="I2257" s="2" t="s">
        <v>8</v>
      </c>
      <c r="J2257" s="2" t="s">
        <v>27</v>
      </c>
      <c r="K2257" s="2" t="s">
        <v>28</v>
      </c>
      <c r="L2257" s="2" t="s">
        <v>29</v>
      </c>
      <c r="M2257" s="2" t="s">
        <v>30</v>
      </c>
      <c r="N2257" s="2" t="s">
        <v>31</v>
      </c>
      <c r="O2257" s="2" t="s">
        <v>32</v>
      </c>
      <c r="P2257" s="2" t="s">
        <v>33</v>
      </c>
    </row>
    <row r="2258" spans="1:16" hidden="1" outlineLevel="1" collapsed="1" x14ac:dyDescent="0.2">
      <c r="A2258" t="s">
        <v>20</v>
      </c>
      <c r="B2258" s="4" t="s">
        <v>16</v>
      </c>
      <c r="C2258" s="4" t="s">
        <v>2142</v>
      </c>
      <c r="D2258" s="4" t="s">
        <v>20</v>
      </c>
      <c r="E2258" s="4">
        <v>4.2153000000000003E-2</v>
      </c>
      <c r="F2258" s="4">
        <v>0</v>
      </c>
      <c r="G2258" s="4">
        <v>1</v>
      </c>
      <c r="H2258" s="4">
        <v>1</v>
      </c>
      <c r="I2258" s="4">
        <v>1</v>
      </c>
      <c r="J2258" s="4" t="s">
        <v>2140</v>
      </c>
      <c r="K2258" s="4">
        <v>0</v>
      </c>
      <c r="L2258" s="4">
        <v>2063.05161</v>
      </c>
      <c r="M2258" s="4" t="s">
        <v>16</v>
      </c>
      <c r="N2258" s="4">
        <v>0</v>
      </c>
      <c r="O2258" s="4">
        <v>2.8830000000000001E-2</v>
      </c>
      <c r="P2258" s="4">
        <v>2.56</v>
      </c>
    </row>
    <row r="2259" spans="1:16" hidden="1" outlineLevel="1" collapsed="1" x14ac:dyDescent="0.2">
      <c r="A2259" t="s">
        <v>20</v>
      </c>
      <c r="B2259" s="4" t="s">
        <v>16</v>
      </c>
      <c r="C2259" s="4" t="s">
        <v>2143</v>
      </c>
      <c r="D2259" s="4" t="s">
        <v>20</v>
      </c>
      <c r="E2259" s="4">
        <v>9.2517099999999998E-3</v>
      </c>
      <c r="F2259" s="4">
        <v>0</v>
      </c>
      <c r="G2259" s="4">
        <v>1</v>
      </c>
      <c r="H2259" s="4">
        <v>1</v>
      </c>
      <c r="I2259" s="4">
        <v>1</v>
      </c>
      <c r="J2259" s="4" t="s">
        <v>2140</v>
      </c>
      <c r="K2259" s="4">
        <v>0</v>
      </c>
      <c r="L2259" s="4">
        <v>1154.5800300000001</v>
      </c>
      <c r="M2259" s="4" t="s">
        <v>16</v>
      </c>
      <c r="N2259" s="4">
        <v>0</v>
      </c>
      <c r="O2259" s="4">
        <v>5.6470000000000001E-3</v>
      </c>
      <c r="P2259" s="4">
        <v>2.39</v>
      </c>
    </row>
    <row r="2260" spans="1:16" x14ac:dyDescent="0.2">
      <c r="A2260" s="3" t="s">
        <v>16</v>
      </c>
      <c r="B2260" s="3" t="s">
        <v>17</v>
      </c>
      <c r="C2260" s="3" t="s">
        <v>2144</v>
      </c>
      <c r="D2260" s="3" t="s">
        <v>2145</v>
      </c>
      <c r="E2260" s="3">
        <v>0</v>
      </c>
      <c r="F2260" s="3">
        <v>3.754</v>
      </c>
      <c r="G2260" s="3">
        <v>3</v>
      </c>
      <c r="H2260" s="3">
        <v>1</v>
      </c>
      <c r="I2260" s="3">
        <v>1</v>
      </c>
      <c r="J2260" s="3">
        <v>1</v>
      </c>
      <c r="K2260" s="3">
        <v>1</v>
      </c>
      <c r="L2260" s="3">
        <v>432</v>
      </c>
      <c r="M2260" s="3">
        <v>48.5</v>
      </c>
      <c r="N2260" s="3">
        <v>5.2</v>
      </c>
      <c r="O2260" s="3">
        <v>1.97</v>
      </c>
      <c r="P2260" s="3">
        <v>1</v>
      </c>
    </row>
    <row r="2261" spans="1:16" hidden="1" outlineLevel="1" collapsed="1" x14ac:dyDescent="0.2">
      <c r="A2261" t="s">
        <v>20</v>
      </c>
      <c r="B2261" s="2" t="s">
        <v>21</v>
      </c>
      <c r="C2261" s="2" t="s">
        <v>22</v>
      </c>
      <c r="D2261" s="2" t="s">
        <v>23</v>
      </c>
      <c r="E2261" s="2" t="s">
        <v>24</v>
      </c>
      <c r="F2261" s="2" t="s">
        <v>25</v>
      </c>
      <c r="G2261" s="2" t="s">
        <v>10</v>
      </c>
      <c r="H2261" s="2" t="s">
        <v>26</v>
      </c>
      <c r="I2261" s="2" t="s">
        <v>8</v>
      </c>
      <c r="J2261" s="2" t="s">
        <v>27</v>
      </c>
      <c r="K2261" s="2" t="s">
        <v>28</v>
      </c>
      <c r="L2261" s="2" t="s">
        <v>29</v>
      </c>
      <c r="M2261" s="2" t="s">
        <v>30</v>
      </c>
      <c r="N2261" s="2" t="s">
        <v>31</v>
      </c>
      <c r="O2261" s="2" t="s">
        <v>32</v>
      </c>
      <c r="P2261" s="2" t="s">
        <v>33</v>
      </c>
    </row>
    <row r="2262" spans="1:16" hidden="1" outlineLevel="1" collapsed="1" x14ac:dyDescent="0.2">
      <c r="A2262" t="s">
        <v>20</v>
      </c>
      <c r="B2262" s="4" t="s">
        <v>16</v>
      </c>
      <c r="C2262" s="4" t="s">
        <v>2146</v>
      </c>
      <c r="D2262" s="4" t="s">
        <v>20</v>
      </c>
      <c r="E2262" s="4">
        <v>3.6594600000000002E-4</v>
      </c>
      <c r="F2262" s="4">
        <v>0</v>
      </c>
      <c r="G2262" s="4">
        <v>1</v>
      </c>
      <c r="H2262" s="4">
        <v>1</v>
      </c>
      <c r="I2262" s="4">
        <v>1</v>
      </c>
      <c r="J2262" s="4" t="s">
        <v>2144</v>
      </c>
      <c r="K2262" s="4">
        <v>0</v>
      </c>
      <c r="L2262" s="4">
        <v>1536.70641</v>
      </c>
      <c r="M2262" s="4" t="s">
        <v>16</v>
      </c>
      <c r="N2262" s="4">
        <v>0</v>
      </c>
      <c r="O2262" s="4">
        <v>1.763E-4</v>
      </c>
      <c r="P2262" s="4">
        <v>1.97</v>
      </c>
    </row>
    <row r="2263" spans="1:16" x14ac:dyDescent="0.2">
      <c r="A2263" s="3" t="s">
        <v>16</v>
      </c>
      <c r="B2263" s="3" t="s">
        <v>17</v>
      </c>
      <c r="C2263" s="3" t="s">
        <v>2147</v>
      </c>
      <c r="D2263" s="3" t="s">
        <v>2148</v>
      </c>
      <c r="E2263" s="3">
        <v>0</v>
      </c>
      <c r="F2263" s="3">
        <v>3.7349999999999999</v>
      </c>
      <c r="G2263" s="3">
        <v>8</v>
      </c>
      <c r="H2263" s="3">
        <v>3</v>
      </c>
      <c r="I2263" s="3">
        <v>3</v>
      </c>
      <c r="J2263" s="3">
        <v>3</v>
      </c>
      <c r="K2263" s="3">
        <v>1</v>
      </c>
      <c r="L2263" s="3">
        <v>261</v>
      </c>
      <c r="M2263" s="3">
        <v>29.4</v>
      </c>
      <c r="N2263" s="3">
        <v>10.08</v>
      </c>
      <c r="O2263" s="3">
        <v>0</v>
      </c>
      <c r="P2263" s="3">
        <v>3</v>
      </c>
    </row>
    <row r="2264" spans="1:16" hidden="1" outlineLevel="1" collapsed="1" x14ac:dyDescent="0.2">
      <c r="A2264" t="s">
        <v>20</v>
      </c>
      <c r="B2264" s="2" t="s">
        <v>21</v>
      </c>
      <c r="C2264" s="2" t="s">
        <v>22</v>
      </c>
      <c r="D2264" s="2" t="s">
        <v>23</v>
      </c>
      <c r="E2264" s="2" t="s">
        <v>24</v>
      </c>
      <c r="F2264" s="2" t="s">
        <v>25</v>
      </c>
      <c r="G2264" s="2" t="s">
        <v>10</v>
      </c>
      <c r="H2264" s="2" t="s">
        <v>26</v>
      </c>
      <c r="I2264" s="2" t="s">
        <v>8</v>
      </c>
      <c r="J2264" s="2" t="s">
        <v>27</v>
      </c>
      <c r="K2264" s="2" t="s">
        <v>28</v>
      </c>
      <c r="L2264" s="2" t="s">
        <v>29</v>
      </c>
      <c r="M2264" s="2" t="s">
        <v>30</v>
      </c>
      <c r="N2264" s="2" t="s">
        <v>31</v>
      </c>
      <c r="O2264" s="2" t="s">
        <v>32</v>
      </c>
      <c r="P2264" s="2" t="s">
        <v>33</v>
      </c>
    </row>
    <row r="2265" spans="1:16" hidden="1" outlineLevel="1" collapsed="1" x14ac:dyDescent="0.2">
      <c r="A2265" t="s">
        <v>20</v>
      </c>
      <c r="B2265" s="4" t="s">
        <v>16</v>
      </c>
      <c r="C2265" s="4" t="s">
        <v>2149</v>
      </c>
      <c r="D2265" s="4" t="s">
        <v>20</v>
      </c>
      <c r="E2265" s="4">
        <v>5.3938699999999999E-2</v>
      </c>
      <c r="F2265" s="4">
        <v>1.20145E-3</v>
      </c>
      <c r="G2265" s="4">
        <v>1</v>
      </c>
      <c r="H2265" s="4">
        <v>1</v>
      </c>
      <c r="I2265" s="4">
        <v>1</v>
      </c>
      <c r="J2265" s="4" t="s">
        <v>2147</v>
      </c>
      <c r="K2265" s="4">
        <v>0</v>
      </c>
      <c r="L2265" s="4">
        <v>1055.4891500000001</v>
      </c>
      <c r="M2265" s="4" t="s">
        <v>16</v>
      </c>
      <c r="N2265" s="4">
        <v>7.9869999999999995E-4</v>
      </c>
      <c r="O2265" s="4">
        <v>3.7609999999999998E-2</v>
      </c>
      <c r="P2265" s="4">
        <v>1.26</v>
      </c>
    </row>
    <row r="2266" spans="1:16" hidden="1" outlineLevel="1" collapsed="1" x14ac:dyDescent="0.2">
      <c r="A2266" t="s">
        <v>20</v>
      </c>
      <c r="B2266" s="4" t="s">
        <v>16</v>
      </c>
      <c r="C2266" s="4" t="s">
        <v>2150</v>
      </c>
      <c r="D2266" s="4" t="s">
        <v>20</v>
      </c>
      <c r="E2266" s="4">
        <v>8.6683899999999994E-2</v>
      </c>
      <c r="F2266" s="4">
        <v>5.2294899999999998E-3</v>
      </c>
      <c r="G2266" s="4">
        <v>1</v>
      </c>
      <c r="H2266" s="4">
        <v>1</v>
      </c>
      <c r="I2266" s="4">
        <v>1</v>
      </c>
      <c r="J2266" s="4" t="s">
        <v>2147</v>
      </c>
      <c r="K2266" s="4">
        <v>0</v>
      </c>
      <c r="L2266" s="4">
        <v>736.42397000000005</v>
      </c>
      <c r="M2266" s="4" t="s">
        <v>16</v>
      </c>
      <c r="N2266" s="4">
        <v>3.8549999999999999E-3</v>
      </c>
      <c r="O2266" s="4">
        <v>6.268E-2</v>
      </c>
      <c r="P2266" s="4">
        <v>1.27</v>
      </c>
    </row>
    <row r="2267" spans="1:16" hidden="1" outlineLevel="1" collapsed="1" x14ac:dyDescent="0.2">
      <c r="A2267" t="s">
        <v>20</v>
      </c>
      <c r="B2267" s="4" t="s">
        <v>16</v>
      </c>
      <c r="C2267" s="4" t="s">
        <v>2151</v>
      </c>
      <c r="D2267" s="4" t="s">
        <v>20</v>
      </c>
      <c r="E2267" s="4">
        <v>0.106061</v>
      </c>
      <c r="F2267" s="4">
        <v>8.3565400000000008E-3</v>
      </c>
      <c r="G2267" s="4">
        <v>1</v>
      </c>
      <c r="H2267" s="4">
        <v>1</v>
      </c>
      <c r="I2267" s="4">
        <v>1</v>
      </c>
      <c r="J2267" s="4" t="s">
        <v>2147</v>
      </c>
      <c r="K2267" s="4">
        <v>0</v>
      </c>
      <c r="L2267" s="4">
        <v>703.39847999999995</v>
      </c>
      <c r="M2267" s="4" t="s">
        <v>16</v>
      </c>
      <c r="N2267" s="4">
        <v>5.9170000000000004E-3</v>
      </c>
      <c r="O2267" s="4">
        <v>7.8009999999999996E-2</v>
      </c>
      <c r="P2267" s="4">
        <v>1.51</v>
      </c>
    </row>
    <row r="2268" spans="1:16" x14ac:dyDescent="0.2">
      <c r="A2268" s="3" t="s">
        <v>16</v>
      </c>
      <c r="B2268" s="3" t="s">
        <v>17</v>
      </c>
      <c r="C2268" s="3" t="s">
        <v>2152</v>
      </c>
      <c r="D2268" s="3" t="s">
        <v>2153</v>
      </c>
      <c r="E2268" s="3">
        <v>0</v>
      </c>
      <c r="F2268" s="3">
        <v>3.633</v>
      </c>
      <c r="G2268" s="3">
        <v>6</v>
      </c>
      <c r="H2268" s="3">
        <v>2</v>
      </c>
      <c r="I2268" s="3">
        <v>2</v>
      </c>
      <c r="J2268" s="3">
        <v>2</v>
      </c>
      <c r="K2268" s="3">
        <v>1</v>
      </c>
      <c r="L2268" s="3">
        <v>551</v>
      </c>
      <c r="M2268" s="3">
        <v>60.9</v>
      </c>
      <c r="N2268" s="3">
        <v>6.38</v>
      </c>
      <c r="O2268" s="3">
        <v>3.12</v>
      </c>
      <c r="P2268" s="3">
        <v>2</v>
      </c>
    </row>
    <row r="2269" spans="1:16" hidden="1" outlineLevel="1" collapsed="1" x14ac:dyDescent="0.2">
      <c r="A2269" t="s">
        <v>20</v>
      </c>
      <c r="B2269" s="2" t="s">
        <v>21</v>
      </c>
      <c r="C2269" s="2" t="s">
        <v>22</v>
      </c>
      <c r="D2269" s="2" t="s">
        <v>23</v>
      </c>
      <c r="E2269" s="2" t="s">
        <v>24</v>
      </c>
      <c r="F2269" s="2" t="s">
        <v>25</v>
      </c>
      <c r="G2269" s="2" t="s">
        <v>10</v>
      </c>
      <c r="H2269" s="2" t="s">
        <v>26</v>
      </c>
      <c r="I2269" s="2" t="s">
        <v>8</v>
      </c>
      <c r="J2269" s="2" t="s">
        <v>27</v>
      </c>
      <c r="K2269" s="2" t="s">
        <v>28</v>
      </c>
      <c r="L2269" s="2" t="s">
        <v>29</v>
      </c>
      <c r="M2269" s="2" t="s">
        <v>30</v>
      </c>
      <c r="N2269" s="2" t="s">
        <v>31</v>
      </c>
      <c r="O2269" s="2" t="s">
        <v>32</v>
      </c>
      <c r="P2269" s="2" t="s">
        <v>33</v>
      </c>
    </row>
    <row r="2270" spans="1:16" hidden="1" outlineLevel="1" collapsed="1" x14ac:dyDescent="0.2">
      <c r="A2270" t="s">
        <v>20</v>
      </c>
      <c r="B2270" s="4" t="s">
        <v>16</v>
      </c>
      <c r="C2270" s="4" t="s">
        <v>2154</v>
      </c>
      <c r="D2270" s="4" t="s">
        <v>20</v>
      </c>
      <c r="E2270" s="4">
        <v>1.09818E-2</v>
      </c>
      <c r="F2270" s="4">
        <v>0</v>
      </c>
      <c r="G2270" s="4">
        <v>1</v>
      </c>
      <c r="H2270" s="4">
        <v>1</v>
      </c>
      <c r="I2270" s="4">
        <v>1</v>
      </c>
      <c r="J2270" s="4" t="s">
        <v>2152</v>
      </c>
      <c r="K2270" s="4">
        <v>1</v>
      </c>
      <c r="L2270" s="4">
        <v>1825.7570000000001</v>
      </c>
      <c r="M2270" s="4" t="s">
        <v>16</v>
      </c>
      <c r="N2270" s="4">
        <v>0</v>
      </c>
      <c r="O2270" s="4">
        <v>6.7759999999999999E-3</v>
      </c>
      <c r="P2270" s="4">
        <v>3.12</v>
      </c>
    </row>
    <row r="2271" spans="1:16" hidden="1" outlineLevel="1" collapsed="1" x14ac:dyDescent="0.2">
      <c r="A2271" t="s">
        <v>20</v>
      </c>
      <c r="B2271" s="4" t="s">
        <v>16</v>
      </c>
      <c r="C2271" s="4" t="s">
        <v>2155</v>
      </c>
      <c r="D2271" s="4" t="s">
        <v>20</v>
      </c>
      <c r="E2271" s="4">
        <v>4.9584499999999997E-2</v>
      </c>
      <c r="F2271" s="4">
        <v>1.20145E-3</v>
      </c>
      <c r="G2271" s="4">
        <v>1</v>
      </c>
      <c r="H2271" s="4">
        <v>1</v>
      </c>
      <c r="I2271" s="4">
        <v>1</v>
      </c>
      <c r="J2271" s="4" t="s">
        <v>2152</v>
      </c>
      <c r="K2271" s="4">
        <v>0</v>
      </c>
      <c r="L2271" s="4">
        <v>1788.8246300000001</v>
      </c>
      <c r="M2271" s="4" t="s">
        <v>16</v>
      </c>
      <c r="N2271" s="4">
        <v>7.9869999999999995E-4</v>
      </c>
      <c r="O2271" s="4">
        <v>3.4349999999999999E-2</v>
      </c>
      <c r="P2271" s="4">
        <v>0.92</v>
      </c>
    </row>
    <row r="2272" spans="1:16" x14ac:dyDescent="0.2">
      <c r="A2272" s="3" t="s">
        <v>16</v>
      </c>
      <c r="B2272" s="3" t="s">
        <v>17</v>
      </c>
      <c r="C2272" s="3" t="s">
        <v>2156</v>
      </c>
      <c r="D2272" s="3" t="s">
        <v>2157</v>
      </c>
      <c r="E2272" s="3">
        <v>0</v>
      </c>
      <c r="F2272" s="3">
        <v>3.629</v>
      </c>
      <c r="G2272" s="3">
        <v>5</v>
      </c>
      <c r="H2272" s="3">
        <v>2</v>
      </c>
      <c r="I2272" s="3">
        <v>2</v>
      </c>
      <c r="J2272" s="3">
        <v>2</v>
      </c>
      <c r="K2272" s="3">
        <v>1</v>
      </c>
      <c r="L2272" s="3">
        <v>503</v>
      </c>
      <c r="M2272" s="3">
        <v>58</v>
      </c>
      <c r="N2272" s="3">
        <v>6.28</v>
      </c>
      <c r="O2272" s="3">
        <v>2.12</v>
      </c>
      <c r="P2272" s="3">
        <v>2</v>
      </c>
    </row>
    <row r="2273" spans="1:16" hidden="1" outlineLevel="1" collapsed="1" x14ac:dyDescent="0.2">
      <c r="A2273" t="s">
        <v>20</v>
      </c>
      <c r="B2273" s="2" t="s">
        <v>21</v>
      </c>
      <c r="C2273" s="2" t="s">
        <v>22</v>
      </c>
      <c r="D2273" s="2" t="s">
        <v>23</v>
      </c>
      <c r="E2273" s="2" t="s">
        <v>24</v>
      </c>
      <c r="F2273" s="2" t="s">
        <v>25</v>
      </c>
      <c r="G2273" s="2" t="s">
        <v>10</v>
      </c>
      <c r="H2273" s="2" t="s">
        <v>26</v>
      </c>
      <c r="I2273" s="2" t="s">
        <v>8</v>
      </c>
      <c r="J2273" s="2" t="s">
        <v>27</v>
      </c>
      <c r="K2273" s="2" t="s">
        <v>28</v>
      </c>
      <c r="L2273" s="2" t="s">
        <v>29</v>
      </c>
      <c r="M2273" s="2" t="s">
        <v>30</v>
      </c>
      <c r="N2273" s="2" t="s">
        <v>31</v>
      </c>
      <c r="O2273" s="2" t="s">
        <v>32</v>
      </c>
      <c r="P2273" s="2" t="s">
        <v>33</v>
      </c>
    </row>
    <row r="2274" spans="1:16" hidden="1" outlineLevel="1" collapsed="1" x14ac:dyDescent="0.2">
      <c r="A2274" t="s">
        <v>20</v>
      </c>
      <c r="B2274" s="4" t="s">
        <v>16</v>
      </c>
      <c r="C2274" s="4" t="s">
        <v>2158</v>
      </c>
      <c r="D2274" s="4" t="s">
        <v>167</v>
      </c>
      <c r="E2274" s="4">
        <v>7.1528800000000003E-3</v>
      </c>
      <c r="F2274" s="4">
        <v>0</v>
      </c>
      <c r="G2274" s="4">
        <v>1</v>
      </c>
      <c r="H2274" s="4">
        <v>1</v>
      </c>
      <c r="I2274" s="4">
        <v>1</v>
      </c>
      <c r="J2274" s="4" t="s">
        <v>2156</v>
      </c>
      <c r="K2274" s="4">
        <v>0</v>
      </c>
      <c r="L2274" s="4">
        <v>1557.67373</v>
      </c>
      <c r="M2274" s="4" t="s">
        <v>16</v>
      </c>
      <c r="N2274" s="4">
        <v>0</v>
      </c>
      <c r="O2274" s="4">
        <v>4.2849999999999997E-3</v>
      </c>
      <c r="P2274" s="4">
        <v>1.42</v>
      </c>
    </row>
    <row r="2275" spans="1:16" hidden="1" outlineLevel="1" collapsed="1" x14ac:dyDescent="0.2">
      <c r="A2275" t="s">
        <v>20</v>
      </c>
      <c r="B2275" s="4" t="s">
        <v>16</v>
      </c>
      <c r="C2275" s="4" t="s">
        <v>2159</v>
      </c>
      <c r="D2275" s="4" t="s">
        <v>124</v>
      </c>
      <c r="E2275" s="4">
        <v>7.6324199999999995E-2</v>
      </c>
      <c r="F2275" s="4">
        <v>3.8406400000000002E-3</v>
      </c>
      <c r="G2275" s="4">
        <v>1</v>
      </c>
      <c r="H2275" s="4">
        <v>1</v>
      </c>
      <c r="I2275" s="4">
        <v>1</v>
      </c>
      <c r="J2275" s="4" t="s">
        <v>2156</v>
      </c>
      <c r="K2275" s="4">
        <v>0</v>
      </c>
      <c r="L2275" s="4">
        <v>1181.5619300000001</v>
      </c>
      <c r="M2275" s="4" t="s">
        <v>16</v>
      </c>
      <c r="N2275" s="4">
        <v>3.264E-3</v>
      </c>
      <c r="O2275" s="4">
        <v>5.4789999999999998E-2</v>
      </c>
      <c r="P2275" s="4">
        <v>2.12</v>
      </c>
    </row>
    <row r="2276" spans="1:16" x14ac:dyDescent="0.2">
      <c r="A2276" s="3" t="s">
        <v>16</v>
      </c>
      <c r="B2276" s="3" t="s">
        <v>17</v>
      </c>
      <c r="C2276" s="3" t="s">
        <v>2160</v>
      </c>
      <c r="D2276" s="3" t="s">
        <v>2161</v>
      </c>
      <c r="E2276" s="3">
        <v>0</v>
      </c>
      <c r="F2276" s="3">
        <v>3.5960000000000001</v>
      </c>
      <c r="G2276" s="3">
        <v>8</v>
      </c>
      <c r="H2276" s="3">
        <v>3</v>
      </c>
      <c r="I2276" s="3">
        <v>3</v>
      </c>
      <c r="J2276" s="3">
        <v>3</v>
      </c>
      <c r="K2276" s="3">
        <v>1</v>
      </c>
      <c r="L2276" s="3">
        <v>440</v>
      </c>
      <c r="M2276" s="3">
        <v>51.2</v>
      </c>
      <c r="N2276" s="3">
        <v>6.74</v>
      </c>
      <c r="O2276" s="3">
        <v>0</v>
      </c>
      <c r="P2276" s="3">
        <v>3</v>
      </c>
    </row>
    <row r="2277" spans="1:16" hidden="1" outlineLevel="1" collapsed="1" x14ac:dyDescent="0.2">
      <c r="A2277" t="s">
        <v>20</v>
      </c>
      <c r="B2277" s="2" t="s">
        <v>21</v>
      </c>
      <c r="C2277" s="2" t="s">
        <v>22</v>
      </c>
      <c r="D2277" s="2" t="s">
        <v>23</v>
      </c>
      <c r="E2277" s="2" t="s">
        <v>24</v>
      </c>
      <c r="F2277" s="2" t="s">
        <v>25</v>
      </c>
      <c r="G2277" s="2" t="s">
        <v>10</v>
      </c>
      <c r="H2277" s="2" t="s">
        <v>26</v>
      </c>
      <c r="I2277" s="2" t="s">
        <v>8</v>
      </c>
      <c r="J2277" s="2" t="s">
        <v>27</v>
      </c>
      <c r="K2277" s="2" t="s">
        <v>28</v>
      </c>
      <c r="L2277" s="2" t="s">
        <v>29</v>
      </c>
      <c r="M2277" s="2" t="s">
        <v>30</v>
      </c>
      <c r="N2277" s="2" t="s">
        <v>31</v>
      </c>
      <c r="O2277" s="2" t="s">
        <v>32</v>
      </c>
      <c r="P2277" s="2" t="s">
        <v>33</v>
      </c>
    </row>
    <row r="2278" spans="1:16" hidden="1" outlineLevel="1" collapsed="1" x14ac:dyDescent="0.2">
      <c r="A2278" t="s">
        <v>20</v>
      </c>
      <c r="B2278" s="4" t="s">
        <v>16</v>
      </c>
      <c r="C2278" s="4" t="s">
        <v>2162</v>
      </c>
      <c r="D2278" s="4" t="s">
        <v>20</v>
      </c>
      <c r="E2278" s="4">
        <v>7.7799400000000005E-2</v>
      </c>
      <c r="F2278" s="4">
        <v>4.3359999999999996E-3</v>
      </c>
      <c r="G2278" s="4">
        <v>1</v>
      </c>
      <c r="H2278" s="4">
        <v>1</v>
      </c>
      <c r="I2278" s="4">
        <v>1</v>
      </c>
      <c r="J2278" s="4" t="s">
        <v>2160</v>
      </c>
      <c r="K2278" s="4">
        <v>0</v>
      </c>
      <c r="L2278" s="4">
        <v>1152.5320099999999</v>
      </c>
      <c r="M2278" s="4" t="s">
        <v>16</v>
      </c>
      <c r="N2278" s="4">
        <v>3.264E-3</v>
      </c>
      <c r="O2278" s="4">
        <v>5.5840000000000001E-2</v>
      </c>
      <c r="P2278" s="4">
        <v>1.1200000000000001</v>
      </c>
    </row>
    <row r="2279" spans="1:16" hidden="1" outlineLevel="1" collapsed="1" x14ac:dyDescent="0.2">
      <c r="A2279" t="s">
        <v>20</v>
      </c>
      <c r="B2279" s="4" t="s">
        <v>16</v>
      </c>
      <c r="C2279" s="4" t="s">
        <v>2163</v>
      </c>
      <c r="D2279" s="4" t="s">
        <v>49</v>
      </c>
      <c r="E2279" s="4">
        <v>8.7235300000000002E-2</v>
      </c>
      <c r="F2279" s="4">
        <v>5.2294899999999998E-3</v>
      </c>
      <c r="G2279" s="4">
        <v>1</v>
      </c>
      <c r="H2279" s="4">
        <v>1</v>
      </c>
      <c r="I2279" s="4">
        <v>1</v>
      </c>
      <c r="J2279" s="4" t="s">
        <v>2160</v>
      </c>
      <c r="K2279" s="4">
        <v>0</v>
      </c>
      <c r="L2279" s="4">
        <v>1541.6900499999999</v>
      </c>
      <c r="M2279" s="4" t="s">
        <v>16</v>
      </c>
      <c r="N2279" s="4">
        <v>3.8549999999999999E-3</v>
      </c>
      <c r="O2279" s="4">
        <v>6.3149999999999998E-2</v>
      </c>
      <c r="P2279" s="4">
        <v>1.45</v>
      </c>
    </row>
    <row r="2280" spans="1:16" hidden="1" outlineLevel="1" collapsed="1" x14ac:dyDescent="0.2">
      <c r="A2280" t="s">
        <v>20</v>
      </c>
      <c r="B2280" s="4" t="s">
        <v>16</v>
      </c>
      <c r="C2280" s="4" t="s">
        <v>2164</v>
      </c>
      <c r="D2280" s="4" t="s">
        <v>20</v>
      </c>
      <c r="E2280" s="4">
        <v>9.8362400000000003E-2</v>
      </c>
      <c r="F2280" s="4">
        <v>7.5778800000000004E-3</v>
      </c>
      <c r="G2280" s="4">
        <v>1</v>
      </c>
      <c r="H2280" s="4">
        <v>1</v>
      </c>
      <c r="I2280" s="4">
        <v>1</v>
      </c>
      <c r="J2280" s="4" t="s">
        <v>2160</v>
      </c>
      <c r="K2280" s="4">
        <v>0</v>
      </c>
      <c r="L2280" s="4">
        <v>1194.5637099999999</v>
      </c>
      <c r="M2280" s="4" t="s">
        <v>16</v>
      </c>
      <c r="N2280" s="4">
        <v>5.4159999999999998E-3</v>
      </c>
      <c r="O2280" s="4">
        <v>7.1809999999999999E-2</v>
      </c>
      <c r="P2280" s="4">
        <v>1.18</v>
      </c>
    </row>
    <row r="2281" spans="1:16" x14ac:dyDescent="0.2">
      <c r="A2281" s="3" t="s">
        <v>16</v>
      </c>
      <c r="B2281" s="3" t="s">
        <v>17</v>
      </c>
      <c r="C2281" s="3" t="s">
        <v>2165</v>
      </c>
      <c r="D2281" s="3" t="s">
        <v>2166</v>
      </c>
      <c r="E2281" s="3">
        <v>0</v>
      </c>
      <c r="F2281" s="3">
        <v>3.5960000000000001</v>
      </c>
      <c r="G2281" s="3">
        <v>5</v>
      </c>
      <c r="H2281" s="3">
        <v>2</v>
      </c>
      <c r="I2281" s="3">
        <v>2</v>
      </c>
      <c r="J2281" s="3">
        <v>2</v>
      </c>
      <c r="K2281" s="3">
        <v>1</v>
      </c>
      <c r="L2281" s="3">
        <v>408</v>
      </c>
      <c r="M2281" s="3">
        <v>47.4</v>
      </c>
      <c r="N2281" s="3">
        <v>6.62</v>
      </c>
      <c r="O2281" s="3">
        <v>3.95</v>
      </c>
      <c r="P2281" s="3">
        <v>2</v>
      </c>
    </row>
    <row r="2282" spans="1:16" hidden="1" outlineLevel="1" collapsed="1" x14ac:dyDescent="0.2">
      <c r="A2282" t="s">
        <v>20</v>
      </c>
      <c r="B2282" s="2" t="s">
        <v>21</v>
      </c>
      <c r="C2282" s="2" t="s">
        <v>22</v>
      </c>
      <c r="D2282" s="2" t="s">
        <v>23</v>
      </c>
      <c r="E2282" s="2" t="s">
        <v>24</v>
      </c>
      <c r="F2282" s="2" t="s">
        <v>25</v>
      </c>
      <c r="G2282" s="2" t="s">
        <v>10</v>
      </c>
      <c r="H2282" s="2" t="s">
        <v>26</v>
      </c>
      <c r="I2282" s="2" t="s">
        <v>8</v>
      </c>
      <c r="J2282" s="2" t="s">
        <v>27</v>
      </c>
      <c r="K2282" s="2" t="s">
        <v>28</v>
      </c>
      <c r="L2282" s="2" t="s">
        <v>29</v>
      </c>
      <c r="M2282" s="2" t="s">
        <v>30</v>
      </c>
      <c r="N2282" s="2" t="s">
        <v>31</v>
      </c>
      <c r="O2282" s="2" t="s">
        <v>32</v>
      </c>
      <c r="P2282" s="2" t="s">
        <v>33</v>
      </c>
    </row>
    <row r="2283" spans="1:16" hidden="1" outlineLevel="1" collapsed="1" x14ac:dyDescent="0.2">
      <c r="A2283" t="s">
        <v>20</v>
      </c>
      <c r="B2283" s="4" t="s">
        <v>16</v>
      </c>
      <c r="C2283" s="4" t="s">
        <v>2167</v>
      </c>
      <c r="D2283" s="4" t="s">
        <v>20</v>
      </c>
      <c r="E2283" s="4">
        <v>4.3830500000000001E-2</v>
      </c>
      <c r="F2283" s="4">
        <v>0</v>
      </c>
      <c r="G2283" s="4">
        <v>1</v>
      </c>
      <c r="H2283" s="4">
        <v>1</v>
      </c>
      <c r="I2283" s="4">
        <v>1</v>
      </c>
      <c r="J2283" s="4" t="s">
        <v>2165</v>
      </c>
      <c r="K2283" s="4">
        <v>0</v>
      </c>
      <c r="L2283" s="4">
        <v>1163.66705</v>
      </c>
      <c r="M2283" s="4" t="s">
        <v>16</v>
      </c>
      <c r="N2283" s="4">
        <v>0</v>
      </c>
      <c r="O2283" s="4">
        <v>3.015E-2</v>
      </c>
      <c r="P2283" s="4">
        <v>1.76</v>
      </c>
    </row>
    <row r="2284" spans="1:16" hidden="1" outlineLevel="1" collapsed="1" x14ac:dyDescent="0.2">
      <c r="A2284" t="s">
        <v>20</v>
      </c>
      <c r="B2284" s="4" t="s">
        <v>16</v>
      </c>
      <c r="C2284" s="4" t="s">
        <v>2168</v>
      </c>
      <c r="D2284" s="4" t="s">
        <v>20</v>
      </c>
      <c r="E2284" s="4">
        <v>1.33822E-2</v>
      </c>
      <c r="F2284" s="4">
        <v>0</v>
      </c>
      <c r="G2284" s="4">
        <v>1</v>
      </c>
      <c r="H2284" s="4">
        <v>1</v>
      </c>
      <c r="I2284" s="4">
        <v>1</v>
      </c>
      <c r="J2284" s="4" t="s">
        <v>2165</v>
      </c>
      <c r="K2284" s="4">
        <v>0</v>
      </c>
      <c r="L2284" s="4">
        <v>1171.6317300000001</v>
      </c>
      <c r="M2284" s="4" t="s">
        <v>16</v>
      </c>
      <c r="N2284" s="4">
        <v>0</v>
      </c>
      <c r="O2284" s="4">
        <v>8.3990000000000002E-3</v>
      </c>
      <c r="P2284" s="4">
        <v>2.2000000000000002</v>
      </c>
    </row>
    <row r="2285" spans="1:16" x14ac:dyDescent="0.2">
      <c r="A2285" s="3" t="s">
        <v>16</v>
      </c>
      <c r="B2285" s="3" t="s">
        <v>17</v>
      </c>
      <c r="C2285" s="3" t="s">
        <v>2169</v>
      </c>
      <c r="D2285" s="3" t="s">
        <v>2170</v>
      </c>
      <c r="E2285" s="3">
        <v>0</v>
      </c>
      <c r="F2285" s="3">
        <v>3.585</v>
      </c>
      <c r="G2285" s="3">
        <v>9</v>
      </c>
      <c r="H2285" s="3">
        <v>2</v>
      </c>
      <c r="I2285" s="3">
        <v>2</v>
      </c>
      <c r="J2285" s="3">
        <v>2</v>
      </c>
      <c r="K2285" s="3">
        <v>1</v>
      </c>
      <c r="L2285" s="3">
        <v>434</v>
      </c>
      <c r="M2285" s="3">
        <v>48</v>
      </c>
      <c r="N2285" s="3">
        <v>8.9</v>
      </c>
      <c r="O2285" s="3">
        <v>2.0499999999999998</v>
      </c>
      <c r="P2285" s="3">
        <v>2</v>
      </c>
    </row>
    <row r="2286" spans="1:16" hidden="1" outlineLevel="1" collapsed="1" x14ac:dyDescent="0.2">
      <c r="A2286" t="s">
        <v>20</v>
      </c>
      <c r="B2286" s="2" t="s">
        <v>21</v>
      </c>
      <c r="C2286" s="2" t="s">
        <v>22</v>
      </c>
      <c r="D2286" s="2" t="s">
        <v>23</v>
      </c>
      <c r="E2286" s="2" t="s">
        <v>24</v>
      </c>
      <c r="F2286" s="2" t="s">
        <v>25</v>
      </c>
      <c r="G2286" s="2" t="s">
        <v>10</v>
      </c>
      <c r="H2286" s="2" t="s">
        <v>26</v>
      </c>
      <c r="I2286" s="2" t="s">
        <v>8</v>
      </c>
      <c r="J2286" s="2" t="s">
        <v>27</v>
      </c>
      <c r="K2286" s="2" t="s">
        <v>28</v>
      </c>
      <c r="L2286" s="2" t="s">
        <v>29</v>
      </c>
      <c r="M2286" s="2" t="s">
        <v>30</v>
      </c>
      <c r="N2286" s="2" t="s">
        <v>31</v>
      </c>
      <c r="O2286" s="2" t="s">
        <v>32</v>
      </c>
      <c r="P2286" s="2" t="s">
        <v>33</v>
      </c>
    </row>
    <row r="2287" spans="1:16" hidden="1" outlineLevel="1" collapsed="1" x14ac:dyDescent="0.2">
      <c r="A2287" t="s">
        <v>20</v>
      </c>
      <c r="B2287" s="4" t="s">
        <v>16</v>
      </c>
      <c r="C2287" s="4" t="s">
        <v>2171</v>
      </c>
      <c r="D2287" s="4" t="s">
        <v>20</v>
      </c>
      <c r="E2287" s="4">
        <v>6.9665300000000003E-3</v>
      </c>
      <c r="F2287" s="4">
        <v>0</v>
      </c>
      <c r="G2287" s="4">
        <v>1</v>
      </c>
      <c r="H2287" s="4">
        <v>1</v>
      </c>
      <c r="I2287" s="4">
        <v>1</v>
      </c>
      <c r="J2287" s="4" t="s">
        <v>2169</v>
      </c>
      <c r="K2287" s="4">
        <v>1</v>
      </c>
      <c r="L2287" s="4">
        <v>1785.8501100000001</v>
      </c>
      <c r="M2287" s="4" t="s">
        <v>16</v>
      </c>
      <c r="N2287" s="4">
        <v>0</v>
      </c>
      <c r="O2287" s="4">
        <v>4.1549999999999998E-3</v>
      </c>
      <c r="P2287" s="4">
        <v>2.0499999999999998</v>
      </c>
    </row>
    <row r="2288" spans="1:16" hidden="1" outlineLevel="1" collapsed="1" x14ac:dyDescent="0.2">
      <c r="A2288" t="s">
        <v>20</v>
      </c>
      <c r="B2288" s="4" t="s">
        <v>16</v>
      </c>
      <c r="C2288" s="4" t="s">
        <v>2172</v>
      </c>
      <c r="D2288" s="4" t="s">
        <v>20</v>
      </c>
      <c r="E2288" s="4">
        <v>8.6683899999999994E-2</v>
      </c>
      <c r="F2288" s="4">
        <v>5.2294899999999998E-3</v>
      </c>
      <c r="G2288" s="4">
        <v>1</v>
      </c>
      <c r="H2288" s="4">
        <v>1</v>
      </c>
      <c r="I2288" s="4">
        <v>1</v>
      </c>
      <c r="J2288" s="4" t="s">
        <v>2169</v>
      </c>
      <c r="K2288" s="4">
        <v>0</v>
      </c>
      <c r="L2288" s="4">
        <v>1971.0393099999999</v>
      </c>
      <c r="M2288" s="4" t="s">
        <v>16</v>
      </c>
      <c r="N2288" s="4">
        <v>3.8549999999999999E-3</v>
      </c>
      <c r="O2288" s="4">
        <v>6.2600000000000003E-2</v>
      </c>
      <c r="P2288" s="4">
        <v>1.4</v>
      </c>
    </row>
    <row r="2289" spans="1:16" x14ac:dyDescent="0.2">
      <c r="A2289" s="3" t="s">
        <v>16</v>
      </c>
      <c r="B2289" s="3" t="s">
        <v>17</v>
      </c>
      <c r="C2289" s="3" t="s">
        <v>2173</v>
      </c>
      <c r="D2289" s="3" t="s">
        <v>2174</v>
      </c>
      <c r="E2289" s="3">
        <v>0</v>
      </c>
      <c r="F2289" s="3">
        <v>3.53</v>
      </c>
      <c r="G2289" s="3">
        <v>4</v>
      </c>
      <c r="H2289" s="3">
        <v>2</v>
      </c>
      <c r="I2289" s="3">
        <v>2</v>
      </c>
      <c r="J2289" s="3">
        <v>2</v>
      </c>
      <c r="K2289" s="3">
        <v>1</v>
      </c>
      <c r="L2289" s="3">
        <v>578</v>
      </c>
      <c r="M2289" s="3">
        <v>63.2</v>
      </c>
      <c r="N2289" s="3">
        <v>5.14</v>
      </c>
      <c r="O2289" s="3">
        <v>4.26</v>
      </c>
      <c r="P2289" s="3">
        <v>2</v>
      </c>
    </row>
    <row r="2290" spans="1:16" hidden="1" outlineLevel="1" collapsed="1" x14ac:dyDescent="0.2">
      <c r="A2290" t="s">
        <v>20</v>
      </c>
      <c r="B2290" s="2" t="s">
        <v>21</v>
      </c>
      <c r="C2290" s="2" t="s">
        <v>22</v>
      </c>
      <c r="D2290" s="2" t="s">
        <v>23</v>
      </c>
      <c r="E2290" s="2" t="s">
        <v>24</v>
      </c>
      <c r="F2290" s="2" t="s">
        <v>25</v>
      </c>
      <c r="G2290" s="2" t="s">
        <v>10</v>
      </c>
      <c r="H2290" s="2" t="s">
        <v>26</v>
      </c>
      <c r="I2290" s="2" t="s">
        <v>8</v>
      </c>
      <c r="J2290" s="2" t="s">
        <v>27</v>
      </c>
      <c r="K2290" s="2" t="s">
        <v>28</v>
      </c>
      <c r="L2290" s="2" t="s">
        <v>29</v>
      </c>
      <c r="M2290" s="2" t="s">
        <v>30</v>
      </c>
      <c r="N2290" s="2" t="s">
        <v>31</v>
      </c>
      <c r="O2290" s="2" t="s">
        <v>32</v>
      </c>
      <c r="P2290" s="2" t="s">
        <v>33</v>
      </c>
    </row>
    <row r="2291" spans="1:16" hidden="1" outlineLevel="1" collapsed="1" x14ac:dyDescent="0.2">
      <c r="A2291" t="s">
        <v>20</v>
      </c>
      <c r="B2291" s="4" t="s">
        <v>16</v>
      </c>
      <c r="C2291" s="4" t="s">
        <v>2175</v>
      </c>
      <c r="D2291" s="4" t="s">
        <v>174</v>
      </c>
      <c r="E2291" s="4">
        <v>1.00798E-2</v>
      </c>
      <c r="F2291" s="4">
        <v>0</v>
      </c>
      <c r="G2291" s="4">
        <v>1</v>
      </c>
      <c r="H2291" s="4">
        <v>1</v>
      </c>
      <c r="I2291" s="4">
        <v>1</v>
      </c>
      <c r="J2291" s="4" t="s">
        <v>2173</v>
      </c>
      <c r="K2291" s="4">
        <v>0</v>
      </c>
      <c r="L2291" s="4">
        <v>1207.59871</v>
      </c>
      <c r="M2291" s="4" t="s">
        <v>16</v>
      </c>
      <c r="N2291" s="4">
        <v>0</v>
      </c>
      <c r="O2291" s="4">
        <v>6.2129999999999998E-3</v>
      </c>
      <c r="P2291" s="4">
        <v>2.4300000000000002</v>
      </c>
    </row>
    <row r="2292" spans="1:16" hidden="1" outlineLevel="1" collapsed="1" x14ac:dyDescent="0.2">
      <c r="A2292" t="s">
        <v>20</v>
      </c>
      <c r="B2292" s="4" t="s">
        <v>16</v>
      </c>
      <c r="C2292" s="4" t="s">
        <v>2176</v>
      </c>
      <c r="D2292" s="4" t="s">
        <v>20</v>
      </c>
      <c r="E2292" s="4">
        <v>6.71514E-2</v>
      </c>
      <c r="F2292" s="4">
        <v>2.2288999999999998E-3</v>
      </c>
      <c r="G2292" s="4">
        <v>1</v>
      </c>
      <c r="H2292" s="4">
        <v>1</v>
      </c>
      <c r="I2292" s="4">
        <v>1</v>
      </c>
      <c r="J2292" s="4" t="s">
        <v>2173</v>
      </c>
      <c r="K2292" s="4">
        <v>0</v>
      </c>
      <c r="L2292" s="4">
        <v>1250.6626900000001</v>
      </c>
      <c r="M2292" s="4" t="s">
        <v>16</v>
      </c>
      <c r="N2292" s="4">
        <v>1.487E-3</v>
      </c>
      <c r="O2292" s="4">
        <v>4.7550000000000002E-2</v>
      </c>
      <c r="P2292" s="4">
        <v>1.83</v>
      </c>
    </row>
    <row r="2293" spans="1:16" x14ac:dyDescent="0.2">
      <c r="A2293" s="3" t="s">
        <v>16</v>
      </c>
      <c r="B2293" s="3" t="s">
        <v>17</v>
      </c>
      <c r="C2293" s="3" t="s">
        <v>2177</v>
      </c>
      <c r="D2293" s="3" t="s">
        <v>2178</v>
      </c>
      <c r="E2293" s="3">
        <v>0</v>
      </c>
      <c r="F2293" s="3">
        <v>3.5270000000000001</v>
      </c>
      <c r="G2293" s="3">
        <v>4</v>
      </c>
      <c r="H2293" s="3">
        <v>3</v>
      </c>
      <c r="I2293" s="3">
        <v>3</v>
      </c>
      <c r="J2293" s="3">
        <v>3</v>
      </c>
      <c r="K2293" s="3">
        <v>1</v>
      </c>
      <c r="L2293" s="3">
        <v>1054</v>
      </c>
      <c r="M2293" s="3">
        <v>115.6</v>
      </c>
      <c r="N2293" s="3">
        <v>8</v>
      </c>
      <c r="O2293" s="3">
        <v>1.61</v>
      </c>
      <c r="P2293" s="3">
        <v>3</v>
      </c>
    </row>
    <row r="2294" spans="1:16" hidden="1" outlineLevel="1" collapsed="1" x14ac:dyDescent="0.2">
      <c r="A2294" t="s">
        <v>20</v>
      </c>
      <c r="B2294" s="2" t="s">
        <v>21</v>
      </c>
      <c r="C2294" s="2" t="s">
        <v>22</v>
      </c>
      <c r="D2294" s="2" t="s">
        <v>23</v>
      </c>
      <c r="E2294" s="2" t="s">
        <v>24</v>
      </c>
      <c r="F2294" s="2" t="s">
        <v>25</v>
      </c>
      <c r="G2294" s="2" t="s">
        <v>10</v>
      </c>
      <c r="H2294" s="2" t="s">
        <v>26</v>
      </c>
      <c r="I2294" s="2" t="s">
        <v>8</v>
      </c>
      <c r="J2294" s="2" t="s">
        <v>27</v>
      </c>
      <c r="K2294" s="2" t="s">
        <v>28</v>
      </c>
      <c r="L2294" s="2" t="s">
        <v>29</v>
      </c>
      <c r="M2294" s="2" t="s">
        <v>30</v>
      </c>
      <c r="N2294" s="2" t="s">
        <v>31</v>
      </c>
      <c r="O2294" s="2" t="s">
        <v>32</v>
      </c>
      <c r="P2294" s="2" t="s">
        <v>33</v>
      </c>
    </row>
    <row r="2295" spans="1:16" hidden="1" outlineLevel="1" collapsed="1" x14ac:dyDescent="0.2">
      <c r="A2295" t="s">
        <v>20</v>
      </c>
      <c r="B2295" s="4" t="s">
        <v>16</v>
      </c>
      <c r="C2295" s="4" t="s">
        <v>2179</v>
      </c>
      <c r="D2295" s="4" t="s">
        <v>20</v>
      </c>
      <c r="E2295" s="4">
        <v>8.3443699999999996E-2</v>
      </c>
      <c r="F2295" s="4">
        <v>4.7623400000000003E-3</v>
      </c>
      <c r="G2295" s="4">
        <v>1</v>
      </c>
      <c r="H2295" s="4">
        <v>1</v>
      </c>
      <c r="I2295" s="4">
        <v>1</v>
      </c>
      <c r="J2295" s="4" t="s">
        <v>2177</v>
      </c>
      <c r="K2295" s="4">
        <v>0</v>
      </c>
      <c r="L2295" s="4">
        <v>930.52547000000004</v>
      </c>
      <c r="M2295" s="4" t="s">
        <v>16</v>
      </c>
      <c r="N2295" s="4">
        <v>3.5460000000000001E-3</v>
      </c>
      <c r="O2295" s="4">
        <v>6.037E-2</v>
      </c>
      <c r="P2295" s="4">
        <v>1.61</v>
      </c>
    </row>
    <row r="2296" spans="1:16" hidden="1" outlineLevel="1" collapsed="1" x14ac:dyDescent="0.2">
      <c r="A2296" t="s">
        <v>20</v>
      </c>
      <c r="B2296" s="4" t="s">
        <v>16</v>
      </c>
      <c r="C2296" s="4" t="s">
        <v>2180</v>
      </c>
      <c r="D2296" s="4" t="s">
        <v>20</v>
      </c>
      <c r="E2296" s="4">
        <v>8.2389299999999999E-2</v>
      </c>
      <c r="F2296" s="4">
        <v>4.7623400000000003E-3</v>
      </c>
      <c r="G2296" s="4">
        <v>1</v>
      </c>
      <c r="H2296" s="4">
        <v>2</v>
      </c>
      <c r="I2296" s="4">
        <v>1</v>
      </c>
      <c r="J2296" s="4" t="s">
        <v>2177</v>
      </c>
      <c r="K2296" s="4">
        <v>0</v>
      </c>
      <c r="L2296" s="4">
        <v>1273.7110399999999</v>
      </c>
      <c r="M2296" s="4" t="s">
        <v>16</v>
      </c>
      <c r="N2296" s="4">
        <v>3.5460000000000001E-3</v>
      </c>
      <c r="O2296" s="4">
        <v>5.9520000000000003E-2</v>
      </c>
      <c r="P2296" s="4">
        <v>1.6</v>
      </c>
    </row>
    <row r="2297" spans="1:16" hidden="1" outlineLevel="1" collapsed="1" x14ac:dyDescent="0.2">
      <c r="A2297" t="s">
        <v>20</v>
      </c>
      <c r="B2297" s="4" t="s">
        <v>16</v>
      </c>
      <c r="C2297" s="4" t="s">
        <v>2181</v>
      </c>
      <c r="D2297" s="4" t="s">
        <v>20</v>
      </c>
      <c r="E2297" s="4">
        <v>0.111501</v>
      </c>
      <c r="F2297" s="4">
        <v>8.7042999999999999E-3</v>
      </c>
      <c r="G2297" s="4">
        <v>1</v>
      </c>
      <c r="H2297" s="4">
        <v>1</v>
      </c>
      <c r="I2297" s="4">
        <v>1</v>
      </c>
      <c r="J2297" s="4" t="s">
        <v>2177</v>
      </c>
      <c r="K2297" s="4">
        <v>0</v>
      </c>
      <c r="L2297" s="4">
        <v>1412.7743700000001</v>
      </c>
      <c r="M2297" s="4" t="s">
        <v>16</v>
      </c>
      <c r="N2297" s="4">
        <v>6.1580000000000003E-3</v>
      </c>
      <c r="O2297" s="4">
        <v>8.2610000000000003E-2</v>
      </c>
      <c r="P2297" s="4">
        <v>1.01</v>
      </c>
    </row>
    <row r="2298" spans="1:16" x14ac:dyDescent="0.2">
      <c r="A2298" s="3" t="s">
        <v>16</v>
      </c>
      <c r="B2298" s="3" t="s">
        <v>17</v>
      </c>
      <c r="C2298" s="3" t="s">
        <v>202</v>
      </c>
      <c r="D2298" s="3" t="s">
        <v>2182</v>
      </c>
      <c r="E2298" s="3">
        <v>0</v>
      </c>
      <c r="F2298" s="3">
        <v>3.5169999999999999</v>
      </c>
      <c r="G2298" s="3">
        <v>5</v>
      </c>
      <c r="H2298" s="3">
        <v>2</v>
      </c>
      <c r="I2298" s="3">
        <v>2</v>
      </c>
      <c r="J2298" s="3">
        <v>2</v>
      </c>
      <c r="K2298" s="3">
        <v>1</v>
      </c>
      <c r="L2298" s="3">
        <v>526</v>
      </c>
      <c r="M2298" s="3">
        <v>59.6</v>
      </c>
      <c r="N2298" s="3">
        <v>7.39</v>
      </c>
      <c r="O2298" s="3">
        <v>3.79</v>
      </c>
      <c r="P2298" s="3">
        <v>2</v>
      </c>
    </row>
    <row r="2299" spans="1:16" hidden="1" outlineLevel="1" collapsed="1" x14ac:dyDescent="0.2">
      <c r="A2299" t="s">
        <v>20</v>
      </c>
      <c r="B2299" s="2" t="s">
        <v>21</v>
      </c>
      <c r="C2299" s="2" t="s">
        <v>22</v>
      </c>
      <c r="D2299" s="2" t="s">
        <v>23</v>
      </c>
      <c r="E2299" s="2" t="s">
        <v>24</v>
      </c>
      <c r="F2299" s="2" t="s">
        <v>25</v>
      </c>
      <c r="G2299" s="2" t="s">
        <v>10</v>
      </c>
      <c r="H2299" s="2" t="s">
        <v>26</v>
      </c>
      <c r="I2299" s="2" t="s">
        <v>8</v>
      </c>
      <c r="J2299" s="2" t="s">
        <v>27</v>
      </c>
      <c r="K2299" s="2" t="s">
        <v>28</v>
      </c>
      <c r="L2299" s="2" t="s">
        <v>29</v>
      </c>
      <c r="M2299" s="2" t="s">
        <v>30</v>
      </c>
      <c r="N2299" s="2" t="s">
        <v>31</v>
      </c>
      <c r="O2299" s="2" t="s">
        <v>32</v>
      </c>
      <c r="P2299" s="2" t="s">
        <v>33</v>
      </c>
    </row>
    <row r="2300" spans="1:16" hidden="1" outlineLevel="1" collapsed="1" x14ac:dyDescent="0.2">
      <c r="A2300" t="s">
        <v>20</v>
      </c>
      <c r="B2300" s="4" t="s">
        <v>16</v>
      </c>
      <c r="C2300" s="4" t="s">
        <v>2183</v>
      </c>
      <c r="D2300" s="4" t="s">
        <v>20</v>
      </c>
      <c r="E2300" s="4">
        <v>9.4990200000000004E-3</v>
      </c>
      <c r="F2300" s="4">
        <v>0</v>
      </c>
      <c r="G2300" s="4">
        <v>1</v>
      </c>
      <c r="H2300" s="4">
        <v>1</v>
      </c>
      <c r="I2300" s="4">
        <v>1</v>
      </c>
      <c r="J2300" s="4" t="s">
        <v>202</v>
      </c>
      <c r="K2300" s="4">
        <v>0</v>
      </c>
      <c r="L2300" s="4">
        <v>1414.7172499999999</v>
      </c>
      <c r="M2300" s="4" t="s">
        <v>16</v>
      </c>
      <c r="N2300" s="4">
        <v>0</v>
      </c>
      <c r="O2300" s="4">
        <v>5.8300000000000001E-3</v>
      </c>
      <c r="P2300" s="4">
        <v>1.71</v>
      </c>
    </row>
    <row r="2301" spans="1:16" hidden="1" outlineLevel="1" collapsed="1" x14ac:dyDescent="0.2">
      <c r="A2301" t="s">
        <v>20</v>
      </c>
      <c r="B2301" s="4" t="s">
        <v>16</v>
      </c>
      <c r="C2301" s="4" t="s">
        <v>2184</v>
      </c>
      <c r="D2301" s="4" t="s">
        <v>20</v>
      </c>
      <c r="E2301" s="4">
        <v>7.29852E-2</v>
      </c>
      <c r="F2301" s="4">
        <v>2.7809200000000001E-3</v>
      </c>
      <c r="G2301" s="4">
        <v>1</v>
      </c>
      <c r="H2301" s="4">
        <v>1</v>
      </c>
      <c r="I2301" s="4">
        <v>1</v>
      </c>
      <c r="J2301" s="4" t="s">
        <v>202</v>
      </c>
      <c r="K2301" s="4">
        <v>0</v>
      </c>
      <c r="L2301" s="4">
        <v>974.49014999999997</v>
      </c>
      <c r="M2301" s="4" t="s">
        <v>16</v>
      </c>
      <c r="N2301" s="4">
        <v>2.2200000000000002E-3</v>
      </c>
      <c r="O2301" s="4">
        <v>5.212E-2</v>
      </c>
      <c r="P2301" s="4">
        <v>2.08</v>
      </c>
    </row>
    <row r="2302" spans="1:16" x14ac:dyDescent="0.2">
      <c r="A2302" s="3" t="s">
        <v>16</v>
      </c>
      <c r="B2302" s="3" t="s">
        <v>17</v>
      </c>
      <c r="C2302" s="3" t="s">
        <v>2185</v>
      </c>
      <c r="D2302" s="3" t="s">
        <v>2186</v>
      </c>
      <c r="E2302" s="3">
        <v>0</v>
      </c>
      <c r="F2302" s="3">
        <v>3.5089999999999999</v>
      </c>
      <c r="G2302" s="3">
        <v>5</v>
      </c>
      <c r="H2302" s="3">
        <v>2</v>
      </c>
      <c r="I2302" s="3">
        <v>2</v>
      </c>
      <c r="J2302" s="3">
        <v>2</v>
      </c>
      <c r="K2302" s="3">
        <v>1</v>
      </c>
      <c r="L2302" s="3">
        <v>497</v>
      </c>
      <c r="M2302" s="3">
        <v>54.4</v>
      </c>
      <c r="N2302" s="3">
        <v>8.19</v>
      </c>
      <c r="O2302" s="3">
        <v>3.98</v>
      </c>
      <c r="P2302" s="3">
        <v>2</v>
      </c>
    </row>
    <row r="2303" spans="1:16" hidden="1" outlineLevel="1" collapsed="1" x14ac:dyDescent="0.2">
      <c r="A2303" t="s">
        <v>20</v>
      </c>
      <c r="B2303" s="2" t="s">
        <v>21</v>
      </c>
      <c r="C2303" s="2" t="s">
        <v>22</v>
      </c>
      <c r="D2303" s="2" t="s">
        <v>23</v>
      </c>
      <c r="E2303" s="2" t="s">
        <v>24</v>
      </c>
      <c r="F2303" s="2" t="s">
        <v>25</v>
      </c>
      <c r="G2303" s="2" t="s">
        <v>10</v>
      </c>
      <c r="H2303" s="2" t="s">
        <v>26</v>
      </c>
      <c r="I2303" s="2" t="s">
        <v>8</v>
      </c>
      <c r="J2303" s="2" t="s">
        <v>27</v>
      </c>
      <c r="K2303" s="2" t="s">
        <v>28</v>
      </c>
      <c r="L2303" s="2" t="s">
        <v>29</v>
      </c>
      <c r="M2303" s="2" t="s">
        <v>30</v>
      </c>
      <c r="N2303" s="2" t="s">
        <v>31</v>
      </c>
      <c r="O2303" s="2" t="s">
        <v>32</v>
      </c>
      <c r="P2303" s="2" t="s">
        <v>33</v>
      </c>
    </row>
    <row r="2304" spans="1:16" hidden="1" outlineLevel="1" collapsed="1" x14ac:dyDescent="0.2">
      <c r="A2304" t="s">
        <v>20</v>
      </c>
      <c r="B2304" s="4" t="s">
        <v>16</v>
      </c>
      <c r="C2304" s="4" t="s">
        <v>2187</v>
      </c>
      <c r="D2304" s="4" t="s">
        <v>20</v>
      </c>
      <c r="E2304" s="4">
        <v>3.0616600000000001E-2</v>
      </c>
      <c r="F2304" s="4">
        <v>0</v>
      </c>
      <c r="G2304" s="4">
        <v>1</v>
      </c>
      <c r="H2304" s="4">
        <v>1</v>
      </c>
      <c r="I2304" s="4">
        <v>1</v>
      </c>
      <c r="J2304" s="4" t="s">
        <v>2185</v>
      </c>
      <c r="K2304" s="4">
        <v>0</v>
      </c>
      <c r="L2304" s="4">
        <v>1444.6842200000001</v>
      </c>
      <c r="M2304" s="4" t="s">
        <v>16</v>
      </c>
      <c r="N2304" s="4">
        <v>0</v>
      </c>
      <c r="O2304" s="4">
        <v>2.0480000000000002E-2</v>
      </c>
      <c r="P2304" s="4">
        <v>2.2400000000000002</v>
      </c>
    </row>
    <row r="2305" spans="1:16" hidden="1" outlineLevel="1" collapsed="1" x14ac:dyDescent="0.2">
      <c r="A2305" t="s">
        <v>20</v>
      </c>
      <c r="B2305" s="4" t="s">
        <v>16</v>
      </c>
      <c r="C2305" s="4" t="s">
        <v>2188</v>
      </c>
      <c r="D2305" s="4" t="s">
        <v>20</v>
      </c>
      <c r="E2305" s="4">
        <v>2.3098199999999999E-2</v>
      </c>
      <c r="F2305" s="4">
        <v>0</v>
      </c>
      <c r="G2305" s="4">
        <v>1</v>
      </c>
      <c r="H2305" s="4">
        <v>1</v>
      </c>
      <c r="I2305" s="4">
        <v>1</v>
      </c>
      <c r="J2305" s="4" t="s">
        <v>2185</v>
      </c>
      <c r="K2305" s="4">
        <v>0</v>
      </c>
      <c r="L2305" s="4">
        <v>1255.66409</v>
      </c>
      <c r="M2305" s="4" t="s">
        <v>16</v>
      </c>
      <c r="N2305" s="4">
        <v>0</v>
      </c>
      <c r="O2305" s="4">
        <v>1.511E-2</v>
      </c>
      <c r="P2305" s="4">
        <v>1.75</v>
      </c>
    </row>
    <row r="2306" spans="1:16" x14ac:dyDescent="0.2">
      <c r="A2306" s="3" t="s">
        <v>16</v>
      </c>
      <c r="B2306" s="3" t="s">
        <v>17</v>
      </c>
      <c r="C2306" s="3" t="s">
        <v>202</v>
      </c>
      <c r="D2306" s="3" t="s">
        <v>2189</v>
      </c>
      <c r="E2306" s="3">
        <v>0</v>
      </c>
      <c r="F2306" s="3">
        <v>3.4929999999999999</v>
      </c>
      <c r="G2306" s="3">
        <v>9</v>
      </c>
      <c r="H2306" s="3">
        <v>2</v>
      </c>
      <c r="I2306" s="3">
        <v>2</v>
      </c>
      <c r="J2306" s="3">
        <v>2</v>
      </c>
      <c r="K2306" s="3">
        <v>1</v>
      </c>
      <c r="L2306" s="3">
        <v>199</v>
      </c>
      <c r="M2306" s="3">
        <v>22.1</v>
      </c>
      <c r="N2306" s="3">
        <v>8.1300000000000008</v>
      </c>
      <c r="O2306" s="3">
        <v>2.09</v>
      </c>
      <c r="P2306" s="3">
        <v>2</v>
      </c>
    </row>
    <row r="2307" spans="1:16" hidden="1" outlineLevel="1" collapsed="1" x14ac:dyDescent="0.2">
      <c r="A2307" t="s">
        <v>20</v>
      </c>
      <c r="B2307" s="2" t="s">
        <v>21</v>
      </c>
      <c r="C2307" s="2" t="s">
        <v>22</v>
      </c>
      <c r="D2307" s="2" t="s">
        <v>23</v>
      </c>
      <c r="E2307" s="2" t="s">
        <v>24</v>
      </c>
      <c r="F2307" s="2" t="s">
        <v>25</v>
      </c>
      <c r="G2307" s="2" t="s">
        <v>10</v>
      </c>
      <c r="H2307" s="2" t="s">
        <v>26</v>
      </c>
      <c r="I2307" s="2" t="s">
        <v>8</v>
      </c>
      <c r="J2307" s="2" t="s">
        <v>27</v>
      </c>
      <c r="K2307" s="2" t="s">
        <v>28</v>
      </c>
      <c r="L2307" s="2" t="s">
        <v>29</v>
      </c>
      <c r="M2307" s="2" t="s">
        <v>30</v>
      </c>
      <c r="N2307" s="2" t="s">
        <v>31</v>
      </c>
      <c r="O2307" s="2" t="s">
        <v>32</v>
      </c>
      <c r="P2307" s="2" t="s">
        <v>33</v>
      </c>
    </row>
    <row r="2308" spans="1:16" hidden="1" outlineLevel="1" collapsed="1" x14ac:dyDescent="0.2">
      <c r="A2308" t="s">
        <v>20</v>
      </c>
      <c r="B2308" s="4" t="s">
        <v>16</v>
      </c>
      <c r="C2308" s="4" t="s">
        <v>2190</v>
      </c>
      <c r="D2308" s="4" t="s">
        <v>20</v>
      </c>
      <c r="E2308" s="4">
        <v>9.1908900000000002E-3</v>
      </c>
      <c r="F2308" s="4">
        <v>0</v>
      </c>
      <c r="G2308" s="4">
        <v>1</v>
      </c>
      <c r="H2308" s="4">
        <v>1</v>
      </c>
      <c r="I2308" s="4">
        <v>1</v>
      </c>
      <c r="J2308" s="4" t="s">
        <v>202</v>
      </c>
      <c r="K2308" s="4">
        <v>0</v>
      </c>
      <c r="L2308" s="4">
        <v>1196.6310000000001</v>
      </c>
      <c r="M2308" s="4" t="s">
        <v>16</v>
      </c>
      <c r="N2308" s="4">
        <v>0</v>
      </c>
      <c r="O2308" s="4">
        <v>5.6100000000000004E-3</v>
      </c>
      <c r="P2308" s="4">
        <v>2.09</v>
      </c>
    </row>
    <row r="2309" spans="1:16" hidden="1" outlineLevel="1" collapsed="1" x14ac:dyDescent="0.2">
      <c r="A2309" t="s">
        <v>20</v>
      </c>
      <c r="B2309" s="4" t="s">
        <v>16</v>
      </c>
      <c r="C2309" s="4" t="s">
        <v>2191</v>
      </c>
      <c r="D2309" s="4" t="s">
        <v>20</v>
      </c>
      <c r="E2309" s="4">
        <v>7.9808500000000004E-2</v>
      </c>
      <c r="F2309" s="4">
        <v>4.7623400000000003E-3</v>
      </c>
      <c r="G2309" s="4">
        <v>1</v>
      </c>
      <c r="H2309" s="4">
        <v>1</v>
      </c>
      <c r="I2309" s="4">
        <v>1</v>
      </c>
      <c r="J2309" s="4" t="s">
        <v>202</v>
      </c>
      <c r="K2309" s="4">
        <v>0</v>
      </c>
      <c r="L2309" s="4">
        <v>894.43156999999997</v>
      </c>
      <c r="M2309" s="4" t="s">
        <v>16</v>
      </c>
      <c r="N2309" s="4">
        <v>3.5460000000000001E-3</v>
      </c>
      <c r="O2309" s="4">
        <v>5.7259999999999998E-2</v>
      </c>
      <c r="P2309" s="4">
        <v>1.47</v>
      </c>
    </row>
    <row r="2310" spans="1:16" x14ac:dyDescent="0.2">
      <c r="A2310" s="3" t="s">
        <v>16</v>
      </c>
      <c r="B2310" s="3" t="s">
        <v>17</v>
      </c>
      <c r="C2310" s="3" t="s">
        <v>2192</v>
      </c>
      <c r="D2310" s="3" t="s">
        <v>2193</v>
      </c>
      <c r="E2310" s="3">
        <v>0</v>
      </c>
      <c r="F2310" s="3">
        <v>3.4910000000000001</v>
      </c>
      <c r="G2310" s="3">
        <v>2</v>
      </c>
      <c r="H2310" s="3">
        <v>1</v>
      </c>
      <c r="I2310" s="3">
        <v>1</v>
      </c>
      <c r="J2310" s="3">
        <v>1</v>
      </c>
      <c r="K2310" s="3">
        <v>1</v>
      </c>
      <c r="L2310" s="3">
        <v>635</v>
      </c>
      <c r="M2310" s="3">
        <v>69.599999999999994</v>
      </c>
      <c r="N2310" s="3">
        <v>6.39</v>
      </c>
      <c r="O2310" s="3">
        <v>1.68</v>
      </c>
      <c r="P2310" s="3">
        <v>1</v>
      </c>
    </row>
    <row r="2311" spans="1:16" hidden="1" outlineLevel="1" collapsed="1" x14ac:dyDescent="0.2">
      <c r="A2311" t="s">
        <v>20</v>
      </c>
      <c r="B2311" s="2" t="s">
        <v>21</v>
      </c>
      <c r="C2311" s="2" t="s">
        <v>22</v>
      </c>
      <c r="D2311" s="2" t="s">
        <v>23</v>
      </c>
      <c r="E2311" s="2" t="s">
        <v>24</v>
      </c>
      <c r="F2311" s="2" t="s">
        <v>25</v>
      </c>
      <c r="G2311" s="2" t="s">
        <v>10</v>
      </c>
      <c r="H2311" s="2" t="s">
        <v>26</v>
      </c>
      <c r="I2311" s="2" t="s">
        <v>8</v>
      </c>
      <c r="J2311" s="2" t="s">
        <v>27</v>
      </c>
      <c r="K2311" s="2" t="s">
        <v>28</v>
      </c>
      <c r="L2311" s="2" t="s">
        <v>29</v>
      </c>
      <c r="M2311" s="2" t="s">
        <v>30</v>
      </c>
      <c r="N2311" s="2" t="s">
        <v>31</v>
      </c>
      <c r="O2311" s="2" t="s">
        <v>32</v>
      </c>
      <c r="P2311" s="2" t="s">
        <v>33</v>
      </c>
    </row>
    <row r="2312" spans="1:16" hidden="1" outlineLevel="1" collapsed="1" x14ac:dyDescent="0.2">
      <c r="A2312" t="s">
        <v>20</v>
      </c>
      <c r="B2312" s="4" t="s">
        <v>16</v>
      </c>
      <c r="C2312" s="4" t="s">
        <v>2194</v>
      </c>
      <c r="D2312" s="4" t="s">
        <v>20</v>
      </c>
      <c r="E2312" s="4">
        <v>6.4173799999999999E-4</v>
      </c>
      <c r="F2312" s="4">
        <v>0</v>
      </c>
      <c r="G2312" s="4">
        <v>1</v>
      </c>
      <c r="H2312" s="4">
        <v>1</v>
      </c>
      <c r="I2312" s="4">
        <v>1</v>
      </c>
      <c r="J2312" s="4" t="s">
        <v>2192</v>
      </c>
      <c r="K2312" s="4">
        <v>0</v>
      </c>
      <c r="L2312" s="4">
        <v>1305.6644799999999</v>
      </c>
      <c r="M2312" s="4" t="s">
        <v>16</v>
      </c>
      <c r="N2312" s="4">
        <v>0</v>
      </c>
      <c r="O2312" s="4">
        <v>3.2269999999999998E-4</v>
      </c>
      <c r="P2312" s="4">
        <v>1.68</v>
      </c>
    </row>
    <row r="2313" spans="1:16" x14ac:dyDescent="0.2">
      <c r="A2313" s="3" t="s">
        <v>16</v>
      </c>
      <c r="B2313" s="3" t="s">
        <v>17</v>
      </c>
      <c r="C2313" s="3" t="s">
        <v>2195</v>
      </c>
      <c r="D2313" s="3" t="s">
        <v>2196</v>
      </c>
      <c r="E2313" s="3">
        <v>0</v>
      </c>
      <c r="F2313" s="3">
        <v>3.4529999999999998</v>
      </c>
      <c r="G2313" s="3">
        <v>4</v>
      </c>
      <c r="H2313" s="3">
        <v>2</v>
      </c>
      <c r="I2313" s="3">
        <v>2</v>
      </c>
      <c r="J2313" s="3">
        <v>2</v>
      </c>
      <c r="K2313" s="3">
        <v>1</v>
      </c>
      <c r="L2313" s="3">
        <v>473</v>
      </c>
      <c r="M2313" s="3">
        <v>54.9</v>
      </c>
      <c r="N2313" s="3">
        <v>5.73</v>
      </c>
      <c r="O2313" s="3">
        <v>4</v>
      </c>
      <c r="P2313" s="3">
        <v>2</v>
      </c>
    </row>
    <row r="2314" spans="1:16" hidden="1" outlineLevel="1" collapsed="1" x14ac:dyDescent="0.2">
      <c r="A2314" t="s">
        <v>20</v>
      </c>
      <c r="B2314" s="2" t="s">
        <v>21</v>
      </c>
      <c r="C2314" s="2" t="s">
        <v>22</v>
      </c>
      <c r="D2314" s="2" t="s">
        <v>23</v>
      </c>
      <c r="E2314" s="2" t="s">
        <v>24</v>
      </c>
      <c r="F2314" s="2" t="s">
        <v>25</v>
      </c>
      <c r="G2314" s="2" t="s">
        <v>10</v>
      </c>
      <c r="H2314" s="2" t="s">
        <v>26</v>
      </c>
      <c r="I2314" s="2" t="s">
        <v>8</v>
      </c>
      <c r="J2314" s="2" t="s">
        <v>27</v>
      </c>
      <c r="K2314" s="2" t="s">
        <v>28</v>
      </c>
      <c r="L2314" s="2" t="s">
        <v>29</v>
      </c>
      <c r="M2314" s="2" t="s">
        <v>30</v>
      </c>
      <c r="N2314" s="2" t="s">
        <v>31</v>
      </c>
      <c r="O2314" s="2" t="s">
        <v>32</v>
      </c>
      <c r="P2314" s="2" t="s">
        <v>33</v>
      </c>
    </row>
    <row r="2315" spans="1:16" hidden="1" outlineLevel="1" collapsed="1" x14ac:dyDescent="0.2">
      <c r="A2315" t="s">
        <v>20</v>
      </c>
      <c r="B2315" s="4" t="s">
        <v>16</v>
      </c>
      <c r="C2315" s="4" t="s">
        <v>2197</v>
      </c>
      <c r="D2315" s="4" t="s">
        <v>20</v>
      </c>
      <c r="E2315" s="4">
        <v>3.0616600000000001E-2</v>
      </c>
      <c r="F2315" s="4">
        <v>0</v>
      </c>
      <c r="G2315" s="4">
        <v>1</v>
      </c>
      <c r="H2315" s="4">
        <v>1</v>
      </c>
      <c r="I2315" s="4">
        <v>1</v>
      </c>
      <c r="J2315" s="4" t="s">
        <v>2195</v>
      </c>
      <c r="K2315" s="4">
        <v>0</v>
      </c>
      <c r="L2315" s="4">
        <v>1016.5258700000001</v>
      </c>
      <c r="M2315" s="4" t="s">
        <v>16</v>
      </c>
      <c r="N2315" s="4">
        <v>0</v>
      </c>
      <c r="O2315" s="4">
        <v>2.0369999999999999E-2</v>
      </c>
      <c r="P2315" s="4">
        <v>1.93</v>
      </c>
    </row>
    <row r="2316" spans="1:16" hidden="1" outlineLevel="1" collapsed="1" x14ac:dyDescent="0.2">
      <c r="A2316" t="s">
        <v>20</v>
      </c>
      <c r="B2316" s="4" t="s">
        <v>16</v>
      </c>
      <c r="C2316" s="4" t="s">
        <v>2198</v>
      </c>
      <c r="D2316" s="4" t="s">
        <v>20</v>
      </c>
      <c r="E2316" s="4">
        <v>2.6163700000000002E-2</v>
      </c>
      <c r="F2316" s="4">
        <v>0</v>
      </c>
      <c r="G2316" s="4">
        <v>1</v>
      </c>
      <c r="H2316" s="4">
        <v>1</v>
      </c>
      <c r="I2316" s="4">
        <v>1</v>
      </c>
      <c r="J2316" s="4" t="s">
        <v>2195</v>
      </c>
      <c r="K2316" s="4">
        <v>0</v>
      </c>
      <c r="L2316" s="4">
        <v>1440.64302</v>
      </c>
      <c r="M2316" s="4" t="s">
        <v>16</v>
      </c>
      <c r="N2316" s="4">
        <v>0</v>
      </c>
      <c r="O2316" s="4">
        <v>1.729E-2</v>
      </c>
      <c r="P2316" s="4">
        <v>2.0699999999999998</v>
      </c>
    </row>
    <row r="2317" spans="1:16" x14ac:dyDescent="0.2">
      <c r="A2317" s="3" t="s">
        <v>16</v>
      </c>
      <c r="B2317" s="3" t="s">
        <v>17</v>
      </c>
      <c r="C2317" s="3" t="s">
        <v>2199</v>
      </c>
      <c r="D2317" s="3" t="s">
        <v>2200</v>
      </c>
      <c r="E2317" s="3">
        <v>0</v>
      </c>
      <c r="F2317" s="3">
        <v>3.4510000000000001</v>
      </c>
      <c r="G2317" s="3">
        <v>8</v>
      </c>
      <c r="H2317" s="3">
        <v>2</v>
      </c>
      <c r="I2317" s="3">
        <v>2</v>
      </c>
      <c r="J2317" s="3">
        <v>2</v>
      </c>
      <c r="K2317" s="3">
        <v>1</v>
      </c>
      <c r="L2317" s="3">
        <v>227</v>
      </c>
      <c r="M2317" s="3">
        <v>23.2</v>
      </c>
      <c r="N2317" s="3">
        <v>4.68</v>
      </c>
      <c r="O2317" s="3">
        <v>3.81</v>
      </c>
      <c r="P2317" s="3">
        <v>2</v>
      </c>
    </row>
    <row r="2318" spans="1:16" hidden="1" outlineLevel="1" collapsed="1" x14ac:dyDescent="0.2">
      <c r="A2318" t="s">
        <v>20</v>
      </c>
      <c r="B2318" s="2" t="s">
        <v>21</v>
      </c>
      <c r="C2318" s="2" t="s">
        <v>22</v>
      </c>
      <c r="D2318" s="2" t="s">
        <v>23</v>
      </c>
      <c r="E2318" s="2" t="s">
        <v>24</v>
      </c>
      <c r="F2318" s="2" t="s">
        <v>25</v>
      </c>
      <c r="G2318" s="2" t="s">
        <v>10</v>
      </c>
      <c r="H2318" s="2" t="s">
        <v>26</v>
      </c>
      <c r="I2318" s="2" t="s">
        <v>8</v>
      </c>
      <c r="J2318" s="2" t="s">
        <v>27</v>
      </c>
      <c r="K2318" s="2" t="s">
        <v>28</v>
      </c>
      <c r="L2318" s="2" t="s">
        <v>29</v>
      </c>
      <c r="M2318" s="2" t="s">
        <v>30</v>
      </c>
      <c r="N2318" s="2" t="s">
        <v>31</v>
      </c>
      <c r="O2318" s="2" t="s">
        <v>32</v>
      </c>
      <c r="P2318" s="2" t="s">
        <v>33</v>
      </c>
    </row>
    <row r="2319" spans="1:16" hidden="1" outlineLevel="1" collapsed="1" x14ac:dyDescent="0.2">
      <c r="A2319" t="s">
        <v>20</v>
      </c>
      <c r="B2319" s="4" t="s">
        <v>16</v>
      </c>
      <c r="C2319" s="4" t="s">
        <v>2201</v>
      </c>
      <c r="D2319" s="4" t="s">
        <v>20</v>
      </c>
      <c r="E2319" s="4">
        <v>3.7489000000000001E-2</v>
      </c>
      <c r="F2319" s="4">
        <v>0</v>
      </c>
      <c r="G2319" s="4">
        <v>1</v>
      </c>
      <c r="H2319" s="4">
        <v>1</v>
      </c>
      <c r="I2319" s="4">
        <v>1</v>
      </c>
      <c r="J2319" s="4" t="s">
        <v>2199</v>
      </c>
      <c r="K2319" s="4">
        <v>0</v>
      </c>
      <c r="L2319" s="4">
        <v>1075.5993699999999</v>
      </c>
      <c r="M2319" s="4" t="s">
        <v>16</v>
      </c>
      <c r="N2319" s="4">
        <v>0</v>
      </c>
      <c r="O2319" s="4">
        <v>2.5420000000000002E-2</v>
      </c>
      <c r="P2319" s="4">
        <v>1.92</v>
      </c>
    </row>
    <row r="2320" spans="1:16" hidden="1" outlineLevel="1" collapsed="1" x14ac:dyDescent="0.2">
      <c r="A2320" t="s">
        <v>20</v>
      </c>
      <c r="B2320" s="4" t="s">
        <v>16</v>
      </c>
      <c r="C2320" s="4" t="s">
        <v>2202</v>
      </c>
      <c r="D2320" s="4" t="s">
        <v>20</v>
      </c>
      <c r="E2320" s="4">
        <v>2.1488899999999998E-2</v>
      </c>
      <c r="F2320" s="4">
        <v>0</v>
      </c>
      <c r="G2320" s="4">
        <v>1</v>
      </c>
      <c r="H2320" s="4">
        <v>5</v>
      </c>
      <c r="I2320" s="4">
        <v>1</v>
      </c>
      <c r="J2320" s="4" t="s">
        <v>2199</v>
      </c>
      <c r="K2320" s="4">
        <v>0</v>
      </c>
      <c r="L2320" s="4">
        <v>829.48902999999996</v>
      </c>
      <c r="M2320" s="4" t="s">
        <v>16</v>
      </c>
      <c r="N2320" s="4">
        <v>0</v>
      </c>
      <c r="O2320" s="4">
        <v>1.3939999999999999E-2</v>
      </c>
      <c r="P2320" s="4">
        <v>1.89</v>
      </c>
    </row>
    <row r="2321" spans="1:16" x14ac:dyDescent="0.2">
      <c r="A2321" s="3" t="s">
        <v>16</v>
      </c>
      <c r="B2321" s="3" t="s">
        <v>17</v>
      </c>
      <c r="C2321" s="3" t="s">
        <v>2203</v>
      </c>
      <c r="D2321" s="3" t="s">
        <v>2204</v>
      </c>
      <c r="E2321" s="3">
        <v>0</v>
      </c>
      <c r="F2321" s="3">
        <v>3.448</v>
      </c>
      <c r="G2321" s="3">
        <v>5</v>
      </c>
      <c r="H2321" s="3">
        <v>2</v>
      </c>
      <c r="I2321" s="3">
        <v>2</v>
      </c>
      <c r="J2321" s="3">
        <v>2</v>
      </c>
      <c r="K2321" s="3">
        <v>1</v>
      </c>
      <c r="L2321" s="3">
        <v>467</v>
      </c>
      <c r="M2321" s="3">
        <v>52</v>
      </c>
      <c r="N2321" s="3">
        <v>5.47</v>
      </c>
      <c r="O2321" s="3">
        <v>2.15</v>
      </c>
      <c r="P2321" s="3">
        <v>2</v>
      </c>
    </row>
    <row r="2322" spans="1:16" hidden="1" outlineLevel="1" collapsed="1" x14ac:dyDescent="0.2">
      <c r="A2322" t="s">
        <v>20</v>
      </c>
      <c r="B2322" s="2" t="s">
        <v>21</v>
      </c>
      <c r="C2322" s="2" t="s">
        <v>22</v>
      </c>
      <c r="D2322" s="2" t="s">
        <v>23</v>
      </c>
      <c r="E2322" s="2" t="s">
        <v>24</v>
      </c>
      <c r="F2322" s="2" t="s">
        <v>25</v>
      </c>
      <c r="G2322" s="2" t="s">
        <v>10</v>
      </c>
      <c r="H2322" s="2" t="s">
        <v>26</v>
      </c>
      <c r="I2322" s="2" t="s">
        <v>8</v>
      </c>
      <c r="J2322" s="2" t="s">
        <v>27</v>
      </c>
      <c r="K2322" s="2" t="s">
        <v>28</v>
      </c>
      <c r="L2322" s="2" t="s">
        <v>29</v>
      </c>
      <c r="M2322" s="2" t="s">
        <v>30</v>
      </c>
      <c r="N2322" s="2" t="s">
        <v>31</v>
      </c>
      <c r="O2322" s="2" t="s">
        <v>32</v>
      </c>
      <c r="P2322" s="2" t="s">
        <v>33</v>
      </c>
    </row>
    <row r="2323" spans="1:16" hidden="1" outlineLevel="1" collapsed="1" x14ac:dyDescent="0.2">
      <c r="A2323" t="s">
        <v>20</v>
      </c>
      <c r="B2323" s="4" t="s">
        <v>16</v>
      </c>
      <c r="C2323" s="4" t="s">
        <v>2205</v>
      </c>
      <c r="D2323" s="4" t="s">
        <v>20</v>
      </c>
      <c r="E2323" s="4">
        <v>1.44826E-2</v>
      </c>
      <c r="F2323" s="4">
        <v>0</v>
      </c>
      <c r="G2323" s="4">
        <v>1</v>
      </c>
      <c r="H2323" s="4">
        <v>2</v>
      </c>
      <c r="I2323" s="4">
        <v>2</v>
      </c>
      <c r="J2323" s="4" t="s">
        <v>2203</v>
      </c>
      <c r="K2323" s="4">
        <v>0</v>
      </c>
      <c r="L2323" s="4">
        <v>1172.6673900000001</v>
      </c>
      <c r="M2323" s="4" t="s">
        <v>16</v>
      </c>
      <c r="N2323" s="4">
        <v>0</v>
      </c>
      <c r="O2323" s="4">
        <v>9.1199999999999996E-3</v>
      </c>
      <c r="P2323" s="4">
        <v>2.15</v>
      </c>
    </row>
    <row r="2324" spans="1:16" hidden="1" outlineLevel="1" collapsed="1" x14ac:dyDescent="0.2">
      <c r="A2324" t="s">
        <v>20</v>
      </c>
      <c r="B2324" s="4" t="s">
        <v>16</v>
      </c>
      <c r="C2324" s="4" t="s">
        <v>2206</v>
      </c>
      <c r="D2324" s="4" t="s">
        <v>63</v>
      </c>
      <c r="E2324" s="4">
        <v>5.6071500000000003E-2</v>
      </c>
      <c r="F2324" s="4">
        <v>1.20145E-3</v>
      </c>
      <c r="G2324" s="4">
        <v>1</v>
      </c>
      <c r="H2324" s="4">
        <v>1</v>
      </c>
      <c r="I2324" s="4">
        <v>1</v>
      </c>
      <c r="J2324" s="4" t="s">
        <v>2203</v>
      </c>
      <c r="K2324" s="4">
        <v>0</v>
      </c>
      <c r="L2324" s="4">
        <v>1249.5728899999999</v>
      </c>
      <c r="M2324" s="4" t="s">
        <v>16</v>
      </c>
      <c r="N2324" s="4">
        <v>7.9869999999999995E-4</v>
      </c>
      <c r="O2324" s="4">
        <v>3.9100000000000003E-2</v>
      </c>
      <c r="P2324" s="4">
        <v>1.08</v>
      </c>
    </row>
    <row r="2325" spans="1:16" x14ac:dyDescent="0.2">
      <c r="A2325" s="3" t="s">
        <v>16</v>
      </c>
      <c r="B2325" s="3" t="s">
        <v>17</v>
      </c>
      <c r="C2325" s="3" t="s">
        <v>2207</v>
      </c>
      <c r="D2325" s="3" t="s">
        <v>2208</v>
      </c>
      <c r="E2325" s="3">
        <v>0</v>
      </c>
      <c r="F2325" s="3">
        <v>3.4319999999999999</v>
      </c>
      <c r="G2325" s="3">
        <v>3</v>
      </c>
      <c r="H2325" s="3">
        <v>2</v>
      </c>
      <c r="I2325" s="3">
        <v>2</v>
      </c>
      <c r="J2325" s="3">
        <v>2</v>
      </c>
      <c r="K2325" s="3">
        <v>1</v>
      </c>
      <c r="L2325" s="3">
        <v>602</v>
      </c>
      <c r="M2325" s="3">
        <v>65.3</v>
      </c>
      <c r="N2325" s="3">
        <v>8.1199999999999992</v>
      </c>
      <c r="O2325" s="3">
        <v>3.79</v>
      </c>
      <c r="P2325" s="3">
        <v>2</v>
      </c>
    </row>
    <row r="2326" spans="1:16" hidden="1" outlineLevel="1" collapsed="1" x14ac:dyDescent="0.2">
      <c r="A2326" t="s">
        <v>20</v>
      </c>
      <c r="B2326" s="2" t="s">
        <v>21</v>
      </c>
      <c r="C2326" s="2" t="s">
        <v>22</v>
      </c>
      <c r="D2326" s="2" t="s">
        <v>23</v>
      </c>
      <c r="E2326" s="2" t="s">
        <v>24</v>
      </c>
      <c r="F2326" s="2" t="s">
        <v>25</v>
      </c>
      <c r="G2326" s="2" t="s">
        <v>10</v>
      </c>
      <c r="H2326" s="2" t="s">
        <v>26</v>
      </c>
      <c r="I2326" s="2" t="s">
        <v>8</v>
      </c>
      <c r="J2326" s="2" t="s">
        <v>27</v>
      </c>
      <c r="K2326" s="2" t="s">
        <v>28</v>
      </c>
      <c r="L2326" s="2" t="s">
        <v>29</v>
      </c>
      <c r="M2326" s="2" t="s">
        <v>30</v>
      </c>
      <c r="N2326" s="2" t="s">
        <v>31</v>
      </c>
      <c r="O2326" s="2" t="s">
        <v>32</v>
      </c>
      <c r="P2326" s="2" t="s">
        <v>33</v>
      </c>
    </row>
    <row r="2327" spans="1:16" hidden="1" outlineLevel="1" collapsed="1" x14ac:dyDescent="0.2">
      <c r="A2327" t="s">
        <v>20</v>
      </c>
      <c r="B2327" s="4" t="s">
        <v>16</v>
      </c>
      <c r="C2327" s="4" t="s">
        <v>2209</v>
      </c>
      <c r="D2327" s="4" t="s">
        <v>20</v>
      </c>
      <c r="E2327" s="4">
        <v>2.6858699999999999E-2</v>
      </c>
      <c r="F2327" s="4">
        <v>0</v>
      </c>
      <c r="G2327" s="4">
        <v>1</v>
      </c>
      <c r="H2327" s="4">
        <v>1</v>
      </c>
      <c r="I2327" s="4">
        <v>1</v>
      </c>
      <c r="J2327" s="4" t="s">
        <v>2207</v>
      </c>
      <c r="K2327" s="4">
        <v>0</v>
      </c>
      <c r="L2327" s="4">
        <v>1187.5651</v>
      </c>
      <c r="M2327" s="4" t="s">
        <v>16</v>
      </c>
      <c r="N2327" s="4">
        <v>0</v>
      </c>
      <c r="O2327" s="4">
        <v>1.78E-2</v>
      </c>
      <c r="P2327" s="4">
        <v>1.8</v>
      </c>
    </row>
    <row r="2328" spans="1:16" hidden="1" outlineLevel="1" collapsed="1" x14ac:dyDescent="0.2">
      <c r="A2328" t="s">
        <v>20</v>
      </c>
      <c r="B2328" s="4" t="s">
        <v>16</v>
      </c>
      <c r="C2328" s="4" t="s">
        <v>2210</v>
      </c>
      <c r="D2328" s="4" t="s">
        <v>20</v>
      </c>
      <c r="E2328" s="4">
        <v>3.10198E-2</v>
      </c>
      <c r="F2328" s="4">
        <v>0</v>
      </c>
      <c r="G2328" s="4">
        <v>1</v>
      </c>
      <c r="H2328" s="4">
        <v>1</v>
      </c>
      <c r="I2328" s="4">
        <v>1</v>
      </c>
      <c r="J2328" s="4" t="s">
        <v>2207</v>
      </c>
      <c r="K2328" s="4">
        <v>0</v>
      </c>
      <c r="L2328" s="4">
        <v>1030.5275999999999</v>
      </c>
      <c r="M2328" s="4" t="s">
        <v>16</v>
      </c>
      <c r="N2328" s="4">
        <v>0</v>
      </c>
      <c r="O2328" s="4">
        <v>2.077E-2</v>
      </c>
      <c r="P2328" s="4">
        <v>1.99</v>
      </c>
    </row>
    <row r="2329" spans="1:16" x14ac:dyDescent="0.2">
      <c r="A2329" s="3" t="s">
        <v>16</v>
      </c>
      <c r="B2329" s="3" t="s">
        <v>17</v>
      </c>
      <c r="C2329" s="3" t="s">
        <v>2211</v>
      </c>
      <c r="D2329" s="3" t="s">
        <v>2212</v>
      </c>
      <c r="E2329" s="3">
        <v>0</v>
      </c>
      <c r="F2329" s="3">
        <v>3.367</v>
      </c>
      <c r="G2329" s="3">
        <v>5</v>
      </c>
      <c r="H2329" s="3">
        <v>2</v>
      </c>
      <c r="I2329" s="3">
        <v>2</v>
      </c>
      <c r="J2329" s="3">
        <v>2</v>
      </c>
      <c r="K2329" s="3">
        <v>1</v>
      </c>
      <c r="L2329" s="3">
        <v>366</v>
      </c>
      <c r="M2329" s="3">
        <v>42.3</v>
      </c>
      <c r="N2329" s="3">
        <v>6.1</v>
      </c>
      <c r="O2329" s="3">
        <v>4.49</v>
      </c>
      <c r="P2329" s="3">
        <v>2</v>
      </c>
    </row>
    <row r="2330" spans="1:16" hidden="1" outlineLevel="1" collapsed="1" x14ac:dyDescent="0.2">
      <c r="A2330" t="s">
        <v>20</v>
      </c>
      <c r="B2330" s="2" t="s">
        <v>21</v>
      </c>
      <c r="C2330" s="2" t="s">
        <v>22</v>
      </c>
      <c r="D2330" s="2" t="s">
        <v>23</v>
      </c>
      <c r="E2330" s="2" t="s">
        <v>24</v>
      </c>
      <c r="F2330" s="2" t="s">
        <v>25</v>
      </c>
      <c r="G2330" s="2" t="s">
        <v>10</v>
      </c>
      <c r="H2330" s="2" t="s">
        <v>26</v>
      </c>
      <c r="I2330" s="2" t="s">
        <v>8</v>
      </c>
      <c r="J2330" s="2" t="s">
        <v>27</v>
      </c>
      <c r="K2330" s="2" t="s">
        <v>28</v>
      </c>
      <c r="L2330" s="2" t="s">
        <v>29</v>
      </c>
      <c r="M2330" s="2" t="s">
        <v>30</v>
      </c>
      <c r="N2330" s="2" t="s">
        <v>31</v>
      </c>
      <c r="O2330" s="2" t="s">
        <v>32</v>
      </c>
      <c r="P2330" s="2" t="s">
        <v>33</v>
      </c>
    </row>
    <row r="2331" spans="1:16" hidden="1" outlineLevel="1" collapsed="1" x14ac:dyDescent="0.2">
      <c r="A2331" t="s">
        <v>20</v>
      </c>
      <c r="B2331" s="4" t="s">
        <v>16</v>
      </c>
      <c r="C2331" s="4" t="s">
        <v>2213</v>
      </c>
      <c r="D2331" s="4" t="s">
        <v>20</v>
      </c>
      <c r="E2331" s="4">
        <v>1.1885700000000001E-2</v>
      </c>
      <c r="F2331" s="4">
        <v>0</v>
      </c>
      <c r="G2331" s="4">
        <v>1</v>
      </c>
      <c r="H2331" s="4">
        <v>1</v>
      </c>
      <c r="I2331" s="4">
        <v>1</v>
      </c>
      <c r="J2331" s="4" t="s">
        <v>2211</v>
      </c>
      <c r="K2331" s="4">
        <v>0</v>
      </c>
      <c r="L2331" s="4">
        <v>1039.53062</v>
      </c>
      <c r="M2331" s="4" t="s">
        <v>16</v>
      </c>
      <c r="N2331" s="4">
        <v>0</v>
      </c>
      <c r="O2331" s="4">
        <v>7.3829999999999998E-3</v>
      </c>
      <c r="P2331" s="4">
        <v>2.23</v>
      </c>
    </row>
    <row r="2332" spans="1:16" hidden="1" outlineLevel="1" collapsed="1" x14ac:dyDescent="0.2">
      <c r="A2332" t="s">
        <v>20</v>
      </c>
      <c r="B2332" s="4" t="s">
        <v>16</v>
      </c>
      <c r="C2332" s="4" t="s">
        <v>2214</v>
      </c>
      <c r="D2332" s="4" t="s">
        <v>20</v>
      </c>
      <c r="E2332" s="4">
        <v>8.0831500000000001E-2</v>
      </c>
      <c r="F2332" s="4">
        <v>4.7623400000000003E-3</v>
      </c>
      <c r="G2332" s="4">
        <v>1</v>
      </c>
      <c r="H2332" s="4">
        <v>1</v>
      </c>
      <c r="I2332" s="4">
        <v>1</v>
      </c>
      <c r="J2332" s="4" t="s">
        <v>2211</v>
      </c>
      <c r="K2332" s="4">
        <v>1</v>
      </c>
      <c r="L2332" s="4">
        <v>1179.70958</v>
      </c>
      <c r="M2332" s="4" t="s">
        <v>16</v>
      </c>
      <c r="N2332" s="4">
        <v>3.5460000000000001E-3</v>
      </c>
      <c r="O2332" s="4">
        <v>5.8130000000000001E-2</v>
      </c>
      <c r="P2332" s="4">
        <v>2.27</v>
      </c>
    </row>
    <row r="2333" spans="1:16" x14ac:dyDescent="0.2">
      <c r="A2333" s="3" t="s">
        <v>16</v>
      </c>
      <c r="B2333" s="3" t="s">
        <v>17</v>
      </c>
      <c r="C2333" s="3" t="s">
        <v>2215</v>
      </c>
      <c r="D2333" s="3" t="s">
        <v>2216</v>
      </c>
      <c r="E2333" s="3">
        <v>0</v>
      </c>
      <c r="F2333" s="3">
        <v>3.3210000000000002</v>
      </c>
      <c r="G2333" s="3">
        <v>5</v>
      </c>
      <c r="H2333" s="3">
        <v>2</v>
      </c>
      <c r="I2333" s="3">
        <v>2</v>
      </c>
      <c r="J2333" s="3">
        <v>2</v>
      </c>
      <c r="K2333" s="3">
        <v>1</v>
      </c>
      <c r="L2333" s="3">
        <v>437</v>
      </c>
      <c r="M2333" s="3">
        <v>48.8</v>
      </c>
      <c r="N2333" s="3">
        <v>6.04</v>
      </c>
      <c r="O2333" s="3">
        <v>2.16</v>
      </c>
      <c r="P2333" s="3">
        <v>2</v>
      </c>
    </row>
    <row r="2334" spans="1:16" hidden="1" outlineLevel="1" collapsed="1" x14ac:dyDescent="0.2">
      <c r="A2334" t="s">
        <v>20</v>
      </c>
      <c r="B2334" s="2" t="s">
        <v>21</v>
      </c>
      <c r="C2334" s="2" t="s">
        <v>22</v>
      </c>
      <c r="D2334" s="2" t="s">
        <v>23</v>
      </c>
      <c r="E2334" s="2" t="s">
        <v>24</v>
      </c>
      <c r="F2334" s="2" t="s">
        <v>25</v>
      </c>
      <c r="G2334" s="2" t="s">
        <v>10</v>
      </c>
      <c r="H2334" s="2" t="s">
        <v>26</v>
      </c>
      <c r="I2334" s="2" t="s">
        <v>8</v>
      </c>
      <c r="J2334" s="2" t="s">
        <v>27</v>
      </c>
      <c r="K2334" s="2" t="s">
        <v>28</v>
      </c>
      <c r="L2334" s="2" t="s">
        <v>29</v>
      </c>
      <c r="M2334" s="2" t="s">
        <v>30</v>
      </c>
      <c r="N2334" s="2" t="s">
        <v>31</v>
      </c>
      <c r="O2334" s="2" t="s">
        <v>32</v>
      </c>
      <c r="P2334" s="2" t="s">
        <v>33</v>
      </c>
    </row>
    <row r="2335" spans="1:16" hidden="1" outlineLevel="1" collapsed="1" x14ac:dyDescent="0.2">
      <c r="A2335" t="s">
        <v>20</v>
      </c>
      <c r="B2335" s="4" t="s">
        <v>16</v>
      </c>
      <c r="C2335" s="4" t="s">
        <v>2217</v>
      </c>
      <c r="D2335" s="4" t="s">
        <v>20</v>
      </c>
      <c r="E2335" s="4">
        <v>2.1208500000000002E-2</v>
      </c>
      <c r="F2335" s="4">
        <v>0</v>
      </c>
      <c r="G2335" s="4">
        <v>1</v>
      </c>
      <c r="H2335" s="4">
        <v>1</v>
      </c>
      <c r="I2335" s="4">
        <v>1</v>
      </c>
      <c r="J2335" s="4" t="s">
        <v>2215</v>
      </c>
      <c r="K2335" s="4">
        <v>0</v>
      </c>
      <c r="L2335" s="4">
        <v>1278.6800800000001</v>
      </c>
      <c r="M2335" s="4" t="s">
        <v>16</v>
      </c>
      <c r="N2335" s="4">
        <v>0</v>
      </c>
      <c r="O2335" s="4">
        <v>1.374E-2</v>
      </c>
      <c r="P2335" s="4">
        <v>2.16</v>
      </c>
    </row>
    <row r="2336" spans="1:16" hidden="1" outlineLevel="1" collapsed="1" x14ac:dyDescent="0.2">
      <c r="A2336" t="s">
        <v>20</v>
      </c>
      <c r="B2336" s="4" t="s">
        <v>16</v>
      </c>
      <c r="C2336" s="4" t="s">
        <v>2218</v>
      </c>
      <c r="D2336" s="4" t="s">
        <v>20</v>
      </c>
      <c r="E2336" s="4">
        <v>5.0231400000000002E-2</v>
      </c>
      <c r="F2336" s="4">
        <v>1.20145E-3</v>
      </c>
      <c r="G2336" s="4">
        <v>1</v>
      </c>
      <c r="H2336" s="4">
        <v>1</v>
      </c>
      <c r="I2336" s="4">
        <v>1</v>
      </c>
      <c r="J2336" s="4" t="s">
        <v>2215</v>
      </c>
      <c r="K2336" s="4">
        <v>0</v>
      </c>
      <c r="L2336" s="4">
        <v>1132.63609</v>
      </c>
      <c r="M2336" s="4" t="s">
        <v>16</v>
      </c>
      <c r="N2336" s="4">
        <v>7.9869999999999995E-4</v>
      </c>
      <c r="O2336" s="4">
        <v>3.4750000000000003E-2</v>
      </c>
      <c r="P2336" s="4">
        <v>1.59</v>
      </c>
    </row>
    <row r="2337" spans="1:16" x14ac:dyDescent="0.2">
      <c r="A2337" s="3" t="s">
        <v>16</v>
      </c>
      <c r="B2337" s="3" t="s">
        <v>17</v>
      </c>
      <c r="C2337" s="3" t="s">
        <v>2219</v>
      </c>
      <c r="D2337" s="3" t="s">
        <v>2220</v>
      </c>
      <c r="E2337" s="3">
        <v>0</v>
      </c>
      <c r="F2337" s="3">
        <v>3.2890000000000001</v>
      </c>
      <c r="G2337" s="3">
        <v>4</v>
      </c>
      <c r="H2337" s="3">
        <v>2</v>
      </c>
      <c r="I2337" s="3">
        <v>2</v>
      </c>
      <c r="J2337" s="3">
        <v>2</v>
      </c>
      <c r="K2337" s="3">
        <v>1</v>
      </c>
      <c r="L2337" s="3">
        <v>468</v>
      </c>
      <c r="M2337" s="3">
        <v>51.2</v>
      </c>
      <c r="N2337" s="3">
        <v>6.34</v>
      </c>
      <c r="O2337" s="3">
        <v>3.46</v>
      </c>
      <c r="P2337" s="3">
        <v>2</v>
      </c>
    </row>
    <row r="2338" spans="1:16" hidden="1" outlineLevel="1" collapsed="1" x14ac:dyDescent="0.2">
      <c r="A2338" t="s">
        <v>20</v>
      </c>
      <c r="B2338" s="2" t="s">
        <v>21</v>
      </c>
      <c r="C2338" s="2" t="s">
        <v>22</v>
      </c>
      <c r="D2338" s="2" t="s">
        <v>23</v>
      </c>
      <c r="E2338" s="2" t="s">
        <v>24</v>
      </c>
      <c r="F2338" s="2" t="s">
        <v>25</v>
      </c>
      <c r="G2338" s="2" t="s">
        <v>10</v>
      </c>
      <c r="H2338" s="2" t="s">
        <v>26</v>
      </c>
      <c r="I2338" s="2" t="s">
        <v>8</v>
      </c>
      <c r="J2338" s="2" t="s">
        <v>27</v>
      </c>
      <c r="K2338" s="2" t="s">
        <v>28</v>
      </c>
      <c r="L2338" s="2" t="s">
        <v>29</v>
      </c>
      <c r="M2338" s="2" t="s">
        <v>30</v>
      </c>
      <c r="N2338" s="2" t="s">
        <v>31</v>
      </c>
      <c r="O2338" s="2" t="s">
        <v>32</v>
      </c>
      <c r="P2338" s="2" t="s">
        <v>33</v>
      </c>
    </row>
    <row r="2339" spans="1:16" hidden="1" outlineLevel="1" collapsed="1" x14ac:dyDescent="0.2">
      <c r="A2339" t="s">
        <v>20</v>
      </c>
      <c r="B2339" s="4" t="s">
        <v>16</v>
      </c>
      <c r="C2339" s="4" t="s">
        <v>2221</v>
      </c>
      <c r="D2339" s="4" t="s">
        <v>20</v>
      </c>
      <c r="E2339" s="4">
        <v>1.4013599999999999E-2</v>
      </c>
      <c r="F2339" s="4">
        <v>0</v>
      </c>
      <c r="G2339" s="4">
        <v>1</v>
      </c>
      <c r="H2339" s="4">
        <v>1</v>
      </c>
      <c r="I2339" s="4">
        <v>1</v>
      </c>
      <c r="J2339" s="4" t="s">
        <v>2219</v>
      </c>
      <c r="K2339" s="4">
        <v>0</v>
      </c>
      <c r="L2339" s="4">
        <v>922.46286999999995</v>
      </c>
      <c r="M2339" s="4" t="s">
        <v>16</v>
      </c>
      <c r="N2339" s="4">
        <v>0</v>
      </c>
      <c r="O2339" s="4">
        <v>8.8269999999999998E-3</v>
      </c>
      <c r="P2339" s="4">
        <v>1.63</v>
      </c>
    </row>
    <row r="2340" spans="1:16" hidden="1" outlineLevel="1" collapsed="1" x14ac:dyDescent="0.2">
      <c r="A2340" t="s">
        <v>20</v>
      </c>
      <c r="B2340" s="4" t="s">
        <v>16</v>
      </c>
      <c r="C2340" s="4" t="s">
        <v>2222</v>
      </c>
      <c r="D2340" s="4" t="s">
        <v>20</v>
      </c>
      <c r="E2340" s="4">
        <v>8.0831500000000001E-2</v>
      </c>
      <c r="F2340" s="4">
        <v>4.7623400000000003E-3</v>
      </c>
      <c r="G2340" s="4">
        <v>1</v>
      </c>
      <c r="H2340" s="4">
        <v>1</v>
      </c>
      <c r="I2340" s="4">
        <v>1</v>
      </c>
      <c r="J2340" s="4" t="s">
        <v>2219</v>
      </c>
      <c r="K2340" s="4">
        <v>0</v>
      </c>
      <c r="L2340" s="4">
        <v>1002.55783</v>
      </c>
      <c r="M2340" s="4" t="s">
        <v>16</v>
      </c>
      <c r="N2340" s="4">
        <v>3.5460000000000001E-3</v>
      </c>
      <c r="O2340" s="4">
        <v>5.8200000000000002E-2</v>
      </c>
      <c r="P2340" s="4">
        <v>1.83</v>
      </c>
    </row>
    <row r="2341" spans="1:16" x14ac:dyDescent="0.2">
      <c r="A2341" s="3" t="s">
        <v>16</v>
      </c>
      <c r="B2341" s="3" t="s">
        <v>17</v>
      </c>
      <c r="C2341" s="3" t="s">
        <v>2223</v>
      </c>
      <c r="D2341" s="3" t="s">
        <v>2224</v>
      </c>
      <c r="E2341" s="3">
        <v>0</v>
      </c>
      <c r="F2341" s="3">
        <v>3.2650000000000001</v>
      </c>
      <c r="G2341" s="3">
        <v>6</v>
      </c>
      <c r="H2341" s="3">
        <v>2</v>
      </c>
      <c r="I2341" s="3">
        <v>2</v>
      </c>
      <c r="J2341" s="3">
        <v>2</v>
      </c>
      <c r="K2341" s="3">
        <v>1</v>
      </c>
      <c r="L2341" s="3">
        <v>501</v>
      </c>
      <c r="M2341" s="3">
        <v>56.7</v>
      </c>
      <c r="N2341" s="3">
        <v>9.33</v>
      </c>
      <c r="O2341" s="3">
        <v>2.71</v>
      </c>
      <c r="P2341" s="3">
        <v>2</v>
      </c>
    </row>
    <row r="2342" spans="1:16" hidden="1" outlineLevel="1" collapsed="1" x14ac:dyDescent="0.2">
      <c r="A2342" t="s">
        <v>20</v>
      </c>
      <c r="B2342" s="2" t="s">
        <v>21</v>
      </c>
      <c r="C2342" s="2" t="s">
        <v>22</v>
      </c>
      <c r="D2342" s="2" t="s">
        <v>23</v>
      </c>
      <c r="E2342" s="2" t="s">
        <v>24</v>
      </c>
      <c r="F2342" s="2" t="s">
        <v>25</v>
      </c>
      <c r="G2342" s="2" t="s">
        <v>10</v>
      </c>
      <c r="H2342" s="2" t="s">
        <v>26</v>
      </c>
      <c r="I2342" s="2" t="s">
        <v>8</v>
      </c>
      <c r="J2342" s="2" t="s">
        <v>27</v>
      </c>
      <c r="K2342" s="2" t="s">
        <v>28</v>
      </c>
      <c r="L2342" s="2" t="s">
        <v>29</v>
      </c>
      <c r="M2342" s="2" t="s">
        <v>30</v>
      </c>
      <c r="N2342" s="2" t="s">
        <v>31</v>
      </c>
      <c r="O2342" s="2" t="s">
        <v>32</v>
      </c>
      <c r="P2342" s="2" t="s">
        <v>33</v>
      </c>
    </row>
    <row r="2343" spans="1:16" hidden="1" outlineLevel="1" collapsed="1" x14ac:dyDescent="0.2">
      <c r="A2343" t="s">
        <v>20</v>
      </c>
      <c r="B2343" s="4" t="s">
        <v>16</v>
      </c>
      <c r="C2343" s="4" t="s">
        <v>2225</v>
      </c>
      <c r="D2343" s="4" t="s">
        <v>43</v>
      </c>
      <c r="E2343" s="4">
        <v>1.09097E-2</v>
      </c>
      <c r="F2343" s="4">
        <v>0</v>
      </c>
      <c r="G2343" s="4">
        <v>1</v>
      </c>
      <c r="H2343" s="4">
        <v>1</v>
      </c>
      <c r="I2343" s="4">
        <v>1</v>
      </c>
      <c r="J2343" s="4" t="s">
        <v>2223</v>
      </c>
      <c r="K2343" s="4">
        <v>0</v>
      </c>
      <c r="L2343" s="4">
        <v>1793.90032</v>
      </c>
      <c r="M2343" s="4" t="s">
        <v>16</v>
      </c>
      <c r="N2343" s="4">
        <v>0</v>
      </c>
      <c r="O2343" s="4">
        <v>6.7289999999999997E-3</v>
      </c>
      <c r="P2343" s="4">
        <v>2.71</v>
      </c>
    </row>
    <row r="2344" spans="1:16" hidden="1" outlineLevel="1" collapsed="1" x14ac:dyDescent="0.2">
      <c r="A2344" t="s">
        <v>20</v>
      </c>
      <c r="B2344" s="4" t="s">
        <v>16</v>
      </c>
      <c r="C2344" s="4" t="s">
        <v>2226</v>
      </c>
      <c r="D2344" s="4" t="s">
        <v>20</v>
      </c>
      <c r="E2344" s="4">
        <v>0.109431</v>
      </c>
      <c r="F2344" s="4">
        <v>8.7042999999999999E-3</v>
      </c>
      <c r="G2344" s="4">
        <v>1</v>
      </c>
      <c r="H2344" s="4">
        <v>1</v>
      </c>
      <c r="I2344" s="4">
        <v>1</v>
      </c>
      <c r="J2344" s="4" t="s">
        <v>2223</v>
      </c>
      <c r="K2344" s="4">
        <v>0</v>
      </c>
      <c r="L2344" s="4">
        <v>1232.6481100000001</v>
      </c>
      <c r="M2344" s="4" t="s">
        <v>16</v>
      </c>
      <c r="N2344" s="4">
        <v>6.1580000000000003E-3</v>
      </c>
      <c r="O2344" s="4">
        <v>8.0689999999999998E-2</v>
      </c>
      <c r="P2344" s="4">
        <v>1.48</v>
      </c>
    </row>
    <row r="2345" spans="1:16" x14ac:dyDescent="0.2">
      <c r="A2345" s="3" t="s">
        <v>16</v>
      </c>
      <c r="B2345" s="3" t="s">
        <v>17</v>
      </c>
      <c r="C2345" s="3" t="s">
        <v>2227</v>
      </c>
      <c r="D2345" s="3" t="s">
        <v>2228</v>
      </c>
      <c r="E2345" s="3">
        <v>0</v>
      </c>
      <c r="F2345" s="3">
        <v>3.2530000000000001</v>
      </c>
      <c r="G2345" s="3">
        <v>4</v>
      </c>
      <c r="H2345" s="3">
        <v>2</v>
      </c>
      <c r="I2345" s="3">
        <v>3</v>
      </c>
      <c r="J2345" s="3">
        <v>2</v>
      </c>
      <c r="K2345" s="3">
        <v>1</v>
      </c>
      <c r="L2345" s="3">
        <v>410</v>
      </c>
      <c r="M2345" s="3">
        <v>45.3</v>
      </c>
      <c r="N2345" s="3">
        <v>5.73</v>
      </c>
      <c r="O2345" s="3">
        <v>4.03</v>
      </c>
      <c r="P2345" s="3">
        <v>2</v>
      </c>
    </row>
    <row r="2346" spans="1:16" hidden="1" outlineLevel="1" collapsed="1" x14ac:dyDescent="0.2">
      <c r="A2346" t="s">
        <v>20</v>
      </c>
      <c r="B2346" s="2" t="s">
        <v>21</v>
      </c>
      <c r="C2346" s="2" t="s">
        <v>22</v>
      </c>
      <c r="D2346" s="2" t="s">
        <v>23</v>
      </c>
      <c r="E2346" s="2" t="s">
        <v>24</v>
      </c>
      <c r="F2346" s="2" t="s">
        <v>25</v>
      </c>
      <c r="G2346" s="2" t="s">
        <v>10</v>
      </c>
      <c r="H2346" s="2" t="s">
        <v>26</v>
      </c>
      <c r="I2346" s="2" t="s">
        <v>8</v>
      </c>
      <c r="J2346" s="2" t="s">
        <v>27</v>
      </c>
      <c r="K2346" s="2" t="s">
        <v>28</v>
      </c>
      <c r="L2346" s="2" t="s">
        <v>29</v>
      </c>
      <c r="M2346" s="2" t="s">
        <v>30</v>
      </c>
      <c r="N2346" s="2" t="s">
        <v>31</v>
      </c>
      <c r="O2346" s="2" t="s">
        <v>32</v>
      </c>
      <c r="P2346" s="2" t="s">
        <v>33</v>
      </c>
    </row>
    <row r="2347" spans="1:16" hidden="1" outlineLevel="1" collapsed="1" x14ac:dyDescent="0.2">
      <c r="A2347" t="s">
        <v>20</v>
      </c>
      <c r="B2347" s="4" t="s">
        <v>16</v>
      </c>
      <c r="C2347" s="4" t="s">
        <v>2229</v>
      </c>
      <c r="D2347" s="4" t="s">
        <v>20</v>
      </c>
      <c r="E2347" s="4">
        <v>1.48691E-2</v>
      </c>
      <c r="F2347" s="4">
        <v>0</v>
      </c>
      <c r="G2347" s="4">
        <v>1</v>
      </c>
      <c r="H2347" s="4">
        <v>1</v>
      </c>
      <c r="I2347" s="4">
        <v>2</v>
      </c>
      <c r="J2347" s="4" t="s">
        <v>2227</v>
      </c>
      <c r="K2347" s="4">
        <v>0</v>
      </c>
      <c r="L2347" s="4">
        <v>1156.5956799999999</v>
      </c>
      <c r="M2347" s="4" t="s">
        <v>16</v>
      </c>
      <c r="N2347" s="4">
        <v>0</v>
      </c>
      <c r="O2347" s="4">
        <v>9.4249999999999994E-3</v>
      </c>
      <c r="P2347" s="4">
        <v>2.23</v>
      </c>
    </row>
    <row r="2348" spans="1:16" hidden="1" outlineLevel="1" collapsed="1" x14ac:dyDescent="0.2">
      <c r="A2348" t="s">
        <v>20</v>
      </c>
      <c r="B2348" s="4" t="s">
        <v>16</v>
      </c>
      <c r="C2348" s="4" t="s">
        <v>2230</v>
      </c>
      <c r="D2348" s="4" t="s">
        <v>2231</v>
      </c>
      <c r="E2348" s="4">
        <v>8.2389299999999999E-2</v>
      </c>
      <c r="F2348" s="4">
        <v>4.7623400000000003E-3</v>
      </c>
      <c r="G2348" s="4">
        <v>1</v>
      </c>
      <c r="H2348" s="4">
        <v>1</v>
      </c>
      <c r="I2348" s="4">
        <v>1</v>
      </c>
      <c r="J2348" s="4" t="s">
        <v>2227</v>
      </c>
      <c r="K2348" s="4">
        <v>0</v>
      </c>
      <c r="L2348" s="4">
        <v>809.41684999999995</v>
      </c>
      <c r="M2348" s="4" t="s">
        <v>16</v>
      </c>
      <c r="N2348" s="4">
        <v>3.5460000000000001E-3</v>
      </c>
      <c r="O2348" s="4">
        <v>5.9200000000000003E-2</v>
      </c>
      <c r="P2348" s="4">
        <v>0.72</v>
      </c>
    </row>
    <row r="2349" spans="1:16" x14ac:dyDescent="0.2">
      <c r="A2349" s="3" t="s">
        <v>16</v>
      </c>
      <c r="B2349" s="3" t="s">
        <v>17</v>
      </c>
      <c r="C2349" s="3" t="s">
        <v>2232</v>
      </c>
      <c r="D2349" s="3" t="s">
        <v>2233</v>
      </c>
      <c r="E2349" s="3">
        <v>0</v>
      </c>
      <c r="F2349" s="3">
        <v>3.2509999999999999</v>
      </c>
      <c r="G2349" s="3">
        <v>5</v>
      </c>
      <c r="H2349" s="3">
        <v>2</v>
      </c>
      <c r="I2349" s="3">
        <v>2</v>
      </c>
      <c r="J2349" s="3">
        <v>2</v>
      </c>
      <c r="K2349" s="3">
        <v>1</v>
      </c>
      <c r="L2349" s="3">
        <v>528</v>
      </c>
      <c r="M2349" s="3">
        <v>57.6</v>
      </c>
      <c r="N2349" s="3">
        <v>7.93</v>
      </c>
      <c r="O2349" s="3">
        <v>1.78</v>
      </c>
      <c r="P2349" s="3">
        <v>2</v>
      </c>
    </row>
    <row r="2350" spans="1:16" hidden="1" outlineLevel="1" collapsed="1" x14ac:dyDescent="0.2">
      <c r="A2350" t="s">
        <v>20</v>
      </c>
      <c r="B2350" s="2" t="s">
        <v>21</v>
      </c>
      <c r="C2350" s="2" t="s">
        <v>22</v>
      </c>
      <c r="D2350" s="2" t="s">
        <v>23</v>
      </c>
      <c r="E2350" s="2" t="s">
        <v>24</v>
      </c>
      <c r="F2350" s="2" t="s">
        <v>25</v>
      </c>
      <c r="G2350" s="2" t="s">
        <v>10</v>
      </c>
      <c r="H2350" s="2" t="s">
        <v>26</v>
      </c>
      <c r="I2350" s="2" t="s">
        <v>8</v>
      </c>
      <c r="J2350" s="2" t="s">
        <v>27</v>
      </c>
      <c r="K2350" s="2" t="s">
        <v>28</v>
      </c>
      <c r="L2350" s="2" t="s">
        <v>29</v>
      </c>
      <c r="M2350" s="2" t="s">
        <v>30</v>
      </c>
      <c r="N2350" s="2" t="s">
        <v>31</v>
      </c>
      <c r="O2350" s="2" t="s">
        <v>32</v>
      </c>
      <c r="P2350" s="2" t="s">
        <v>33</v>
      </c>
    </row>
    <row r="2351" spans="1:16" hidden="1" outlineLevel="1" collapsed="1" x14ac:dyDescent="0.2">
      <c r="A2351" t="s">
        <v>20</v>
      </c>
      <c r="B2351" s="4" t="s">
        <v>16</v>
      </c>
      <c r="C2351" s="4" t="s">
        <v>2234</v>
      </c>
      <c r="D2351" s="4" t="s">
        <v>174</v>
      </c>
      <c r="E2351" s="4">
        <v>2.4664499999999999E-2</v>
      </c>
      <c r="F2351" s="4">
        <v>0</v>
      </c>
      <c r="G2351" s="4">
        <v>1</v>
      </c>
      <c r="H2351" s="4">
        <v>1</v>
      </c>
      <c r="I2351" s="4">
        <v>1</v>
      </c>
      <c r="J2351" s="4" t="s">
        <v>2232</v>
      </c>
      <c r="K2351" s="4">
        <v>0</v>
      </c>
      <c r="L2351" s="4">
        <v>1378.62672</v>
      </c>
      <c r="M2351" s="4" t="s">
        <v>16</v>
      </c>
      <c r="N2351" s="4">
        <v>0</v>
      </c>
      <c r="O2351" s="4">
        <v>1.6219999999999998E-2</v>
      </c>
      <c r="P2351" s="4">
        <v>1.78</v>
      </c>
    </row>
    <row r="2352" spans="1:16" hidden="1" outlineLevel="1" collapsed="1" x14ac:dyDescent="0.2">
      <c r="A2352" t="s">
        <v>20</v>
      </c>
      <c r="B2352" s="4" t="s">
        <v>16</v>
      </c>
      <c r="C2352" s="4" t="s">
        <v>2235</v>
      </c>
      <c r="D2352" s="4" t="s">
        <v>20</v>
      </c>
      <c r="E2352" s="4">
        <v>4.9906899999999997E-2</v>
      </c>
      <c r="F2352" s="4">
        <v>1.20145E-3</v>
      </c>
      <c r="G2352" s="4">
        <v>1</v>
      </c>
      <c r="H2352" s="4">
        <v>1</v>
      </c>
      <c r="I2352" s="4">
        <v>1</v>
      </c>
      <c r="J2352" s="4" t="s">
        <v>2232</v>
      </c>
      <c r="K2352" s="4">
        <v>0</v>
      </c>
      <c r="L2352" s="4">
        <v>1634.7755500000001</v>
      </c>
      <c r="M2352" s="4" t="s">
        <v>16</v>
      </c>
      <c r="N2352" s="4">
        <v>7.9869999999999995E-4</v>
      </c>
      <c r="O2352" s="4">
        <v>3.458E-2</v>
      </c>
      <c r="P2352" s="4">
        <v>1.2</v>
      </c>
    </row>
    <row r="2353" spans="1:16" x14ac:dyDescent="0.2">
      <c r="A2353" s="3" t="s">
        <v>16</v>
      </c>
      <c r="B2353" s="3" t="s">
        <v>17</v>
      </c>
      <c r="C2353" s="3" t="s">
        <v>2236</v>
      </c>
      <c r="D2353" s="3" t="s">
        <v>2237</v>
      </c>
      <c r="E2353" s="3">
        <v>0</v>
      </c>
      <c r="F2353" s="3">
        <v>3.2469999999999999</v>
      </c>
      <c r="G2353" s="3">
        <v>5</v>
      </c>
      <c r="H2353" s="3">
        <v>2</v>
      </c>
      <c r="I2353" s="3">
        <v>2</v>
      </c>
      <c r="J2353" s="3">
        <v>2</v>
      </c>
      <c r="K2353" s="3">
        <v>1</v>
      </c>
      <c r="L2353" s="3">
        <v>423</v>
      </c>
      <c r="M2353" s="3">
        <v>46.6</v>
      </c>
      <c r="N2353" s="3">
        <v>6.19</v>
      </c>
      <c r="O2353" s="3">
        <v>1.94</v>
      </c>
      <c r="P2353" s="3">
        <v>2</v>
      </c>
    </row>
    <row r="2354" spans="1:16" hidden="1" outlineLevel="1" collapsed="1" x14ac:dyDescent="0.2">
      <c r="A2354" t="s">
        <v>20</v>
      </c>
      <c r="B2354" s="2" t="s">
        <v>21</v>
      </c>
      <c r="C2354" s="2" t="s">
        <v>22</v>
      </c>
      <c r="D2354" s="2" t="s">
        <v>23</v>
      </c>
      <c r="E2354" s="2" t="s">
        <v>24</v>
      </c>
      <c r="F2354" s="2" t="s">
        <v>25</v>
      </c>
      <c r="G2354" s="2" t="s">
        <v>10</v>
      </c>
      <c r="H2354" s="2" t="s">
        <v>26</v>
      </c>
      <c r="I2354" s="2" t="s">
        <v>8</v>
      </c>
      <c r="J2354" s="2" t="s">
        <v>27</v>
      </c>
      <c r="K2354" s="2" t="s">
        <v>28</v>
      </c>
      <c r="L2354" s="2" t="s">
        <v>29</v>
      </c>
      <c r="M2354" s="2" t="s">
        <v>30</v>
      </c>
      <c r="N2354" s="2" t="s">
        <v>31</v>
      </c>
      <c r="O2354" s="2" t="s">
        <v>32</v>
      </c>
      <c r="P2354" s="2" t="s">
        <v>33</v>
      </c>
    </row>
    <row r="2355" spans="1:16" hidden="1" outlineLevel="1" collapsed="1" x14ac:dyDescent="0.2">
      <c r="A2355" t="s">
        <v>20</v>
      </c>
      <c r="B2355" s="4" t="s">
        <v>16</v>
      </c>
      <c r="C2355" s="4" t="s">
        <v>2238</v>
      </c>
      <c r="D2355" s="4" t="s">
        <v>20</v>
      </c>
      <c r="E2355" s="4">
        <v>1.2043399999999999E-2</v>
      </c>
      <c r="F2355" s="4">
        <v>0</v>
      </c>
      <c r="G2355" s="4">
        <v>1</v>
      </c>
      <c r="H2355" s="4">
        <v>1</v>
      </c>
      <c r="I2355" s="4">
        <v>1</v>
      </c>
      <c r="J2355" s="4" t="s">
        <v>2236</v>
      </c>
      <c r="K2355" s="4">
        <v>0</v>
      </c>
      <c r="L2355" s="4">
        <v>1076.60987</v>
      </c>
      <c r="M2355" s="4" t="s">
        <v>16</v>
      </c>
      <c r="N2355" s="4">
        <v>0</v>
      </c>
      <c r="O2355" s="4">
        <v>7.509E-3</v>
      </c>
      <c r="P2355" s="4">
        <v>1.94</v>
      </c>
    </row>
    <row r="2356" spans="1:16" hidden="1" outlineLevel="1" collapsed="1" x14ac:dyDescent="0.2">
      <c r="A2356" t="s">
        <v>20</v>
      </c>
      <c r="B2356" s="4" t="s">
        <v>16</v>
      </c>
      <c r="C2356" s="4" t="s">
        <v>2239</v>
      </c>
      <c r="D2356" s="4" t="s">
        <v>260</v>
      </c>
      <c r="E2356" s="4">
        <v>0.102787</v>
      </c>
      <c r="F2356" s="4">
        <v>8.3565400000000008E-3</v>
      </c>
      <c r="G2356" s="4">
        <v>1</v>
      </c>
      <c r="H2356" s="4">
        <v>1</v>
      </c>
      <c r="I2356" s="4">
        <v>1</v>
      </c>
      <c r="J2356" s="4" t="s">
        <v>2236</v>
      </c>
      <c r="K2356" s="4">
        <v>0</v>
      </c>
      <c r="L2356" s="4">
        <v>1381.67803</v>
      </c>
      <c r="M2356" s="4" t="s">
        <v>16</v>
      </c>
      <c r="N2356" s="4">
        <v>5.9170000000000004E-3</v>
      </c>
      <c r="O2356" s="4">
        <v>7.5459999999999999E-2</v>
      </c>
      <c r="P2356" s="4">
        <v>1.37</v>
      </c>
    </row>
    <row r="2357" spans="1:16" x14ac:dyDescent="0.2">
      <c r="A2357" s="3" t="s">
        <v>16</v>
      </c>
      <c r="B2357" s="3" t="s">
        <v>17</v>
      </c>
      <c r="C2357" s="3" t="s">
        <v>2240</v>
      </c>
      <c r="D2357" s="3" t="s">
        <v>2241</v>
      </c>
      <c r="E2357" s="3">
        <v>0</v>
      </c>
      <c r="F2357" s="3">
        <v>3.2130000000000001</v>
      </c>
      <c r="G2357" s="3">
        <v>3</v>
      </c>
      <c r="H2357" s="3">
        <v>2</v>
      </c>
      <c r="I2357" s="3">
        <v>2</v>
      </c>
      <c r="J2357" s="3">
        <v>2</v>
      </c>
      <c r="K2357" s="3">
        <v>1</v>
      </c>
      <c r="L2357" s="3">
        <v>499</v>
      </c>
      <c r="M2357" s="3">
        <v>54</v>
      </c>
      <c r="N2357" s="3">
        <v>8.0299999999999994</v>
      </c>
      <c r="O2357" s="3">
        <v>1.87</v>
      </c>
      <c r="P2357" s="3">
        <v>2</v>
      </c>
    </row>
    <row r="2358" spans="1:16" hidden="1" outlineLevel="1" collapsed="1" x14ac:dyDescent="0.2">
      <c r="A2358" t="s">
        <v>20</v>
      </c>
      <c r="B2358" s="2" t="s">
        <v>21</v>
      </c>
      <c r="C2358" s="2" t="s">
        <v>22</v>
      </c>
      <c r="D2358" s="2" t="s">
        <v>23</v>
      </c>
      <c r="E2358" s="2" t="s">
        <v>24</v>
      </c>
      <c r="F2358" s="2" t="s">
        <v>25</v>
      </c>
      <c r="G2358" s="2" t="s">
        <v>10</v>
      </c>
      <c r="H2358" s="2" t="s">
        <v>26</v>
      </c>
      <c r="I2358" s="2" t="s">
        <v>8</v>
      </c>
      <c r="J2358" s="2" t="s">
        <v>27</v>
      </c>
      <c r="K2358" s="2" t="s">
        <v>28</v>
      </c>
      <c r="L2358" s="2" t="s">
        <v>29</v>
      </c>
      <c r="M2358" s="2" t="s">
        <v>30</v>
      </c>
      <c r="N2358" s="2" t="s">
        <v>31</v>
      </c>
      <c r="O2358" s="2" t="s">
        <v>32</v>
      </c>
      <c r="P2358" s="2" t="s">
        <v>33</v>
      </c>
    </row>
    <row r="2359" spans="1:16" hidden="1" outlineLevel="1" collapsed="1" x14ac:dyDescent="0.2">
      <c r="A2359" t="s">
        <v>20</v>
      </c>
      <c r="B2359" s="4" t="s">
        <v>16</v>
      </c>
      <c r="C2359" s="4" t="s">
        <v>2242</v>
      </c>
      <c r="D2359" s="4" t="s">
        <v>20</v>
      </c>
      <c r="E2359" s="4">
        <v>1.8719199999999998E-2</v>
      </c>
      <c r="F2359" s="4">
        <v>0</v>
      </c>
      <c r="G2359" s="4">
        <v>1</v>
      </c>
      <c r="H2359" s="4">
        <v>1</v>
      </c>
      <c r="I2359" s="4">
        <v>1</v>
      </c>
      <c r="J2359" s="4" t="s">
        <v>2240</v>
      </c>
      <c r="K2359" s="4">
        <v>0</v>
      </c>
      <c r="L2359" s="4">
        <v>933.51523999999995</v>
      </c>
      <c r="M2359" s="4" t="s">
        <v>16</v>
      </c>
      <c r="N2359" s="4">
        <v>0</v>
      </c>
      <c r="O2359" s="4">
        <v>1.201E-2</v>
      </c>
      <c r="P2359" s="4">
        <v>1.87</v>
      </c>
    </row>
    <row r="2360" spans="1:16" hidden="1" outlineLevel="1" collapsed="1" x14ac:dyDescent="0.2">
      <c r="A2360" t="s">
        <v>20</v>
      </c>
      <c r="B2360" s="4" t="s">
        <v>16</v>
      </c>
      <c r="C2360" s="4" t="s">
        <v>2243</v>
      </c>
      <c r="D2360" s="4" t="s">
        <v>20</v>
      </c>
      <c r="E2360" s="4">
        <v>7.1597300000000003E-2</v>
      </c>
      <c r="F2360" s="4">
        <v>2.2288999999999998E-3</v>
      </c>
      <c r="G2360" s="4">
        <v>1</v>
      </c>
      <c r="H2360" s="4">
        <v>1</v>
      </c>
      <c r="I2360" s="4">
        <v>1</v>
      </c>
      <c r="J2360" s="4" t="s">
        <v>2240</v>
      </c>
      <c r="K2360" s="4">
        <v>0</v>
      </c>
      <c r="L2360" s="4">
        <v>795.38831000000005</v>
      </c>
      <c r="M2360" s="4" t="s">
        <v>16</v>
      </c>
      <c r="N2360" s="4">
        <v>1.487E-3</v>
      </c>
      <c r="O2360" s="4">
        <v>5.101E-2</v>
      </c>
      <c r="P2360" s="4">
        <v>1.52</v>
      </c>
    </row>
    <row r="2361" spans="1:16" x14ac:dyDescent="0.2">
      <c r="A2361" s="3" t="s">
        <v>16</v>
      </c>
      <c r="B2361" s="3" t="s">
        <v>17</v>
      </c>
      <c r="C2361" s="3" t="s">
        <v>2244</v>
      </c>
      <c r="D2361" s="3" t="s">
        <v>2245</v>
      </c>
      <c r="E2361" s="3">
        <v>0</v>
      </c>
      <c r="F2361" s="3">
        <v>3.2090000000000001</v>
      </c>
      <c r="G2361" s="3">
        <v>4</v>
      </c>
      <c r="H2361" s="3">
        <v>2</v>
      </c>
      <c r="I2361" s="3">
        <v>2</v>
      </c>
      <c r="J2361" s="3">
        <v>2</v>
      </c>
      <c r="K2361" s="3">
        <v>1</v>
      </c>
      <c r="L2361" s="3">
        <v>455</v>
      </c>
      <c r="M2361" s="3">
        <v>52.5</v>
      </c>
      <c r="N2361" s="3">
        <v>9.35</v>
      </c>
      <c r="O2361" s="3">
        <v>3.59</v>
      </c>
      <c r="P2361" s="3">
        <v>2</v>
      </c>
    </row>
    <row r="2362" spans="1:16" hidden="1" outlineLevel="1" collapsed="1" x14ac:dyDescent="0.2">
      <c r="A2362" t="s">
        <v>20</v>
      </c>
      <c r="B2362" s="2" t="s">
        <v>21</v>
      </c>
      <c r="C2362" s="2" t="s">
        <v>22</v>
      </c>
      <c r="D2362" s="2" t="s">
        <v>23</v>
      </c>
      <c r="E2362" s="2" t="s">
        <v>24</v>
      </c>
      <c r="F2362" s="2" t="s">
        <v>25</v>
      </c>
      <c r="G2362" s="2" t="s">
        <v>10</v>
      </c>
      <c r="H2362" s="2" t="s">
        <v>26</v>
      </c>
      <c r="I2362" s="2" t="s">
        <v>8</v>
      </c>
      <c r="J2362" s="2" t="s">
        <v>27</v>
      </c>
      <c r="K2362" s="2" t="s">
        <v>28</v>
      </c>
      <c r="L2362" s="2" t="s">
        <v>29</v>
      </c>
      <c r="M2362" s="2" t="s">
        <v>30</v>
      </c>
      <c r="N2362" s="2" t="s">
        <v>31</v>
      </c>
      <c r="O2362" s="2" t="s">
        <v>32</v>
      </c>
      <c r="P2362" s="2" t="s">
        <v>33</v>
      </c>
    </row>
    <row r="2363" spans="1:16" hidden="1" outlineLevel="1" collapsed="1" x14ac:dyDescent="0.2">
      <c r="A2363" t="s">
        <v>20</v>
      </c>
      <c r="B2363" s="4" t="s">
        <v>16</v>
      </c>
      <c r="C2363" s="4" t="s">
        <v>2246</v>
      </c>
      <c r="D2363" s="4" t="s">
        <v>20</v>
      </c>
      <c r="E2363" s="4">
        <v>1.9729799999999999E-2</v>
      </c>
      <c r="F2363" s="4">
        <v>0</v>
      </c>
      <c r="G2363" s="4">
        <v>1</v>
      </c>
      <c r="H2363" s="4">
        <v>1</v>
      </c>
      <c r="I2363" s="4">
        <v>1</v>
      </c>
      <c r="J2363" s="4" t="s">
        <v>2244</v>
      </c>
      <c r="K2363" s="4">
        <v>0</v>
      </c>
      <c r="L2363" s="4">
        <v>960.51490999999999</v>
      </c>
      <c r="M2363" s="4" t="s">
        <v>16</v>
      </c>
      <c r="N2363" s="4">
        <v>0</v>
      </c>
      <c r="O2363" s="4">
        <v>1.2760000000000001E-2</v>
      </c>
      <c r="P2363" s="4">
        <v>1.97</v>
      </c>
    </row>
    <row r="2364" spans="1:16" hidden="1" outlineLevel="1" collapsed="1" x14ac:dyDescent="0.2">
      <c r="A2364" t="s">
        <v>20</v>
      </c>
      <c r="B2364" s="4" t="s">
        <v>16</v>
      </c>
      <c r="C2364" s="4" t="s">
        <v>2247</v>
      </c>
      <c r="D2364" s="4" t="s">
        <v>20</v>
      </c>
      <c r="E2364" s="4">
        <v>6.8456600000000006E-2</v>
      </c>
      <c r="F2364" s="4">
        <v>2.2288999999999998E-3</v>
      </c>
      <c r="G2364" s="4">
        <v>1</v>
      </c>
      <c r="H2364" s="4">
        <v>1</v>
      </c>
      <c r="I2364" s="4">
        <v>1</v>
      </c>
      <c r="J2364" s="4" t="s">
        <v>2244</v>
      </c>
      <c r="K2364" s="4">
        <v>0</v>
      </c>
      <c r="L2364" s="4">
        <v>1168.5480600000001</v>
      </c>
      <c r="M2364" s="4" t="s">
        <v>16</v>
      </c>
      <c r="N2364" s="4">
        <v>1.487E-3</v>
      </c>
      <c r="O2364" s="4">
        <v>4.845E-2</v>
      </c>
      <c r="P2364" s="4">
        <v>1.63</v>
      </c>
    </row>
    <row r="2365" spans="1:16" x14ac:dyDescent="0.2">
      <c r="A2365" s="3" t="s">
        <v>16</v>
      </c>
      <c r="B2365" s="3" t="s">
        <v>17</v>
      </c>
      <c r="C2365" s="3" t="s">
        <v>202</v>
      </c>
      <c r="D2365" s="3" t="s">
        <v>2248</v>
      </c>
      <c r="E2365" s="3">
        <v>0</v>
      </c>
      <c r="F2365" s="3">
        <v>3.2</v>
      </c>
      <c r="G2365" s="3">
        <v>4</v>
      </c>
      <c r="H2365" s="3">
        <v>1</v>
      </c>
      <c r="I2365" s="3">
        <v>1</v>
      </c>
      <c r="J2365" s="3">
        <v>1</v>
      </c>
      <c r="K2365" s="3">
        <v>1</v>
      </c>
      <c r="L2365" s="3">
        <v>386</v>
      </c>
      <c r="M2365" s="3">
        <v>42.9</v>
      </c>
      <c r="N2365" s="3">
        <v>5.29</v>
      </c>
      <c r="O2365" s="3">
        <v>2.2400000000000002</v>
      </c>
      <c r="P2365" s="3">
        <v>1</v>
      </c>
    </row>
    <row r="2366" spans="1:16" hidden="1" outlineLevel="1" collapsed="1" x14ac:dyDescent="0.2">
      <c r="A2366" t="s">
        <v>20</v>
      </c>
      <c r="B2366" s="2" t="s">
        <v>21</v>
      </c>
      <c r="C2366" s="2" t="s">
        <v>22</v>
      </c>
      <c r="D2366" s="2" t="s">
        <v>23</v>
      </c>
      <c r="E2366" s="2" t="s">
        <v>24</v>
      </c>
      <c r="F2366" s="2" t="s">
        <v>25</v>
      </c>
      <c r="G2366" s="2" t="s">
        <v>10</v>
      </c>
      <c r="H2366" s="2" t="s">
        <v>26</v>
      </c>
      <c r="I2366" s="2" t="s">
        <v>8</v>
      </c>
      <c r="J2366" s="2" t="s">
        <v>27</v>
      </c>
      <c r="K2366" s="2" t="s">
        <v>28</v>
      </c>
      <c r="L2366" s="2" t="s">
        <v>29</v>
      </c>
      <c r="M2366" s="2" t="s">
        <v>30</v>
      </c>
      <c r="N2366" s="2" t="s">
        <v>31</v>
      </c>
      <c r="O2366" s="2" t="s">
        <v>32</v>
      </c>
      <c r="P2366" s="2" t="s">
        <v>33</v>
      </c>
    </row>
    <row r="2367" spans="1:16" hidden="1" outlineLevel="1" collapsed="1" x14ac:dyDescent="0.2">
      <c r="A2367" t="s">
        <v>20</v>
      </c>
      <c r="B2367" s="4" t="s">
        <v>16</v>
      </c>
      <c r="C2367" s="4" t="s">
        <v>2249</v>
      </c>
      <c r="D2367" s="4" t="s">
        <v>20</v>
      </c>
      <c r="E2367" s="4">
        <v>1.2022199999999999E-3</v>
      </c>
      <c r="F2367" s="4">
        <v>0</v>
      </c>
      <c r="G2367" s="4">
        <v>1</v>
      </c>
      <c r="H2367" s="4">
        <v>1</v>
      </c>
      <c r="I2367" s="4">
        <v>1</v>
      </c>
      <c r="J2367" s="4" t="s">
        <v>202</v>
      </c>
      <c r="K2367" s="4">
        <v>0</v>
      </c>
      <c r="L2367" s="4">
        <v>1773.8990699999999</v>
      </c>
      <c r="M2367" s="4" t="s">
        <v>16</v>
      </c>
      <c r="N2367" s="4">
        <v>0</v>
      </c>
      <c r="O2367" s="4">
        <v>6.311E-4</v>
      </c>
      <c r="P2367" s="4">
        <v>2.2400000000000002</v>
      </c>
    </row>
    <row r="2368" spans="1:16" x14ac:dyDescent="0.2">
      <c r="A2368" s="3" t="s">
        <v>16</v>
      </c>
      <c r="B2368" s="3" t="s">
        <v>17</v>
      </c>
      <c r="C2368" s="3" t="s">
        <v>2250</v>
      </c>
      <c r="D2368" s="3" t="s">
        <v>2251</v>
      </c>
      <c r="E2368" s="3">
        <v>0</v>
      </c>
      <c r="F2368" s="3">
        <v>3.194</v>
      </c>
      <c r="G2368" s="3">
        <v>5</v>
      </c>
      <c r="H2368" s="3">
        <v>2</v>
      </c>
      <c r="I2368" s="3">
        <v>2</v>
      </c>
      <c r="J2368" s="3">
        <v>2</v>
      </c>
      <c r="K2368" s="3">
        <v>1</v>
      </c>
      <c r="L2368" s="3">
        <v>480</v>
      </c>
      <c r="M2368" s="3">
        <v>55.1</v>
      </c>
      <c r="N2368" s="3">
        <v>7.68</v>
      </c>
      <c r="O2368" s="3">
        <v>2</v>
      </c>
      <c r="P2368" s="3">
        <v>2</v>
      </c>
    </row>
    <row r="2369" spans="1:16" hidden="1" outlineLevel="1" collapsed="1" x14ac:dyDescent="0.2">
      <c r="A2369" t="s">
        <v>20</v>
      </c>
      <c r="B2369" s="2" t="s">
        <v>21</v>
      </c>
      <c r="C2369" s="2" t="s">
        <v>22</v>
      </c>
      <c r="D2369" s="2" t="s">
        <v>23</v>
      </c>
      <c r="E2369" s="2" t="s">
        <v>24</v>
      </c>
      <c r="F2369" s="2" t="s">
        <v>25</v>
      </c>
      <c r="G2369" s="2" t="s">
        <v>10</v>
      </c>
      <c r="H2369" s="2" t="s">
        <v>26</v>
      </c>
      <c r="I2369" s="2" t="s">
        <v>8</v>
      </c>
      <c r="J2369" s="2" t="s">
        <v>27</v>
      </c>
      <c r="K2369" s="2" t="s">
        <v>28</v>
      </c>
      <c r="L2369" s="2" t="s">
        <v>29</v>
      </c>
      <c r="M2369" s="2" t="s">
        <v>30</v>
      </c>
      <c r="N2369" s="2" t="s">
        <v>31</v>
      </c>
      <c r="O2369" s="2" t="s">
        <v>32</v>
      </c>
      <c r="P2369" s="2" t="s">
        <v>33</v>
      </c>
    </row>
    <row r="2370" spans="1:16" hidden="1" outlineLevel="1" collapsed="1" x14ac:dyDescent="0.2">
      <c r="A2370" t="s">
        <v>20</v>
      </c>
      <c r="B2370" s="4" t="s">
        <v>16</v>
      </c>
      <c r="C2370" s="4" t="s">
        <v>2252</v>
      </c>
      <c r="D2370" s="4" t="s">
        <v>20</v>
      </c>
      <c r="E2370" s="4">
        <v>2.4503199999999999E-2</v>
      </c>
      <c r="F2370" s="4">
        <v>0</v>
      </c>
      <c r="G2370" s="4">
        <v>1</v>
      </c>
      <c r="H2370" s="4">
        <v>1</v>
      </c>
      <c r="I2370" s="4">
        <v>1</v>
      </c>
      <c r="J2370" s="4" t="s">
        <v>2250</v>
      </c>
      <c r="K2370" s="4">
        <v>0</v>
      </c>
      <c r="L2370" s="4">
        <v>1435.61832</v>
      </c>
      <c r="M2370" s="4" t="s">
        <v>16</v>
      </c>
      <c r="N2370" s="4">
        <v>0</v>
      </c>
      <c r="O2370" s="4">
        <v>1.609E-2</v>
      </c>
      <c r="P2370" s="4">
        <v>2</v>
      </c>
    </row>
    <row r="2371" spans="1:16" hidden="1" outlineLevel="1" collapsed="1" x14ac:dyDescent="0.2">
      <c r="A2371" t="s">
        <v>20</v>
      </c>
      <c r="B2371" s="4" t="s">
        <v>16</v>
      </c>
      <c r="C2371" s="4" t="s">
        <v>2253</v>
      </c>
      <c r="D2371" s="4" t="s">
        <v>20</v>
      </c>
      <c r="E2371" s="4">
        <v>5.6800400000000001E-2</v>
      </c>
      <c r="F2371" s="4">
        <v>1.20145E-3</v>
      </c>
      <c r="G2371" s="4">
        <v>1</v>
      </c>
      <c r="H2371" s="4">
        <v>1</v>
      </c>
      <c r="I2371" s="4">
        <v>1</v>
      </c>
      <c r="J2371" s="4" t="s">
        <v>2250</v>
      </c>
      <c r="K2371" s="4">
        <v>0</v>
      </c>
      <c r="L2371" s="4">
        <v>1348.58042</v>
      </c>
      <c r="M2371" s="4" t="s">
        <v>16</v>
      </c>
      <c r="N2371" s="4">
        <v>7.9869999999999995E-4</v>
      </c>
      <c r="O2371" s="4">
        <v>3.9780000000000003E-2</v>
      </c>
      <c r="P2371" s="4">
        <v>1.59</v>
      </c>
    </row>
    <row r="2372" spans="1:16" x14ac:dyDescent="0.2">
      <c r="A2372" s="3" t="s">
        <v>16</v>
      </c>
      <c r="B2372" s="3" t="s">
        <v>17</v>
      </c>
      <c r="C2372" s="3" t="s">
        <v>2254</v>
      </c>
      <c r="D2372" s="3" t="s">
        <v>2255</v>
      </c>
      <c r="E2372" s="3">
        <v>0</v>
      </c>
      <c r="F2372" s="3">
        <v>3.14</v>
      </c>
      <c r="G2372" s="3">
        <v>7</v>
      </c>
      <c r="H2372" s="3">
        <v>2</v>
      </c>
      <c r="I2372" s="3">
        <v>2</v>
      </c>
      <c r="J2372" s="3">
        <v>2</v>
      </c>
      <c r="K2372" s="3">
        <v>1</v>
      </c>
      <c r="L2372" s="3">
        <v>359</v>
      </c>
      <c r="M2372" s="3">
        <v>39.4</v>
      </c>
      <c r="N2372" s="3">
        <v>6.25</v>
      </c>
      <c r="O2372" s="3">
        <v>2.0699999999999998</v>
      </c>
      <c r="P2372" s="3">
        <v>2</v>
      </c>
    </row>
    <row r="2373" spans="1:16" hidden="1" outlineLevel="1" collapsed="1" x14ac:dyDescent="0.2">
      <c r="A2373" t="s">
        <v>20</v>
      </c>
      <c r="B2373" s="2" t="s">
        <v>21</v>
      </c>
      <c r="C2373" s="2" t="s">
        <v>22</v>
      </c>
      <c r="D2373" s="2" t="s">
        <v>23</v>
      </c>
      <c r="E2373" s="2" t="s">
        <v>24</v>
      </c>
      <c r="F2373" s="2" t="s">
        <v>25</v>
      </c>
      <c r="G2373" s="2" t="s">
        <v>10</v>
      </c>
      <c r="H2373" s="2" t="s">
        <v>26</v>
      </c>
      <c r="I2373" s="2" t="s">
        <v>8</v>
      </c>
      <c r="J2373" s="2" t="s">
        <v>27</v>
      </c>
      <c r="K2373" s="2" t="s">
        <v>28</v>
      </c>
      <c r="L2373" s="2" t="s">
        <v>29</v>
      </c>
      <c r="M2373" s="2" t="s">
        <v>30</v>
      </c>
      <c r="N2373" s="2" t="s">
        <v>31</v>
      </c>
      <c r="O2373" s="2" t="s">
        <v>32</v>
      </c>
      <c r="P2373" s="2" t="s">
        <v>33</v>
      </c>
    </row>
    <row r="2374" spans="1:16" hidden="1" outlineLevel="1" collapsed="1" x14ac:dyDescent="0.2">
      <c r="A2374" t="s">
        <v>20</v>
      </c>
      <c r="B2374" s="4" t="s">
        <v>16</v>
      </c>
      <c r="C2374" s="4" t="s">
        <v>2256</v>
      </c>
      <c r="D2374" s="4" t="s">
        <v>20</v>
      </c>
      <c r="E2374" s="4">
        <v>1.93446E-2</v>
      </c>
      <c r="F2374" s="4">
        <v>0</v>
      </c>
      <c r="G2374" s="4">
        <v>1</v>
      </c>
      <c r="H2374" s="4">
        <v>1</v>
      </c>
      <c r="I2374" s="4">
        <v>1</v>
      </c>
      <c r="J2374" s="4" t="s">
        <v>2254</v>
      </c>
      <c r="K2374" s="4">
        <v>0</v>
      </c>
      <c r="L2374" s="4">
        <v>1300.6280400000001</v>
      </c>
      <c r="M2374" s="4" t="s">
        <v>16</v>
      </c>
      <c r="N2374" s="4">
        <v>0</v>
      </c>
      <c r="O2374" s="4">
        <v>1.2500000000000001E-2</v>
      </c>
      <c r="P2374" s="4">
        <v>2.0699999999999998</v>
      </c>
    </row>
    <row r="2375" spans="1:16" hidden="1" outlineLevel="1" collapsed="1" x14ac:dyDescent="0.2">
      <c r="A2375" t="s">
        <v>20</v>
      </c>
      <c r="B2375" s="4" t="s">
        <v>16</v>
      </c>
      <c r="C2375" s="4" t="s">
        <v>2257</v>
      </c>
      <c r="D2375" s="4" t="s">
        <v>20</v>
      </c>
      <c r="E2375" s="4">
        <v>8.0318500000000001E-2</v>
      </c>
      <c r="F2375" s="4">
        <v>4.7623400000000003E-3</v>
      </c>
      <c r="G2375" s="4">
        <v>1</v>
      </c>
      <c r="H2375" s="4">
        <v>1</v>
      </c>
      <c r="I2375" s="4">
        <v>1</v>
      </c>
      <c r="J2375" s="4" t="s">
        <v>2254</v>
      </c>
      <c r="K2375" s="4">
        <v>0</v>
      </c>
      <c r="L2375" s="4">
        <v>1220.5753400000001</v>
      </c>
      <c r="M2375" s="4" t="s">
        <v>16</v>
      </c>
      <c r="N2375" s="4">
        <v>3.5460000000000001E-3</v>
      </c>
      <c r="O2375" s="4">
        <v>5.7889999999999997E-2</v>
      </c>
      <c r="P2375" s="4">
        <v>1.32</v>
      </c>
    </row>
    <row r="2376" spans="1:16" x14ac:dyDescent="0.2">
      <c r="A2376" s="3" t="s">
        <v>16</v>
      </c>
      <c r="B2376" s="3" t="s">
        <v>17</v>
      </c>
      <c r="C2376" s="3" t="s">
        <v>2258</v>
      </c>
      <c r="D2376" s="3" t="s">
        <v>2259</v>
      </c>
      <c r="E2376" s="3">
        <v>0</v>
      </c>
      <c r="F2376" s="3">
        <v>3.137</v>
      </c>
      <c r="G2376" s="3">
        <v>4</v>
      </c>
      <c r="H2376" s="3">
        <v>1</v>
      </c>
      <c r="I2376" s="3">
        <v>1</v>
      </c>
      <c r="J2376" s="3">
        <v>1</v>
      </c>
      <c r="K2376" s="3">
        <v>1</v>
      </c>
      <c r="L2376" s="3">
        <v>465</v>
      </c>
      <c r="M2376" s="3">
        <v>51.4</v>
      </c>
      <c r="N2376" s="3">
        <v>5.62</v>
      </c>
      <c r="O2376" s="3">
        <v>2.76</v>
      </c>
      <c r="P2376" s="3">
        <v>1</v>
      </c>
    </row>
    <row r="2377" spans="1:16" hidden="1" outlineLevel="1" collapsed="1" x14ac:dyDescent="0.2">
      <c r="A2377" t="s">
        <v>20</v>
      </c>
      <c r="B2377" s="2" t="s">
        <v>21</v>
      </c>
      <c r="C2377" s="2" t="s">
        <v>22</v>
      </c>
      <c r="D2377" s="2" t="s">
        <v>23</v>
      </c>
      <c r="E2377" s="2" t="s">
        <v>24</v>
      </c>
      <c r="F2377" s="2" t="s">
        <v>25</v>
      </c>
      <c r="G2377" s="2" t="s">
        <v>10</v>
      </c>
      <c r="H2377" s="2" t="s">
        <v>26</v>
      </c>
      <c r="I2377" s="2" t="s">
        <v>8</v>
      </c>
      <c r="J2377" s="2" t="s">
        <v>27</v>
      </c>
      <c r="K2377" s="2" t="s">
        <v>28</v>
      </c>
      <c r="L2377" s="2" t="s">
        <v>29</v>
      </c>
      <c r="M2377" s="2" t="s">
        <v>30</v>
      </c>
      <c r="N2377" s="2" t="s">
        <v>31</v>
      </c>
      <c r="O2377" s="2" t="s">
        <v>32</v>
      </c>
      <c r="P2377" s="2" t="s">
        <v>33</v>
      </c>
    </row>
    <row r="2378" spans="1:16" hidden="1" outlineLevel="1" collapsed="1" x14ac:dyDescent="0.2">
      <c r="A2378" t="s">
        <v>20</v>
      </c>
      <c r="B2378" s="4" t="s">
        <v>16</v>
      </c>
      <c r="C2378" s="4" t="s">
        <v>2260</v>
      </c>
      <c r="D2378" s="4" t="s">
        <v>20</v>
      </c>
      <c r="E2378" s="4">
        <v>1.37207E-3</v>
      </c>
      <c r="F2378" s="4">
        <v>0</v>
      </c>
      <c r="G2378" s="4">
        <v>1</v>
      </c>
      <c r="H2378" s="4">
        <v>1</v>
      </c>
      <c r="I2378" s="4">
        <v>1</v>
      </c>
      <c r="J2378" s="4" t="s">
        <v>2258</v>
      </c>
      <c r="K2378" s="4">
        <v>0</v>
      </c>
      <c r="L2378" s="4">
        <v>1911.84274</v>
      </c>
      <c r="M2378" s="4" t="s">
        <v>16</v>
      </c>
      <c r="N2378" s="4">
        <v>0</v>
      </c>
      <c r="O2378" s="4">
        <v>7.2979999999999996E-4</v>
      </c>
      <c r="P2378" s="4">
        <v>2.76</v>
      </c>
    </row>
    <row r="2379" spans="1:16" x14ac:dyDescent="0.2">
      <c r="A2379" s="3" t="s">
        <v>16</v>
      </c>
      <c r="B2379" s="3" t="s">
        <v>17</v>
      </c>
      <c r="C2379" s="3" t="s">
        <v>2261</v>
      </c>
      <c r="D2379" s="3" t="s">
        <v>2262</v>
      </c>
      <c r="E2379" s="3">
        <v>0</v>
      </c>
      <c r="F2379" s="3">
        <v>3.1150000000000002</v>
      </c>
      <c r="G2379" s="3">
        <v>2</v>
      </c>
      <c r="H2379" s="3">
        <v>1</v>
      </c>
      <c r="I2379" s="3">
        <v>2</v>
      </c>
      <c r="J2379" s="3">
        <v>1</v>
      </c>
      <c r="K2379" s="3">
        <v>1</v>
      </c>
      <c r="L2379" s="3">
        <v>633</v>
      </c>
      <c r="M2379" s="3">
        <v>69.599999999999994</v>
      </c>
      <c r="N2379" s="3">
        <v>6.96</v>
      </c>
      <c r="O2379" s="3">
        <v>2.2799999999999998</v>
      </c>
      <c r="P2379" s="3">
        <v>1</v>
      </c>
    </row>
    <row r="2380" spans="1:16" hidden="1" outlineLevel="1" collapsed="1" x14ac:dyDescent="0.2">
      <c r="A2380" t="s">
        <v>20</v>
      </c>
      <c r="B2380" s="2" t="s">
        <v>21</v>
      </c>
      <c r="C2380" s="2" t="s">
        <v>22</v>
      </c>
      <c r="D2380" s="2" t="s">
        <v>23</v>
      </c>
      <c r="E2380" s="2" t="s">
        <v>24</v>
      </c>
      <c r="F2380" s="2" t="s">
        <v>25</v>
      </c>
      <c r="G2380" s="2" t="s">
        <v>10</v>
      </c>
      <c r="H2380" s="2" t="s">
        <v>26</v>
      </c>
      <c r="I2380" s="2" t="s">
        <v>8</v>
      </c>
      <c r="J2380" s="2" t="s">
        <v>27</v>
      </c>
      <c r="K2380" s="2" t="s">
        <v>28</v>
      </c>
      <c r="L2380" s="2" t="s">
        <v>29</v>
      </c>
      <c r="M2380" s="2" t="s">
        <v>30</v>
      </c>
      <c r="N2380" s="2" t="s">
        <v>31</v>
      </c>
      <c r="O2380" s="2" t="s">
        <v>32</v>
      </c>
      <c r="P2380" s="2" t="s">
        <v>33</v>
      </c>
    </row>
    <row r="2381" spans="1:16" hidden="1" outlineLevel="1" collapsed="1" x14ac:dyDescent="0.2">
      <c r="A2381" t="s">
        <v>20</v>
      </c>
      <c r="B2381" s="4" t="s">
        <v>16</v>
      </c>
      <c r="C2381" s="4" t="s">
        <v>2263</v>
      </c>
      <c r="D2381" s="4" t="s">
        <v>20</v>
      </c>
      <c r="E2381" s="4">
        <v>1.6304300000000001E-2</v>
      </c>
      <c r="F2381" s="4">
        <v>0</v>
      </c>
      <c r="G2381" s="4">
        <v>1</v>
      </c>
      <c r="H2381" s="4">
        <v>1</v>
      </c>
      <c r="I2381" s="4">
        <v>2</v>
      </c>
      <c r="J2381" s="4" t="s">
        <v>2261</v>
      </c>
      <c r="K2381" s="4">
        <v>0</v>
      </c>
      <c r="L2381" s="4">
        <v>1443.6458700000001</v>
      </c>
      <c r="M2381" s="4" t="s">
        <v>16</v>
      </c>
      <c r="N2381" s="4">
        <v>0</v>
      </c>
      <c r="O2381" s="4">
        <v>1.035E-2</v>
      </c>
      <c r="P2381" s="4">
        <v>2.2799999999999998</v>
      </c>
    </row>
    <row r="2382" spans="1:16" x14ac:dyDescent="0.2">
      <c r="A2382" s="3" t="s">
        <v>16</v>
      </c>
      <c r="B2382" s="3" t="s">
        <v>17</v>
      </c>
      <c r="C2382" s="3" t="s">
        <v>2264</v>
      </c>
      <c r="D2382" s="3" t="s">
        <v>2265</v>
      </c>
      <c r="E2382" s="3">
        <v>0</v>
      </c>
      <c r="F2382" s="3">
        <v>3.0979999999999999</v>
      </c>
      <c r="G2382" s="3">
        <v>5</v>
      </c>
      <c r="H2382" s="3">
        <v>2</v>
      </c>
      <c r="I2382" s="3">
        <v>2</v>
      </c>
      <c r="J2382" s="3">
        <v>2</v>
      </c>
      <c r="K2382" s="3">
        <v>1</v>
      </c>
      <c r="L2382" s="3">
        <v>423</v>
      </c>
      <c r="M2382" s="3">
        <v>49</v>
      </c>
      <c r="N2382" s="3">
        <v>6.49</v>
      </c>
      <c r="O2382" s="3">
        <v>1.75</v>
      </c>
      <c r="P2382" s="3">
        <v>2</v>
      </c>
    </row>
    <row r="2383" spans="1:16" hidden="1" outlineLevel="1" collapsed="1" x14ac:dyDescent="0.2">
      <c r="A2383" t="s">
        <v>20</v>
      </c>
      <c r="B2383" s="2" t="s">
        <v>21</v>
      </c>
      <c r="C2383" s="2" t="s">
        <v>22</v>
      </c>
      <c r="D2383" s="2" t="s">
        <v>23</v>
      </c>
      <c r="E2383" s="2" t="s">
        <v>24</v>
      </c>
      <c r="F2383" s="2" t="s">
        <v>25</v>
      </c>
      <c r="G2383" s="2" t="s">
        <v>10</v>
      </c>
      <c r="H2383" s="2" t="s">
        <v>26</v>
      </c>
      <c r="I2383" s="2" t="s">
        <v>8</v>
      </c>
      <c r="J2383" s="2" t="s">
        <v>27</v>
      </c>
      <c r="K2383" s="2" t="s">
        <v>28</v>
      </c>
      <c r="L2383" s="2" t="s">
        <v>29</v>
      </c>
      <c r="M2383" s="2" t="s">
        <v>30</v>
      </c>
      <c r="N2383" s="2" t="s">
        <v>31</v>
      </c>
      <c r="O2383" s="2" t="s">
        <v>32</v>
      </c>
      <c r="P2383" s="2" t="s">
        <v>33</v>
      </c>
    </row>
    <row r="2384" spans="1:16" hidden="1" outlineLevel="1" collapsed="1" x14ac:dyDescent="0.2">
      <c r="A2384" t="s">
        <v>20</v>
      </c>
      <c r="B2384" s="4" t="s">
        <v>16</v>
      </c>
      <c r="C2384" s="4" t="s">
        <v>2266</v>
      </c>
      <c r="D2384" s="4" t="s">
        <v>20</v>
      </c>
      <c r="E2384" s="4">
        <v>2.1069600000000001E-2</v>
      </c>
      <c r="F2384" s="4">
        <v>0</v>
      </c>
      <c r="G2384" s="4">
        <v>1</v>
      </c>
      <c r="H2384" s="4">
        <v>1</v>
      </c>
      <c r="I2384" s="4">
        <v>1</v>
      </c>
      <c r="J2384" s="4" t="s">
        <v>2264</v>
      </c>
      <c r="K2384" s="4">
        <v>0</v>
      </c>
      <c r="L2384" s="4">
        <v>1231.5337999999999</v>
      </c>
      <c r="M2384" s="4" t="s">
        <v>16</v>
      </c>
      <c r="N2384" s="4">
        <v>0</v>
      </c>
      <c r="O2384" s="4">
        <v>1.3650000000000001E-2</v>
      </c>
      <c r="P2384" s="4">
        <v>1.51</v>
      </c>
    </row>
    <row r="2385" spans="1:16" hidden="1" outlineLevel="1" collapsed="1" x14ac:dyDescent="0.2">
      <c r="A2385" t="s">
        <v>20</v>
      </c>
      <c r="B2385" s="4" t="s">
        <v>16</v>
      </c>
      <c r="C2385" s="4" t="s">
        <v>2267</v>
      </c>
      <c r="D2385" s="4" t="s">
        <v>20</v>
      </c>
      <c r="E2385" s="4">
        <v>8.1347600000000006E-2</v>
      </c>
      <c r="F2385" s="4">
        <v>4.7623400000000003E-3</v>
      </c>
      <c r="G2385" s="4">
        <v>1</v>
      </c>
      <c r="H2385" s="4">
        <v>1</v>
      </c>
      <c r="I2385" s="4">
        <v>1</v>
      </c>
      <c r="J2385" s="4" t="s">
        <v>2264</v>
      </c>
      <c r="K2385" s="4">
        <v>0</v>
      </c>
      <c r="L2385" s="4">
        <v>1429.7281499999999</v>
      </c>
      <c r="M2385" s="4" t="s">
        <v>16</v>
      </c>
      <c r="N2385" s="4">
        <v>3.5460000000000001E-3</v>
      </c>
      <c r="O2385" s="4">
        <v>5.8500000000000003E-2</v>
      </c>
      <c r="P2385" s="4">
        <v>1.75</v>
      </c>
    </row>
    <row r="2386" spans="1:16" x14ac:dyDescent="0.2">
      <c r="A2386" s="3" t="s">
        <v>16</v>
      </c>
      <c r="B2386" s="3" t="s">
        <v>17</v>
      </c>
      <c r="C2386" s="3" t="s">
        <v>2268</v>
      </c>
      <c r="D2386" s="3" t="s">
        <v>2269</v>
      </c>
      <c r="E2386" s="3">
        <v>0</v>
      </c>
      <c r="F2386" s="3">
        <v>3.0830000000000002</v>
      </c>
      <c r="G2386" s="3">
        <v>2</v>
      </c>
      <c r="H2386" s="3">
        <v>2</v>
      </c>
      <c r="I2386" s="3">
        <v>2</v>
      </c>
      <c r="J2386" s="3">
        <v>2</v>
      </c>
      <c r="K2386" s="3">
        <v>1</v>
      </c>
      <c r="L2386" s="3">
        <v>718</v>
      </c>
      <c r="M2386" s="3">
        <v>81.5</v>
      </c>
      <c r="N2386" s="3">
        <v>8</v>
      </c>
      <c r="O2386" s="3">
        <v>1.93</v>
      </c>
      <c r="P2386" s="3">
        <v>2</v>
      </c>
    </row>
    <row r="2387" spans="1:16" hidden="1" outlineLevel="1" collapsed="1" x14ac:dyDescent="0.2">
      <c r="A2387" t="s">
        <v>20</v>
      </c>
      <c r="B2387" s="2" t="s">
        <v>21</v>
      </c>
      <c r="C2387" s="2" t="s">
        <v>22</v>
      </c>
      <c r="D2387" s="2" t="s">
        <v>23</v>
      </c>
      <c r="E2387" s="2" t="s">
        <v>24</v>
      </c>
      <c r="F2387" s="2" t="s">
        <v>25</v>
      </c>
      <c r="G2387" s="2" t="s">
        <v>10</v>
      </c>
      <c r="H2387" s="2" t="s">
        <v>26</v>
      </c>
      <c r="I2387" s="2" t="s">
        <v>8</v>
      </c>
      <c r="J2387" s="2" t="s">
        <v>27</v>
      </c>
      <c r="K2387" s="2" t="s">
        <v>28</v>
      </c>
      <c r="L2387" s="2" t="s">
        <v>29</v>
      </c>
      <c r="M2387" s="2" t="s">
        <v>30</v>
      </c>
      <c r="N2387" s="2" t="s">
        <v>31</v>
      </c>
      <c r="O2387" s="2" t="s">
        <v>32</v>
      </c>
      <c r="P2387" s="2" t="s">
        <v>33</v>
      </c>
    </row>
    <row r="2388" spans="1:16" hidden="1" outlineLevel="1" collapsed="1" x14ac:dyDescent="0.2">
      <c r="A2388" t="s">
        <v>20</v>
      </c>
      <c r="B2388" s="4" t="s">
        <v>16</v>
      </c>
      <c r="C2388" s="4" t="s">
        <v>2270</v>
      </c>
      <c r="D2388" s="4" t="s">
        <v>20</v>
      </c>
      <c r="E2388" s="4">
        <v>3.0616600000000001E-2</v>
      </c>
      <c r="F2388" s="4">
        <v>0</v>
      </c>
      <c r="G2388" s="4">
        <v>1</v>
      </c>
      <c r="H2388" s="4">
        <v>1</v>
      </c>
      <c r="I2388" s="4">
        <v>1</v>
      </c>
      <c r="J2388" s="4" t="s">
        <v>2268</v>
      </c>
      <c r="K2388" s="4">
        <v>0</v>
      </c>
      <c r="L2388" s="4">
        <v>962.53056000000004</v>
      </c>
      <c r="M2388" s="4" t="s">
        <v>16</v>
      </c>
      <c r="N2388" s="4">
        <v>0</v>
      </c>
      <c r="O2388" s="4">
        <v>2.0449999999999999E-2</v>
      </c>
      <c r="P2388" s="4">
        <v>1.93</v>
      </c>
    </row>
    <row r="2389" spans="1:16" hidden="1" outlineLevel="1" collapsed="1" x14ac:dyDescent="0.2">
      <c r="A2389" t="s">
        <v>20</v>
      </c>
      <c r="B2389" s="4" t="s">
        <v>16</v>
      </c>
      <c r="C2389" s="4" t="s">
        <v>2271</v>
      </c>
      <c r="D2389" s="4" t="s">
        <v>20</v>
      </c>
      <c r="E2389" s="4">
        <v>5.7538499999999999E-2</v>
      </c>
      <c r="F2389" s="4">
        <v>1.20145E-3</v>
      </c>
      <c r="G2389" s="4">
        <v>1</v>
      </c>
      <c r="H2389" s="4">
        <v>1</v>
      </c>
      <c r="I2389" s="4">
        <v>1</v>
      </c>
      <c r="J2389" s="4" t="s">
        <v>2268</v>
      </c>
      <c r="K2389" s="4">
        <v>0</v>
      </c>
      <c r="L2389" s="4">
        <v>789.41011000000003</v>
      </c>
      <c r="M2389" s="4" t="s">
        <v>16</v>
      </c>
      <c r="N2389" s="4">
        <v>7.9869999999999995E-4</v>
      </c>
      <c r="O2389" s="4">
        <v>4.0349999999999997E-2</v>
      </c>
      <c r="P2389" s="4">
        <v>1.49</v>
      </c>
    </row>
    <row r="2390" spans="1:16" x14ac:dyDescent="0.2">
      <c r="A2390" s="3" t="s">
        <v>16</v>
      </c>
      <c r="B2390" s="3" t="s">
        <v>17</v>
      </c>
      <c r="C2390" s="3" t="s">
        <v>2272</v>
      </c>
      <c r="D2390" s="3" t="s">
        <v>2273</v>
      </c>
      <c r="E2390" s="3">
        <v>0</v>
      </c>
      <c r="F2390" s="3">
        <v>3.0489999999999999</v>
      </c>
      <c r="G2390" s="3">
        <v>5</v>
      </c>
      <c r="H2390" s="3">
        <v>2</v>
      </c>
      <c r="I2390" s="3">
        <v>2</v>
      </c>
      <c r="J2390" s="3">
        <v>2</v>
      </c>
      <c r="K2390" s="3">
        <v>1</v>
      </c>
      <c r="L2390" s="3">
        <v>454</v>
      </c>
      <c r="M2390" s="3">
        <v>52.2</v>
      </c>
      <c r="N2390" s="3">
        <v>9.01</v>
      </c>
      <c r="O2390" s="3">
        <v>4.49</v>
      </c>
      <c r="P2390" s="3">
        <v>2</v>
      </c>
    </row>
    <row r="2391" spans="1:16" hidden="1" outlineLevel="1" collapsed="1" x14ac:dyDescent="0.2">
      <c r="A2391" t="s">
        <v>20</v>
      </c>
      <c r="B2391" s="2" t="s">
        <v>21</v>
      </c>
      <c r="C2391" s="2" t="s">
        <v>22</v>
      </c>
      <c r="D2391" s="2" t="s">
        <v>23</v>
      </c>
      <c r="E2391" s="2" t="s">
        <v>24</v>
      </c>
      <c r="F2391" s="2" t="s">
        <v>25</v>
      </c>
      <c r="G2391" s="2" t="s">
        <v>10</v>
      </c>
      <c r="H2391" s="2" t="s">
        <v>26</v>
      </c>
      <c r="I2391" s="2" t="s">
        <v>8</v>
      </c>
      <c r="J2391" s="2" t="s">
        <v>27</v>
      </c>
      <c r="K2391" s="2" t="s">
        <v>28</v>
      </c>
      <c r="L2391" s="2" t="s">
        <v>29</v>
      </c>
      <c r="M2391" s="2" t="s">
        <v>30</v>
      </c>
      <c r="N2391" s="2" t="s">
        <v>31</v>
      </c>
      <c r="O2391" s="2" t="s">
        <v>32</v>
      </c>
      <c r="P2391" s="2" t="s">
        <v>33</v>
      </c>
    </row>
    <row r="2392" spans="1:16" hidden="1" outlineLevel="1" collapsed="1" x14ac:dyDescent="0.2">
      <c r="A2392" t="s">
        <v>20</v>
      </c>
      <c r="B2392" s="4" t="s">
        <v>16</v>
      </c>
      <c r="C2392" s="4" t="s">
        <v>2274</v>
      </c>
      <c r="D2392" s="4" t="s">
        <v>20</v>
      </c>
      <c r="E2392" s="4">
        <v>2.4503199999999999E-2</v>
      </c>
      <c r="F2392" s="4">
        <v>0</v>
      </c>
      <c r="G2392" s="4">
        <v>1</v>
      </c>
      <c r="H2392" s="4">
        <v>1</v>
      </c>
      <c r="I2392" s="4">
        <v>1</v>
      </c>
      <c r="J2392" s="4" t="s">
        <v>2272</v>
      </c>
      <c r="K2392" s="4">
        <v>0</v>
      </c>
      <c r="L2392" s="4">
        <v>1318.68489</v>
      </c>
      <c r="M2392" s="4" t="s">
        <v>16</v>
      </c>
      <c r="N2392" s="4">
        <v>0</v>
      </c>
      <c r="O2392" s="4">
        <v>1.6049999999999998E-2</v>
      </c>
      <c r="P2392" s="4">
        <v>2.73</v>
      </c>
    </row>
    <row r="2393" spans="1:16" hidden="1" outlineLevel="1" collapsed="1" x14ac:dyDescent="0.2">
      <c r="A2393" t="s">
        <v>20</v>
      </c>
      <c r="B2393" s="4" t="s">
        <v>16</v>
      </c>
      <c r="C2393" s="4" t="s">
        <v>2275</v>
      </c>
      <c r="D2393" s="4" t="s">
        <v>159</v>
      </c>
      <c r="E2393" s="4">
        <v>7.7799400000000005E-2</v>
      </c>
      <c r="F2393" s="4">
        <v>4.3359999999999996E-3</v>
      </c>
      <c r="G2393" s="4">
        <v>1</v>
      </c>
      <c r="H2393" s="4">
        <v>1</v>
      </c>
      <c r="I2393" s="4">
        <v>1</v>
      </c>
      <c r="J2393" s="4" t="s">
        <v>2272</v>
      </c>
      <c r="K2393" s="4">
        <v>0</v>
      </c>
      <c r="L2393" s="4">
        <v>1326.59944</v>
      </c>
      <c r="M2393" s="4" t="s">
        <v>16</v>
      </c>
      <c r="N2393" s="4">
        <v>3.264E-3</v>
      </c>
      <c r="O2393" s="4">
        <v>5.5599999999999997E-2</v>
      </c>
      <c r="P2393" s="4">
        <v>1.76</v>
      </c>
    </row>
    <row r="2394" spans="1:16" x14ac:dyDescent="0.2">
      <c r="A2394" s="3" t="s">
        <v>16</v>
      </c>
      <c r="B2394" s="3" t="s">
        <v>17</v>
      </c>
      <c r="C2394" s="3" t="s">
        <v>2276</v>
      </c>
      <c r="D2394" s="3" t="s">
        <v>2277</v>
      </c>
      <c r="E2394" s="3">
        <v>0</v>
      </c>
      <c r="F2394" s="3">
        <v>2.9929999999999999</v>
      </c>
      <c r="G2394" s="3">
        <v>5</v>
      </c>
      <c r="H2394" s="3">
        <v>2</v>
      </c>
      <c r="I2394" s="3">
        <v>2</v>
      </c>
      <c r="J2394" s="3">
        <v>2</v>
      </c>
      <c r="K2394" s="3">
        <v>1</v>
      </c>
      <c r="L2394" s="3">
        <v>454</v>
      </c>
      <c r="M2394" s="3">
        <v>52.1</v>
      </c>
      <c r="N2394" s="3">
        <v>9.33</v>
      </c>
      <c r="O2394" s="3">
        <v>1.95</v>
      </c>
      <c r="P2394" s="3">
        <v>2</v>
      </c>
    </row>
    <row r="2395" spans="1:16" hidden="1" outlineLevel="1" collapsed="1" x14ac:dyDescent="0.2">
      <c r="A2395" t="s">
        <v>20</v>
      </c>
      <c r="B2395" s="2" t="s">
        <v>21</v>
      </c>
      <c r="C2395" s="2" t="s">
        <v>22</v>
      </c>
      <c r="D2395" s="2" t="s">
        <v>23</v>
      </c>
      <c r="E2395" s="2" t="s">
        <v>24</v>
      </c>
      <c r="F2395" s="2" t="s">
        <v>25</v>
      </c>
      <c r="G2395" s="2" t="s">
        <v>10</v>
      </c>
      <c r="H2395" s="2" t="s">
        <v>26</v>
      </c>
      <c r="I2395" s="2" t="s">
        <v>8</v>
      </c>
      <c r="J2395" s="2" t="s">
        <v>27</v>
      </c>
      <c r="K2395" s="2" t="s">
        <v>28</v>
      </c>
      <c r="L2395" s="2" t="s">
        <v>29</v>
      </c>
      <c r="M2395" s="2" t="s">
        <v>30</v>
      </c>
      <c r="N2395" s="2" t="s">
        <v>31</v>
      </c>
      <c r="O2395" s="2" t="s">
        <v>32</v>
      </c>
      <c r="P2395" s="2" t="s">
        <v>33</v>
      </c>
    </row>
    <row r="2396" spans="1:16" hidden="1" outlineLevel="1" collapsed="1" x14ac:dyDescent="0.2">
      <c r="A2396" t="s">
        <v>20</v>
      </c>
      <c r="B2396" s="4" t="s">
        <v>16</v>
      </c>
      <c r="C2396" s="4" t="s">
        <v>2278</v>
      </c>
      <c r="D2396" s="4" t="s">
        <v>20</v>
      </c>
      <c r="E2396" s="4">
        <v>4.5573299999999997E-2</v>
      </c>
      <c r="F2396" s="4">
        <v>0</v>
      </c>
      <c r="G2396" s="4">
        <v>1</v>
      </c>
      <c r="H2396" s="4">
        <v>1</v>
      </c>
      <c r="I2396" s="4">
        <v>1</v>
      </c>
      <c r="J2396" s="4" t="s">
        <v>2276</v>
      </c>
      <c r="K2396" s="4">
        <v>0</v>
      </c>
      <c r="L2396" s="4">
        <v>935.49450999999999</v>
      </c>
      <c r="M2396" s="4" t="s">
        <v>16</v>
      </c>
      <c r="N2396" s="4">
        <v>0</v>
      </c>
      <c r="O2396" s="4">
        <v>3.1370000000000002E-2</v>
      </c>
      <c r="P2396" s="4">
        <v>1.95</v>
      </c>
    </row>
    <row r="2397" spans="1:16" hidden="1" outlineLevel="1" collapsed="1" x14ac:dyDescent="0.2">
      <c r="A2397" t="s">
        <v>20</v>
      </c>
      <c r="B2397" s="4" t="s">
        <v>16</v>
      </c>
      <c r="C2397" s="4" t="s">
        <v>2279</v>
      </c>
      <c r="D2397" s="4" t="s">
        <v>20</v>
      </c>
      <c r="E2397" s="4">
        <v>4.7077099999999997E-2</v>
      </c>
      <c r="F2397" s="4">
        <v>0</v>
      </c>
      <c r="G2397" s="4">
        <v>1</v>
      </c>
      <c r="H2397" s="4">
        <v>1</v>
      </c>
      <c r="I2397" s="4">
        <v>1</v>
      </c>
      <c r="J2397" s="4" t="s">
        <v>2276</v>
      </c>
      <c r="K2397" s="4">
        <v>0</v>
      </c>
      <c r="L2397" s="4">
        <v>1577.8169600000001</v>
      </c>
      <c r="M2397" s="4" t="s">
        <v>16</v>
      </c>
      <c r="N2397" s="4">
        <v>0</v>
      </c>
      <c r="O2397" s="4">
        <v>3.2410000000000001E-2</v>
      </c>
      <c r="P2397" s="4">
        <v>1.33</v>
      </c>
    </row>
    <row r="2398" spans="1:16" x14ac:dyDescent="0.2">
      <c r="A2398" s="3" t="s">
        <v>16</v>
      </c>
      <c r="B2398" s="3" t="s">
        <v>17</v>
      </c>
      <c r="C2398" s="3" t="s">
        <v>2280</v>
      </c>
      <c r="D2398" s="3" t="s">
        <v>2281</v>
      </c>
      <c r="E2398" s="3">
        <v>0</v>
      </c>
      <c r="F2398" s="3">
        <v>2.976</v>
      </c>
      <c r="G2398" s="3">
        <v>2</v>
      </c>
      <c r="H2398" s="3">
        <v>1</v>
      </c>
      <c r="I2398" s="3">
        <v>1</v>
      </c>
      <c r="J2398" s="3">
        <v>1</v>
      </c>
      <c r="K2398" s="3">
        <v>1</v>
      </c>
      <c r="L2398" s="3">
        <v>430</v>
      </c>
      <c r="M2398" s="3">
        <v>49.9</v>
      </c>
      <c r="N2398" s="3">
        <v>5.66</v>
      </c>
      <c r="O2398" s="3">
        <v>2.16</v>
      </c>
      <c r="P2398" s="3">
        <v>1</v>
      </c>
    </row>
    <row r="2399" spans="1:16" hidden="1" outlineLevel="1" collapsed="1" x14ac:dyDescent="0.2">
      <c r="A2399" t="s">
        <v>20</v>
      </c>
      <c r="B2399" s="2" t="s">
        <v>21</v>
      </c>
      <c r="C2399" s="2" t="s">
        <v>22</v>
      </c>
      <c r="D2399" s="2" t="s">
        <v>23</v>
      </c>
      <c r="E2399" s="2" t="s">
        <v>24</v>
      </c>
      <c r="F2399" s="2" t="s">
        <v>25</v>
      </c>
      <c r="G2399" s="2" t="s">
        <v>10</v>
      </c>
      <c r="H2399" s="2" t="s">
        <v>26</v>
      </c>
      <c r="I2399" s="2" t="s">
        <v>8</v>
      </c>
      <c r="J2399" s="2" t="s">
        <v>27</v>
      </c>
      <c r="K2399" s="2" t="s">
        <v>28</v>
      </c>
      <c r="L2399" s="2" t="s">
        <v>29</v>
      </c>
      <c r="M2399" s="2" t="s">
        <v>30</v>
      </c>
      <c r="N2399" s="2" t="s">
        <v>31</v>
      </c>
      <c r="O2399" s="2" t="s">
        <v>32</v>
      </c>
      <c r="P2399" s="2" t="s">
        <v>33</v>
      </c>
    </row>
    <row r="2400" spans="1:16" hidden="1" outlineLevel="1" collapsed="1" x14ac:dyDescent="0.2">
      <c r="A2400" t="s">
        <v>20</v>
      </c>
      <c r="B2400" s="4" t="s">
        <v>16</v>
      </c>
      <c r="C2400" s="4" t="s">
        <v>2282</v>
      </c>
      <c r="D2400" s="4" t="s">
        <v>20</v>
      </c>
      <c r="E2400" s="4">
        <v>1.9474200000000001E-3</v>
      </c>
      <c r="F2400" s="4">
        <v>0</v>
      </c>
      <c r="G2400" s="4">
        <v>1</v>
      </c>
      <c r="H2400" s="4">
        <v>1</v>
      </c>
      <c r="I2400" s="4">
        <v>1</v>
      </c>
      <c r="J2400" s="4" t="s">
        <v>2280</v>
      </c>
      <c r="K2400" s="4">
        <v>0</v>
      </c>
      <c r="L2400" s="4">
        <v>1236.59674</v>
      </c>
      <c r="M2400" s="4" t="s">
        <v>16</v>
      </c>
      <c r="N2400" s="4">
        <v>0</v>
      </c>
      <c r="O2400" s="4">
        <v>1.0579999999999999E-3</v>
      </c>
      <c r="P2400" s="4">
        <v>2.16</v>
      </c>
    </row>
    <row r="2401" spans="1:16" x14ac:dyDescent="0.2">
      <c r="A2401" s="3" t="s">
        <v>16</v>
      </c>
      <c r="B2401" s="3" t="s">
        <v>17</v>
      </c>
      <c r="C2401" s="3" t="s">
        <v>2283</v>
      </c>
      <c r="D2401" s="3" t="s">
        <v>2284</v>
      </c>
      <c r="E2401" s="3">
        <v>0</v>
      </c>
      <c r="F2401" s="3">
        <v>2.915</v>
      </c>
      <c r="G2401" s="3">
        <v>5</v>
      </c>
      <c r="H2401" s="3">
        <v>2</v>
      </c>
      <c r="I2401" s="3">
        <v>2</v>
      </c>
      <c r="J2401" s="3">
        <v>2</v>
      </c>
      <c r="K2401" s="3">
        <v>1</v>
      </c>
      <c r="L2401" s="3">
        <v>472</v>
      </c>
      <c r="M2401" s="3">
        <v>54</v>
      </c>
      <c r="N2401" s="3">
        <v>7.61</v>
      </c>
      <c r="O2401" s="3">
        <v>4.42</v>
      </c>
      <c r="P2401" s="3">
        <v>2</v>
      </c>
    </row>
    <row r="2402" spans="1:16" hidden="1" outlineLevel="1" collapsed="1" x14ac:dyDescent="0.2">
      <c r="A2402" t="s">
        <v>20</v>
      </c>
      <c r="B2402" s="2" t="s">
        <v>21</v>
      </c>
      <c r="C2402" s="2" t="s">
        <v>22</v>
      </c>
      <c r="D2402" s="2" t="s">
        <v>23</v>
      </c>
      <c r="E2402" s="2" t="s">
        <v>24</v>
      </c>
      <c r="F2402" s="2" t="s">
        <v>25</v>
      </c>
      <c r="G2402" s="2" t="s">
        <v>10</v>
      </c>
      <c r="H2402" s="2" t="s">
        <v>26</v>
      </c>
      <c r="I2402" s="2" t="s">
        <v>8</v>
      </c>
      <c r="J2402" s="2" t="s">
        <v>27</v>
      </c>
      <c r="K2402" s="2" t="s">
        <v>28</v>
      </c>
      <c r="L2402" s="2" t="s">
        <v>29</v>
      </c>
      <c r="M2402" s="2" t="s">
        <v>30</v>
      </c>
      <c r="N2402" s="2" t="s">
        <v>31</v>
      </c>
      <c r="O2402" s="2" t="s">
        <v>32</v>
      </c>
      <c r="P2402" s="2" t="s">
        <v>33</v>
      </c>
    </row>
    <row r="2403" spans="1:16" hidden="1" outlineLevel="1" collapsed="1" x14ac:dyDescent="0.2">
      <c r="A2403" t="s">
        <v>20</v>
      </c>
      <c r="B2403" s="4" t="s">
        <v>16</v>
      </c>
      <c r="C2403" s="4" t="s">
        <v>2285</v>
      </c>
      <c r="D2403" s="4" t="s">
        <v>20</v>
      </c>
      <c r="E2403" s="4">
        <v>3.8984499999999998E-2</v>
      </c>
      <c r="F2403" s="4">
        <v>0</v>
      </c>
      <c r="G2403" s="4">
        <v>1</v>
      </c>
      <c r="H2403" s="4">
        <v>1</v>
      </c>
      <c r="I2403" s="4">
        <v>1</v>
      </c>
      <c r="J2403" s="4" t="s">
        <v>2283</v>
      </c>
      <c r="K2403" s="4">
        <v>0</v>
      </c>
      <c r="L2403" s="4">
        <v>1486.77476</v>
      </c>
      <c r="M2403" s="4" t="s">
        <v>16</v>
      </c>
      <c r="N2403" s="4">
        <v>0</v>
      </c>
      <c r="O2403" s="4">
        <v>2.6429999999999999E-2</v>
      </c>
      <c r="P2403" s="4">
        <v>2.09</v>
      </c>
    </row>
    <row r="2404" spans="1:16" hidden="1" outlineLevel="1" collapsed="1" x14ac:dyDescent="0.2">
      <c r="A2404" t="s">
        <v>20</v>
      </c>
      <c r="B2404" s="4" t="s">
        <v>16</v>
      </c>
      <c r="C2404" s="4" t="s">
        <v>2286</v>
      </c>
      <c r="D2404" s="4" t="s">
        <v>20</v>
      </c>
      <c r="E2404" s="4">
        <v>6.5029000000000003E-2</v>
      </c>
      <c r="F2404" s="4">
        <v>2.2288999999999998E-3</v>
      </c>
      <c r="G2404" s="4">
        <v>1</v>
      </c>
      <c r="H2404" s="4">
        <v>1</v>
      </c>
      <c r="I2404" s="4">
        <v>1</v>
      </c>
      <c r="J2404" s="4" t="s">
        <v>2283</v>
      </c>
      <c r="K2404" s="4">
        <v>0</v>
      </c>
      <c r="L2404" s="4">
        <v>1057.62519</v>
      </c>
      <c r="M2404" s="4" t="s">
        <v>16</v>
      </c>
      <c r="N2404" s="4">
        <v>1.487E-3</v>
      </c>
      <c r="O2404" s="4">
        <v>4.6050000000000001E-2</v>
      </c>
      <c r="P2404" s="4">
        <v>2.33</v>
      </c>
    </row>
    <row r="2405" spans="1:16" x14ac:dyDescent="0.2">
      <c r="A2405" s="3" t="s">
        <v>16</v>
      </c>
      <c r="B2405" s="3" t="s">
        <v>17</v>
      </c>
      <c r="C2405" s="3" t="s">
        <v>2287</v>
      </c>
      <c r="D2405" s="3" t="s">
        <v>2288</v>
      </c>
      <c r="E2405" s="3">
        <v>0</v>
      </c>
      <c r="F2405" s="3">
        <v>2.9049999999999998</v>
      </c>
      <c r="G2405" s="3">
        <v>5</v>
      </c>
      <c r="H2405" s="3">
        <v>2</v>
      </c>
      <c r="I2405" s="3">
        <v>2</v>
      </c>
      <c r="J2405" s="3">
        <v>2</v>
      </c>
      <c r="K2405" s="3">
        <v>1</v>
      </c>
      <c r="L2405" s="3">
        <v>425</v>
      </c>
      <c r="M2405" s="3">
        <v>49.1</v>
      </c>
      <c r="N2405" s="3">
        <v>5.29</v>
      </c>
      <c r="O2405" s="3">
        <v>3.51</v>
      </c>
      <c r="P2405" s="3">
        <v>2</v>
      </c>
    </row>
    <row r="2406" spans="1:16" hidden="1" outlineLevel="1" collapsed="1" x14ac:dyDescent="0.2">
      <c r="A2406" t="s">
        <v>20</v>
      </c>
      <c r="B2406" s="2" t="s">
        <v>21</v>
      </c>
      <c r="C2406" s="2" t="s">
        <v>22</v>
      </c>
      <c r="D2406" s="2" t="s">
        <v>23</v>
      </c>
      <c r="E2406" s="2" t="s">
        <v>24</v>
      </c>
      <c r="F2406" s="2" t="s">
        <v>25</v>
      </c>
      <c r="G2406" s="2" t="s">
        <v>10</v>
      </c>
      <c r="H2406" s="2" t="s">
        <v>26</v>
      </c>
      <c r="I2406" s="2" t="s">
        <v>8</v>
      </c>
      <c r="J2406" s="2" t="s">
        <v>27</v>
      </c>
      <c r="K2406" s="2" t="s">
        <v>28</v>
      </c>
      <c r="L2406" s="2" t="s">
        <v>29</v>
      </c>
      <c r="M2406" s="2" t="s">
        <v>30</v>
      </c>
      <c r="N2406" s="2" t="s">
        <v>31</v>
      </c>
      <c r="O2406" s="2" t="s">
        <v>32</v>
      </c>
      <c r="P2406" s="2" t="s">
        <v>33</v>
      </c>
    </row>
    <row r="2407" spans="1:16" hidden="1" outlineLevel="1" collapsed="1" x14ac:dyDescent="0.2">
      <c r="A2407" t="s">
        <v>20</v>
      </c>
      <c r="B2407" s="4" t="s">
        <v>16</v>
      </c>
      <c r="C2407" s="4" t="s">
        <v>2289</v>
      </c>
      <c r="D2407" s="4" t="s">
        <v>20</v>
      </c>
      <c r="E2407" s="4">
        <v>4.8314900000000001E-2</v>
      </c>
      <c r="F2407" s="4">
        <v>0</v>
      </c>
      <c r="G2407" s="4">
        <v>1</v>
      </c>
      <c r="H2407" s="4">
        <v>1</v>
      </c>
      <c r="I2407" s="4">
        <v>1</v>
      </c>
      <c r="J2407" s="4" t="s">
        <v>2287</v>
      </c>
      <c r="K2407" s="4">
        <v>0</v>
      </c>
      <c r="L2407" s="4">
        <v>1086.5902000000001</v>
      </c>
      <c r="M2407" s="4" t="s">
        <v>16</v>
      </c>
      <c r="N2407" s="4">
        <v>4.2749999999999998E-4</v>
      </c>
      <c r="O2407" s="4">
        <v>3.3390000000000003E-2</v>
      </c>
      <c r="P2407" s="4">
        <v>1.81</v>
      </c>
    </row>
    <row r="2408" spans="1:16" hidden="1" outlineLevel="1" collapsed="1" x14ac:dyDescent="0.2">
      <c r="A2408" t="s">
        <v>20</v>
      </c>
      <c r="B2408" s="4" t="s">
        <v>16</v>
      </c>
      <c r="C2408" s="4" t="s">
        <v>2290</v>
      </c>
      <c r="D2408" s="4" t="s">
        <v>20</v>
      </c>
      <c r="E2408" s="4">
        <v>5.3591E-2</v>
      </c>
      <c r="F2408" s="4">
        <v>1.20145E-3</v>
      </c>
      <c r="G2408" s="4">
        <v>1</v>
      </c>
      <c r="H2408" s="4">
        <v>1</v>
      </c>
      <c r="I2408" s="4">
        <v>1</v>
      </c>
      <c r="J2408" s="4" t="s">
        <v>2287</v>
      </c>
      <c r="K2408" s="4">
        <v>0</v>
      </c>
      <c r="L2408" s="4">
        <v>1372.7682199999999</v>
      </c>
      <c r="M2408" s="4" t="s">
        <v>16</v>
      </c>
      <c r="N2408" s="4">
        <v>7.9869999999999995E-4</v>
      </c>
      <c r="O2408" s="4">
        <v>3.7260000000000001E-2</v>
      </c>
      <c r="P2408" s="4">
        <v>1.7</v>
      </c>
    </row>
    <row r="2409" spans="1:16" x14ac:dyDescent="0.2">
      <c r="A2409" s="3" t="s">
        <v>16</v>
      </c>
      <c r="B2409" s="3" t="s">
        <v>17</v>
      </c>
      <c r="C2409" s="3" t="s">
        <v>2291</v>
      </c>
      <c r="D2409" s="3" t="s">
        <v>2292</v>
      </c>
      <c r="E2409" s="3">
        <v>0</v>
      </c>
      <c r="F2409" s="3">
        <v>2.903</v>
      </c>
      <c r="G2409" s="3">
        <v>7</v>
      </c>
      <c r="H2409" s="3">
        <v>2</v>
      </c>
      <c r="I2409" s="3">
        <v>2</v>
      </c>
      <c r="J2409" s="3">
        <v>2</v>
      </c>
      <c r="K2409" s="3">
        <v>1</v>
      </c>
      <c r="L2409" s="3">
        <v>437</v>
      </c>
      <c r="M2409" s="3">
        <v>47.9</v>
      </c>
      <c r="N2409" s="3">
        <v>6.65</v>
      </c>
      <c r="O2409" s="3">
        <v>0</v>
      </c>
      <c r="P2409" s="3">
        <v>2</v>
      </c>
    </row>
    <row r="2410" spans="1:16" hidden="1" outlineLevel="1" collapsed="1" x14ac:dyDescent="0.2">
      <c r="A2410" t="s">
        <v>20</v>
      </c>
      <c r="B2410" s="2" t="s">
        <v>21</v>
      </c>
      <c r="C2410" s="2" t="s">
        <v>22</v>
      </c>
      <c r="D2410" s="2" t="s">
        <v>23</v>
      </c>
      <c r="E2410" s="2" t="s">
        <v>24</v>
      </c>
      <c r="F2410" s="2" t="s">
        <v>25</v>
      </c>
      <c r="G2410" s="2" t="s">
        <v>10</v>
      </c>
      <c r="H2410" s="2" t="s">
        <v>26</v>
      </c>
      <c r="I2410" s="2" t="s">
        <v>8</v>
      </c>
      <c r="J2410" s="2" t="s">
        <v>27</v>
      </c>
      <c r="K2410" s="2" t="s">
        <v>28</v>
      </c>
      <c r="L2410" s="2" t="s">
        <v>29</v>
      </c>
      <c r="M2410" s="2" t="s">
        <v>30</v>
      </c>
      <c r="N2410" s="2" t="s">
        <v>31</v>
      </c>
      <c r="O2410" s="2" t="s">
        <v>32</v>
      </c>
      <c r="P2410" s="2" t="s">
        <v>33</v>
      </c>
    </row>
    <row r="2411" spans="1:16" hidden="1" outlineLevel="1" collapsed="1" x14ac:dyDescent="0.2">
      <c r="A2411" t="s">
        <v>20</v>
      </c>
      <c r="B2411" s="4" t="s">
        <v>16</v>
      </c>
      <c r="C2411" s="4" t="s">
        <v>2293</v>
      </c>
      <c r="D2411" s="4" t="s">
        <v>20</v>
      </c>
      <c r="E2411" s="4">
        <v>3.9239400000000001E-2</v>
      </c>
      <c r="F2411" s="4">
        <v>0</v>
      </c>
      <c r="G2411" s="4">
        <v>1</v>
      </c>
      <c r="H2411" s="4">
        <v>1</v>
      </c>
      <c r="I2411" s="4">
        <v>1</v>
      </c>
      <c r="J2411" s="4" t="s">
        <v>2291</v>
      </c>
      <c r="K2411" s="4">
        <v>0</v>
      </c>
      <c r="L2411" s="4">
        <v>1666.7707399999999</v>
      </c>
      <c r="M2411" s="4" t="s">
        <v>16</v>
      </c>
      <c r="N2411" s="4">
        <v>0</v>
      </c>
      <c r="O2411" s="4">
        <v>2.673E-2</v>
      </c>
      <c r="P2411" s="4">
        <v>0.73</v>
      </c>
    </row>
    <row r="2412" spans="1:16" hidden="1" outlineLevel="1" collapsed="1" x14ac:dyDescent="0.2">
      <c r="A2412" t="s">
        <v>20</v>
      </c>
      <c r="B2412" s="4" t="s">
        <v>16</v>
      </c>
      <c r="C2412" s="4" t="s">
        <v>2294</v>
      </c>
      <c r="D2412" s="4" t="s">
        <v>20</v>
      </c>
      <c r="E2412" s="4">
        <v>6.6294599999999995E-2</v>
      </c>
      <c r="F2412" s="4">
        <v>2.2288999999999998E-3</v>
      </c>
      <c r="G2412" s="4">
        <v>1</v>
      </c>
      <c r="H2412" s="4">
        <v>1</v>
      </c>
      <c r="I2412" s="4">
        <v>1</v>
      </c>
      <c r="J2412" s="4" t="s">
        <v>2291</v>
      </c>
      <c r="K2412" s="4">
        <v>0</v>
      </c>
      <c r="L2412" s="4">
        <v>1630.8322800000001</v>
      </c>
      <c r="M2412" s="4" t="s">
        <v>16</v>
      </c>
      <c r="N2412" s="4">
        <v>1.487E-3</v>
      </c>
      <c r="O2412" s="4">
        <v>4.6820000000000001E-2</v>
      </c>
      <c r="P2412" s="4">
        <v>1.38</v>
      </c>
    </row>
    <row r="2413" spans="1:16" x14ac:dyDescent="0.2">
      <c r="A2413" s="3" t="s">
        <v>16</v>
      </c>
      <c r="B2413" s="3" t="s">
        <v>17</v>
      </c>
      <c r="C2413" s="3" t="s">
        <v>2295</v>
      </c>
      <c r="D2413" s="3" t="s">
        <v>2296</v>
      </c>
      <c r="E2413" s="3">
        <v>0</v>
      </c>
      <c r="F2413" s="3">
        <v>2.88</v>
      </c>
      <c r="G2413" s="3">
        <v>7</v>
      </c>
      <c r="H2413" s="3">
        <v>2</v>
      </c>
      <c r="I2413" s="3">
        <v>2</v>
      </c>
      <c r="J2413" s="3">
        <v>2</v>
      </c>
      <c r="K2413" s="3">
        <v>1</v>
      </c>
      <c r="L2413" s="3">
        <v>415</v>
      </c>
      <c r="M2413" s="3">
        <v>47.1</v>
      </c>
      <c r="N2413" s="3">
        <v>8.3800000000000008</v>
      </c>
      <c r="O2413" s="3">
        <v>2.04</v>
      </c>
      <c r="P2413" s="3">
        <v>2</v>
      </c>
    </row>
    <row r="2414" spans="1:16" hidden="1" outlineLevel="1" collapsed="1" x14ac:dyDescent="0.2">
      <c r="A2414" t="s">
        <v>20</v>
      </c>
      <c r="B2414" s="2" t="s">
        <v>21</v>
      </c>
      <c r="C2414" s="2" t="s">
        <v>22</v>
      </c>
      <c r="D2414" s="2" t="s">
        <v>23</v>
      </c>
      <c r="E2414" s="2" t="s">
        <v>24</v>
      </c>
      <c r="F2414" s="2" t="s">
        <v>25</v>
      </c>
      <c r="G2414" s="2" t="s">
        <v>10</v>
      </c>
      <c r="H2414" s="2" t="s">
        <v>26</v>
      </c>
      <c r="I2414" s="2" t="s">
        <v>8</v>
      </c>
      <c r="J2414" s="2" t="s">
        <v>27</v>
      </c>
      <c r="K2414" s="2" t="s">
        <v>28</v>
      </c>
      <c r="L2414" s="2" t="s">
        <v>29</v>
      </c>
      <c r="M2414" s="2" t="s">
        <v>30</v>
      </c>
      <c r="N2414" s="2" t="s">
        <v>31</v>
      </c>
      <c r="O2414" s="2" t="s">
        <v>32</v>
      </c>
      <c r="P2414" s="2" t="s">
        <v>33</v>
      </c>
    </row>
    <row r="2415" spans="1:16" hidden="1" outlineLevel="1" collapsed="1" x14ac:dyDescent="0.2">
      <c r="A2415" t="s">
        <v>20</v>
      </c>
      <c r="B2415" s="4" t="s">
        <v>16</v>
      </c>
      <c r="C2415" s="4" t="s">
        <v>2297</v>
      </c>
      <c r="D2415" s="4" t="s">
        <v>20</v>
      </c>
      <c r="E2415" s="4">
        <v>4.5573299999999997E-2</v>
      </c>
      <c r="F2415" s="4">
        <v>0</v>
      </c>
      <c r="G2415" s="4">
        <v>1</v>
      </c>
      <c r="H2415" s="4">
        <v>1</v>
      </c>
      <c r="I2415" s="4">
        <v>1</v>
      </c>
      <c r="J2415" s="4" t="s">
        <v>2295</v>
      </c>
      <c r="K2415" s="4">
        <v>0</v>
      </c>
      <c r="L2415" s="4">
        <v>1955.0192400000001</v>
      </c>
      <c r="M2415" s="4" t="s">
        <v>16</v>
      </c>
      <c r="N2415" s="4">
        <v>0</v>
      </c>
      <c r="O2415" s="4">
        <v>3.1300000000000001E-2</v>
      </c>
      <c r="P2415" s="4">
        <v>1.59</v>
      </c>
    </row>
    <row r="2416" spans="1:16" hidden="1" outlineLevel="1" collapsed="1" x14ac:dyDescent="0.2">
      <c r="A2416" t="s">
        <v>20</v>
      </c>
      <c r="B2416" s="4" t="s">
        <v>16</v>
      </c>
      <c r="C2416" s="4" t="s">
        <v>2298</v>
      </c>
      <c r="D2416" s="4" t="s">
        <v>20</v>
      </c>
      <c r="E2416" s="4">
        <v>6.0195699999999998E-2</v>
      </c>
      <c r="F2416" s="4">
        <v>2.2288999999999998E-3</v>
      </c>
      <c r="G2416" s="4">
        <v>1</v>
      </c>
      <c r="H2416" s="4">
        <v>1</v>
      </c>
      <c r="I2416" s="4">
        <v>1</v>
      </c>
      <c r="J2416" s="4" t="s">
        <v>2295</v>
      </c>
      <c r="K2416" s="4">
        <v>1</v>
      </c>
      <c r="L2416" s="4">
        <v>982.56800999999996</v>
      </c>
      <c r="M2416" s="4" t="s">
        <v>16</v>
      </c>
      <c r="N2416" s="4">
        <v>1.487E-3</v>
      </c>
      <c r="O2416" s="4">
        <v>4.2160000000000003E-2</v>
      </c>
      <c r="P2416" s="4">
        <v>2.04</v>
      </c>
    </row>
    <row r="2417" spans="1:16" x14ac:dyDescent="0.2">
      <c r="A2417" s="3" t="s">
        <v>16</v>
      </c>
      <c r="B2417" s="3" t="s">
        <v>17</v>
      </c>
      <c r="C2417" s="3" t="s">
        <v>2299</v>
      </c>
      <c r="D2417" s="3" t="s">
        <v>2300</v>
      </c>
      <c r="E2417" s="3">
        <v>0</v>
      </c>
      <c r="F2417" s="3">
        <v>2.823</v>
      </c>
      <c r="G2417" s="3">
        <v>3</v>
      </c>
      <c r="H2417" s="3">
        <v>2</v>
      </c>
      <c r="I2417" s="3">
        <v>2</v>
      </c>
      <c r="J2417" s="3">
        <v>2</v>
      </c>
      <c r="K2417" s="3">
        <v>1</v>
      </c>
      <c r="L2417" s="3">
        <v>654</v>
      </c>
      <c r="M2417" s="3">
        <v>70.599999999999994</v>
      </c>
      <c r="N2417" s="3">
        <v>5.59</v>
      </c>
      <c r="O2417" s="3">
        <v>1.7</v>
      </c>
      <c r="P2417" s="3">
        <v>2</v>
      </c>
    </row>
    <row r="2418" spans="1:16" hidden="1" outlineLevel="1" collapsed="1" x14ac:dyDescent="0.2">
      <c r="A2418" t="s">
        <v>20</v>
      </c>
      <c r="B2418" s="2" t="s">
        <v>21</v>
      </c>
      <c r="C2418" s="2" t="s">
        <v>22</v>
      </c>
      <c r="D2418" s="2" t="s">
        <v>23</v>
      </c>
      <c r="E2418" s="2" t="s">
        <v>24</v>
      </c>
      <c r="F2418" s="2" t="s">
        <v>25</v>
      </c>
      <c r="G2418" s="2" t="s">
        <v>10</v>
      </c>
      <c r="H2418" s="2" t="s">
        <v>26</v>
      </c>
      <c r="I2418" s="2" t="s">
        <v>8</v>
      </c>
      <c r="J2418" s="2" t="s">
        <v>27</v>
      </c>
      <c r="K2418" s="2" t="s">
        <v>28</v>
      </c>
      <c r="L2418" s="2" t="s">
        <v>29</v>
      </c>
      <c r="M2418" s="2" t="s">
        <v>30</v>
      </c>
      <c r="N2418" s="2" t="s">
        <v>31</v>
      </c>
      <c r="O2418" s="2" t="s">
        <v>32</v>
      </c>
      <c r="P2418" s="2" t="s">
        <v>33</v>
      </c>
    </row>
    <row r="2419" spans="1:16" hidden="1" outlineLevel="1" collapsed="1" x14ac:dyDescent="0.2">
      <c r="A2419" t="s">
        <v>20</v>
      </c>
      <c r="B2419" s="4" t="s">
        <v>16</v>
      </c>
      <c r="C2419" s="4" t="s">
        <v>2301</v>
      </c>
      <c r="D2419" s="4" t="s">
        <v>20</v>
      </c>
      <c r="E2419" s="4">
        <v>4.6469799999999999E-2</v>
      </c>
      <c r="F2419" s="4">
        <v>0</v>
      </c>
      <c r="G2419" s="4">
        <v>1</v>
      </c>
      <c r="H2419" s="4">
        <v>1</v>
      </c>
      <c r="I2419" s="4">
        <v>1</v>
      </c>
      <c r="J2419" s="4" t="s">
        <v>2299</v>
      </c>
      <c r="K2419" s="4">
        <v>0</v>
      </c>
      <c r="L2419" s="4">
        <v>774.43559000000005</v>
      </c>
      <c r="M2419" s="4" t="s">
        <v>16</v>
      </c>
      <c r="N2419" s="4">
        <v>0</v>
      </c>
      <c r="O2419" s="4">
        <v>3.1960000000000002E-2</v>
      </c>
      <c r="P2419" s="4">
        <v>1.7</v>
      </c>
    </row>
    <row r="2420" spans="1:16" hidden="1" outlineLevel="1" collapsed="1" x14ac:dyDescent="0.2">
      <c r="A2420" t="s">
        <v>20</v>
      </c>
      <c r="B2420" s="4" t="s">
        <v>16</v>
      </c>
      <c r="C2420" s="4" t="s">
        <v>2302</v>
      </c>
      <c r="D2420" s="4" t="s">
        <v>20</v>
      </c>
      <c r="E2420" s="4">
        <v>6.6294599999999995E-2</v>
      </c>
      <c r="F2420" s="4">
        <v>2.2288999999999998E-3</v>
      </c>
      <c r="G2420" s="4">
        <v>1</v>
      </c>
      <c r="H2420" s="4">
        <v>1</v>
      </c>
      <c r="I2420" s="4">
        <v>1</v>
      </c>
      <c r="J2420" s="4" t="s">
        <v>2299</v>
      </c>
      <c r="K2420" s="4">
        <v>0</v>
      </c>
      <c r="L2420" s="4">
        <v>1680.83401</v>
      </c>
      <c r="M2420" s="4" t="s">
        <v>16</v>
      </c>
      <c r="N2420" s="4">
        <v>1.487E-3</v>
      </c>
      <c r="O2420" s="4">
        <v>4.7079999999999997E-2</v>
      </c>
      <c r="P2420" s="4">
        <v>1.5</v>
      </c>
    </row>
    <row r="2421" spans="1:16" x14ac:dyDescent="0.2">
      <c r="A2421" s="3" t="s">
        <v>16</v>
      </c>
      <c r="B2421" s="3" t="s">
        <v>17</v>
      </c>
      <c r="C2421" s="3" t="s">
        <v>2303</v>
      </c>
      <c r="D2421" s="3" t="s">
        <v>2304</v>
      </c>
      <c r="E2421" s="3">
        <v>0</v>
      </c>
      <c r="F2421" s="3">
        <v>2.8170000000000002</v>
      </c>
      <c r="G2421" s="3">
        <v>2</v>
      </c>
      <c r="H2421" s="3">
        <v>1</v>
      </c>
      <c r="I2421" s="3">
        <v>1</v>
      </c>
      <c r="J2421" s="3">
        <v>1</v>
      </c>
      <c r="K2421" s="3">
        <v>1</v>
      </c>
      <c r="L2421" s="3">
        <v>500</v>
      </c>
      <c r="M2421" s="3">
        <v>55.3</v>
      </c>
      <c r="N2421" s="3">
        <v>6.19</v>
      </c>
      <c r="O2421" s="3">
        <v>2.5</v>
      </c>
      <c r="P2421" s="3">
        <v>1</v>
      </c>
    </row>
    <row r="2422" spans="1:16" hidden="1" outlineLevel="1" collapsed="1" x14ac:dyDescent="0.2">
      <c r="A2422" t="s">
        <v>20</v>
      </c>
      <c r="B2422" s="2" t="s">
        <v>21</v>
      </c>
      <c r="C2422" s="2" t="s">
        <v>22</v>
      </c>
      <c r="D2422" s="2" t="s">
        <v>23</v>
      </c>
      <c r="E2422" s="2" t="s">
        <v>24</v>
      </c>
      <c r="F2422" s="2" t="s">
        <v>25</v>
      </c>
      <c r="G2422" s="2" t="s">
        <v>10</v>
      </c>
      <c r="H2422" s="2" t="s">
        <v>26</v>
      </c>
      <c r="I2422" s="2" t="s">
        <v>8</v>
      </c>
      <c r="J2422" s="2" t="s">
        <v>27</v>
      </c>
      <c r="K2422" s="2" t="s">
        <v>28</v>
      </c>
      <c r="L2422" s="2" t="s">
        <v>29</v>
      </c>
      <c r="M2422" s="2" t="s">
        <v>30</v>
      </c>
      <c r="N2422" s="2" t="s">
        <v>31</v>
      </c>
      <c r="O2422" s="2" t="s">
        <v>32</v>
      </c>
      <c r="P2422" s="2" t="s">
        <v>33</v>
      </c>
    </row>
    <row r="2423" spans="1:16" hidden="1" outlineLevel="1" collapsed="1" x14ac:dyDescent="0.2">
      <c r="A2423" t="s">
        <v>20</v>
      </c>
      <c r="B2423" s="4" t="s">
        <v>16</v>
      </c>
      <c r="C2423" s="4" t="s">
        <v>2305</v>
      </c>
      <c r="D2423" s="4" t="s">
        <v>20</v>
      </c>
      <c r="E2423" s="4">
        <v>2.72763E-3</v>
      </c>
      <c r="F2423" s="4">
        <v>0</v>
      </c>
      <c r="G2423" s="4">
        <v>1</v>
      </c>
      <c r="H2423" s="4">
        <v>1</v>
      </c>
      <c r="I2423" s="4">
        <v>1</v>
      </c>
      <c r="J2423" s="4" t="s">
        <v>2303</v>
      </c>
      <c r="K2423" s="4">
        <v>0</v>
      </c>
      <c r="L2423" s="4">
        <v>1288.7107100000001</v>
      </c>
      <c r="M2423" s="4" t="s">
        <v>16</v>
      </c>
      <c r="N2423" s="4">
        <v>0</v>
      </c>
      <c r="O2423" s="4">
        <v>1.524E-3</v>
      </c>
      <c r="P2423" s="4">
        <v>2.5</v>
      </c>
    </row>
    <row r="2424" spans="1:16" x14ac:dyDescent="0.2">
      <c r="A2424" s="3" t="s">
        <v>16</v>
      </c>
      <c r="B2424" s="3" t="s">
        <v>17</v>
      </c>
      <c r="C2424" s="3" t="s">
        <v>2306</v>
      </c>
      <c r="D2424" s="3" t="s">
        <v>2307</v>
      </c>
      <c r="E2424" s="3">
        <v>0</v>
      </c>
      <c r="F2424" s="3">
        <v>2.8029999999999999</v>
      </c>
      <c r="G2424" s="3">
        <v>2</v>
      </c>
      <c r="H2424" s="3">
        <v>1</v>
      </c>
      <c r="I2424" s="3">
        <v>1</v>
      </c>
      <c r="J2424" s="3">
        <v>1</v>
      </c>
      <c r="K2424" s="3">
        <v>1</v>
      </c>
      <c r="L2424" s="3">
        <v>541</v>
      </c>
      <c r="M2424" s="3">
        <v>59.8</v>
      </c>
      <c r="N2424" s="3">
        <v>8.32</v>
      </c>
      <c r="O2424" s="3">
        <v>2.85</v>
      </c>
      <c r="P2424" s="3">
        <v>1</v>
      </c>
    </row>
    <row r="2425" spans="1:16" hidden="1" outlineLevel="1" collapsed="1" x14ac:dyDescent="0.2">
      <c r="A2425" t="s">
        <v>20</v>
      </c>
      <c r="B2425" s="2" t="s">
        <v>21</v>
      </c>
      <c r="C2425" s="2" t="s">
        <v>22</v>
      </c>
      <c r="D2425" s="2" t="s">
        <v>23</v>
      </c>
      <c r="E2425" s="2" t="s">
        <v>24</v>
      </c>
      <c r="F2425" s="2" t="s">
        <v>25</v>
      </c>
      <c r="G2425" s="2" t="s">
        <v>10</v>
      </c>
      <c r="H2425" s="2" t="s">
        <v>26</v>
      </c>
      <c r="I2425" s="2" t="s">
        <v>8</v>
      </c>
      <c r="J2425" s="2" t="s">
        <v>27</v>
      </c>
      <c r="K2425" s="2" t="s">
        <v>28</v>
      </c>
      <c r="L2425" s="2" t="s">
        <v>29</v>
      </c>
      <c r="M2425" s="2" t="s">
        <v>30</v>
      </c>
      <c r="N2425" s="2" t="s">
        <v>31</v>
      </c>
      <c r="O2425" s="2" t="s">
        <v>32</v>
      </c>
      <c r="P2425" s="2" t="s">
        <v>33</v>
      </c>
    </row>
    <row r="2426" spans="1:16" hidden="1" outlineLevel="1" collapsed="1" x14ac:dyDescent="0.2">
      <c r="A2426" t="s">
        <v>20</v>
      </c>
      <c r="B2426" s="4" t="s">
        <v>16</v>
      </c>
      <c r="C2426" s="4" t="s">
        <v>2308</v>
      </c>
      <c r="D2426" s="4" t="s">
        <v>20</v>
      </c>
      <c r="E2426" s="4">
        <v>2.8192299999999998E-3</v>
      </c>
      <c r="F2426" s="4">
        <v>0</v>
      </c>
      <c r="G2426" s="4">
        <v>1</v>
      </c>
      <c r="H2426" s="4">
        <v>1</v>
      </c>
      <c r="I2426" s="4">
        <v>1</v>
      </c>
      <c r="J2426" s="4" t="s">
        <v>2306</v>
      </c>
      <c r="K2426" s="4">
        <v>0</v>
      </c>
      <c r="L2426" s="4">
        <v>1260.6317899999999</v>
      </c>
      <c r="M2426" s="4" t="s">
        <v>16</v>
      </c>
      <c r="N2426" s="4">
        <v>0</v>
      </c>
      <c r="O2426" s="4">
        <v>1.575E-3</v>
      </c>
      <c r="P2426" s="4">
        <v>2.85</v>
      </c>
    </row>
    <row r="2427" spans="1:16" x14ac:dyDescent="0.2">
      <c r="A2427" s="3" t="s">
        <v>16</v>
      </c>
      <c r="B2427" s="3" t="s">
        <v>17</v>
      </c>
      <c r="C2427" s="3" t="s">
        <v>2309</v>
      </c>
      <c r="D2427" s="3" t="s">
        <v>2310</v>
      </c>
      <c r="E2427" s="3">
        <v>0</v>
      </c>
      <c r="F2427" s="3">
        <v>2.786</v>
      </c>
      <c r="G2427" s="3">
        <v>4</v>
      </c>
      <c r="H2427" s="3">
        <v>2</v>
      </c>
      <c r="I2427" s="3">
        <v>2</v>
      </c>
      <c r="J2427" s="3">
        <v>1</v>
      </c>
      <c r="K2427" s="3">
        <v>1</v>
      </c>
      <c r="L2427" s="3">
        <v>468</v>
      </c>
      <c r="M2427" s="3">
        <v>50.9</v>
      </c>
      <c r="N2427" s="3">
        <v>8.0299999999999994</v>
      </c>
      <c r="O2427" s="3">
        <v>1.87</v>
      </c>
      <c r="P2427" s="3">
        <v>2</v>
      </c>
    </row>
    <row r="2428" spans="1:16" hidden="1" outlineLevel="1" collapsed="1" x14ac:dyDescent="0.2">
      <c r="A2428" t="s">
        <v>20</v>
      </c>
      <c r="B2428" s="2" t="s">
        <v>21</v>
      </c>
      <c r="C2428" s="2" t="s">
        <v>22</v>
      </c>
      <c r="D2428" s="2" t="s">
        <v>23</v>
      </c>
      <c r="E2428" s="2" t="s">
        <v>24</v>
      </c>
      <c r="F2428" s="2" t="s">
        <v>25</v>
      </c>
      <c r="G2428" s="2" t="s">
        <v>10</v>
      </c>
      <c r="H2428" s="2" t="s">
        <v>26</v>
      </c>
      <c r="I2428" s="2" t="s">
        <v>8</v>
      </c>
      <c r="J2428" s="2" t="s">
        <v>27</v>
      </c>
      <c r="K2428" s="2" t="s">
        <v>28</v>
      </c>
      <c r="L2428" s="2" t="s">
        <v>29</v>
      </c>
      <c r="M2428" s="2" t="s">
        <v>30</v>
      </c>
      <c r="N2428" s="2" t="s">
        <v>31</v>
      </c>
      <c r="O2428" s="2" t="s">
        <v>32</v>
      </c>
      <c r="P2428" s="2" t="s">
        <v>33</v>
      </c>
    </row>
    <row r="2429" spans="1:16" hidden="1" outlineLevel="1" collapsed="1" x14ac:dyDescent="0.2">
      <c r="A2429" t="s">
        <v>20</v>
      </c>
      <c r="B2429" s="4" t="s">
        <v>16</v>
      </c>
      <c r="C2429" s="4" t="s">
        <v>2011</v>
      </c>
      <c r="D2429" s="4" t="s">
        <v>20</v>
      </c>
      <c r="E2429" s="4">
        <v>3.1842000000000002E-2</v>
      </c>
      <c r="F2429" s="4">
        <v>0</v>
      </c>
      <c r="G2429" s="4">
        <v>2</v>
      </c>
      <c r="H2429" s="4">
        <v>2</v>
      </c>
      <c r="I2429" s="4">
        <v>1</v>
      </c>
      <c r="J2429" s="4" t="s">
        <v>2012</v>
      </c>
      <c r="K2429" s="4">
        <v>0</v>
      </c>
      <c r="L2429" s="4">
        <v>829.48902999999996</v>
      </c>
      <c r="M2429" s="4" t="s">
        <v>16</v>
      </c>
      <c r="N2429" s="4">
        <v>0</v>
      </c>
      <c r="O2429" s="4">
        <v>2.1340000000000001E-2</v>
      </c>
      <c r="P2429" s="4">
        <v>1.21</v>
      </c>
    </row>
    <row r="2430" spans="1:16" hidden="1" outlineLevel="1" collapsed="1" x14ac:dyDescent="0.2">
      <c r="A2430" t="s">
        <v>20</v>
      </c>
      <c r="B2430" s="4" t="s">
        <v>16</v>
      </c>
      <c r="C2430" s="4" t="s">
        <v>2311</v>
      </c>
      <c r="D2430" s="4" t="s">
        <v>20</v>
      </c>
      <c r="E2430" s="4">
        <v>0.10474</v>
      </c>
      <c r="F2430" s="4">
        <v>8.3565400000000008E-3</v>
      </c>
      <c r="G2430" s="4">
        <v>1</v>
      </c>
      <c r="H2430" s="4">
        <v>1</v>
      </c>
      <c r="I2430" s="4">
        <v>1</v>
      </c>
      <c r="J2430" s="4" t="s">
        <v>2309</v>
      </c>
      <c r="K2430" s="4">
        <v>0</v>
      </c>
      <c r="L2430" s="4">
        <v>1165.6000300000001</v>
      </c>
      <c r="M2430" s="4" t="s">
        <v>16</v>
      </c>
      <c r="N2430" s="4">
        <v>5.9170000000000004E-3</v>
      </c>
      <c r="O2430" s="4">
        <v>7.6759999999999995E-2</v>
      </c>
      <c r="P2430" s="4">
        <v>1.87</v>
      </c>
    </row>
    <row r="2431" spans="1:16" x14ac:dyDescent="0.2">
      <c r="A2431" s="3" t="s">
        <v>16</v>
      </c>
      <c r="B2431" s="3" t="s">
        <v>17</v>
      </c>
      <c r="C2431" s="3" t="s">
        <v>2312</v>
      </c>
      <c r="D2431" s="3" t="s">
        <v>2313</v>
      </c>
      <c r="E2431" s="3">
        <v>0</v>
      </c>
      <c r="F2431" s="3">
        <v>2.7789999999999999</v>
      </c>
      <c r="G2431" s="3">
        <v>2</v>
      </c>
      <c r="H2431" s="3">
        <v>2</v>
      </c>
      <c r="I2431" s="3">
        <v>2</v>
      </c>
      <c r="J2431" s="3">
        <v>2</v>
      </c>
      <c r="K2431" s="3">
        <v>1</v>
      </c>
      <c r="L2431" s="3">
        <v>863</v>
      </c>
      <c r="M2431" s="3">
        <v>94.8</v>
      </c>
      <c r="N2431" s="3">
        <v>8.27</v>
      </c>
      <c r="O2431" s="3">
        <v>1.75</v>
      </c>
      <c r="P2431" s="3">
        <v>2</v>
      </c>
    </row>
    <row r="2432" spans="1:16" hidden="1" outlineLevel="1" collapsed="1" x14ac:dyDescent="0.2">
      <c r="A2432" t="s">
        <v>20</v>
      </c>
      <c r="B2432" s="2" t="s">
        <v>21</v>
      </c>
      <c r="C2432" s="2" t="s">
        <v>22</v>
      </c>
      <c r="D2432" s="2" t="s">
        <v>23</v>
      </c>
      <c r="E2432" s="2" t="s">
        <v>24</v>
      </c>
      <c r="F2432" s="2" t="s">
        <v>25</v>
      </c>
      <c r="G2432" s="2" t="s">
        <v>10</v>
      </c>
      <c r="H2432" s="2" t="s">
        <v>26</v>
      </c>
      <c r="I2432" s="2" t="s">
        <v>8</v>
      </c>
      <c r="J2432" s="2" t="s">
        <v>27</v>
      </c>
      <c r="K2432" s="2" t="s">
        <v>28</v>
      </c>
      <c r="L2432" s="2" t="s">
        <v>29</v>
      </c>
      <c r="M2432" s="2" t="s">
        <v>30</v>
      </c>
      <c r="N2432" s="2" t="s">
        <v>31</v>
      </c>
      <c r="O2432" s="2" t="s">
        <v>32</v>
      </c>
      <c r="P2432" s="2" t="s">
        <v>33</v>
      </c>
    </row>
    <row r="2433" spans="1:16" hidden="1" outlineLevel="1" collapsed="1" x14ac:dyDescent="0.2">
      <c r="A2433" t="s">
        <v>20</v>
      </c>
      <c r="B2433" s="4" t="s">
        <v>16</v>
      </c>
      <c r="C2433" s="4" t="s">
        <v>2314</v>
      </c>
      <c r="D2433" s="4" t="s">
        <v>20</v>
      </c>
      <c r="E2433" s="4">
        <v>5.2901999999999998E-2</v>
      </c>
      <c r="F2433" s="4">
        <v>1.20145E-3</v>
      </c>
      <c r="G2433" s="4">
        <v>1</v>
      </c>
      <c r="H2433" s="4">
        <v>1</v>
      </c>
      <c r="I2433" s="4">
        <v>1</v>
      </c>
      <c r="J2433" s="4" t="s">
        <v>2312</v>
      </c>
      <c r="K2433" s="4">
        <v>0</v>
      </c>
      <c r="L2433" s="4">
        <v>1002.51022</v>
      </c>
      <c r="M2433" s="4" t="s">
        <v>16</v>
      </c>
      <c r="N2433" s="4">
        <v>7.9869999999999995E-4</v>
      </c>
      <c r="O2433" s="4">
        <v>3.6839999999999998E-2</v>
      </c>
      <c r="P2433" s="4">
        <v>1.75</v>
      </c>
    </row>
    <row r="2434" spans="1:16" hidden="1" outlineLevel="1" collapsed="1" x14ac:dyDescent="0.2">
      <c r="A2434" t="s">
        <v>20</v>
      </c>
      <c r="B2434" s="4" t="s">
        <v>16</v>
      </c>
      <c r="C2434" s="4" t="s">
        <v>2315</v>
      </c>
      <c r="D2434" s="4" t="s">
        <v>20</v>
      </c>
      <c r="E2434" s="4">
        <v>6.3786700000000002E-2</v>
      </c>
      <c r="F2434" s="4">
        <v>2.2288999999999998E-3</v>
      </c>
      <c r="G2434" s="4">
        <v>1</v>
      </c>
      <c r="H2434" s="4">
        <v>1</v>
      </c>
      <c r="I2434" s="4">
        <v>1</v>
      </c>
      <c r="J2434" s="4" t="s">
        <v>2312</v>
      </c>
      <c r="K2434" s="4">
        <v>0</v>
      </c>
      <c r="L2434" s="4">
        <v>924.47852</v>
      </c>
      <c r="M2434" s="4" t="s">
        <v>16</v>
      </c>
      <c r="N2434" s="4">
        <v>1.487E-3</v>
      </c>
      <c r="O2434" s="4">
        <v>4.5150000000000003E-2</v>
      </c>
      <c r="P2434" s="4">
        <v>1.43</v>
      </c>
    </row>
    <row r="2435" spans="1:16" x14ac:dyDescent="0.2">
      <c r="A2435" s="3" t="s">
        <v>16</v>
      </c>
      <c r="B2435" s="3" t="s">
        <v>17</v>
      </c>
      <c r="C2435" s="3" t="s">
        <v>2316</v>
      </c>
      <c r="D2435" s="3" t="s">
        <v>2317</v>
      </c>
      <c r="E2435" s="3">
        <v>0</v>
      </c>
      <c r="F2435" s="3">
        <v>2.7509999999999999</v>
      </c>
      <c r="G2435" s="3">
        <v>6</v>
      </c>
      <c r="H2435" s="3">
        <v>2</v>
      </c>
      <c r="I2435" s="3">
        <v>2</v>
      </c>
      <c r="J2435" s="3">
        <v>2</v>
      </c>
      <c r="K2435" s="3">
        <v>1</v>
      </c>
      <c r="L2435" s="3">
        <v>339</v>
      </c>
      <c r="M2435" s="3">
        <v>38.299999999999997</v>
      </c>
      <c r="N2435" s="3">
        <v>4.63</v>
      </c>
      <c r="O2435" s="3">
        <v>3.8</v>
      </c>
      <c r="P2435" s="3">
        <v>2</v>
      </c>
    </row>
    <row r="2436" spans="1:16" hidden="1" outlineLevel="1" collapsed="1" x14ac:dyDescent="0.2">
      <c r="A2436" t="s">
        <v>20</v>
      </c>
      <c r="B2436" s="2" t="s">
        <v>21</v>
      </c>
      <c r="C2436" s="2" t="s">
        <v>22</v>
      </c>
      <c r="D2436" s="2" t="s">
        <v>23</v>
      </c>
      <c r="E2436" s="2" t="s">
        <v>24</v>
      </c>
      <c r="F2436" s="2" t="s">
        <v>25</v>
      </c>
      <c r="G2436" s="2" t="s">
        <v>10</v>
      </c>
      <c r="H2436" s="2" t="s">
        <v>26</v>
      </c>
      <c r="I2436" s="2" t="s">
        <v>8</v>
      </c>
      <c r="J2436" s="2" t="s">
        <v>27</v>
      </c>
      <c r="K2436" s="2" t="s">
        <v>28</v>
      </c>
      <c r="L2436" s="2" t="s">
        <v>29</v>
      </c>
      <c r="M2436" s="2" t="s">
        <v>30</v>
      </c>
      <c r="N2436" s="2" t="s">
        <v>31</v>
      </c>
      <c r="O2436" s="2" t="s">
        <v>32</v>
      </c>
      <c r="P2436" s="2" t="s">
        <v>33</v>
      </c>
    </row>
    <row r="2437" spans="1:16" hidden="1" outlineLevel="1" collapsed="1" x14ac:dyDescent="0.2">
      <c r="A2437" t="s">
        <v>20</v>
      </c>
      <c r="B2437" s="4" t="s">
        <v>16</v>
      </c>
      <c r="C2437" s="4" t="s">
        <v>2318</v>
      </c>
      <c r="D2437" s="4" t="s">
        <v>20</v>
      </c>
      <c r="E2437" s="4">
        <v>4.7077099999999997E-2</v>
      </c>
      <c r="F2437" s="4">
        <v>0</v>
      </c>
      <c r="G2437" s="4">
        <v>1</v>
      </c>
      <c r="H2437" s="4">
        <v>1</v>
      </c>
      <c r="I2437" s="4">
        <v>1</v>
      </c>
      <c r="J2437" s="4" t="s">
        <v>2316</v>
      </c>
      <c r="K2437" s="4">
        <v>0</v>
      </c>
      <c r="L2437" s="4">
        <v>1087.53783</v>
      </c>
      <c r="M2437" s="4" t="s">
        <v>16</v>
      </c>
      <c r="N2437" s="4">
        <v>0</v>
      </c>
      <c r="O2437" s="4">
        <v>3.2539999999999999E-2</v>
      </c>
      <c r="P2437" s="4">
        <v>1.81</v>
      </c>
    </row>
    <row r="2438" spans="1:16" hidden="1" outlineLevel="1" collapsed="1" x14ac:dyDescent="0.2">
      <c r="A2438" t="s">
        <v>20</v>
      </c>
      <c r="B2438" s="4" t="s">
        <v>16</v>
      </c>
      <c r="C2438" s="4" t="s">
        <v>2319</v>
      </c>
      <c r="D2438" s="4" t="s">
        <v>20</v>
      </c>
      <c r="E2438" s="4">
        <v>7.6324199999999995E-2</v>
      </c>
      <c r="F2438" s="4">
        <v>3.8406400000000002E-3</v>
      </c>
      <c r="G2438" s="4">
        <v>1</v>
      </c>
      <c r="H2438" s="4">
        <v>1</v>
      </c>
      <c r="I2438" s="4">
        <v>1</v>
      </c>
      <c r="J2438" s="4" t="s">
        <v>2316</v>
      </c>
      <c r="K2438" s="4">
        <v>0</v>
      </c>
      <c r="L2438" s="4">
        <v>1227.69433</v>
      </c>
      <c r="M2438" s="4" t="s">
        <v>16</v>
      </c>
      <c r="N2438" s="4">
        <v>2.9329999999999998E-3</v>
      </c>
      <c r="O2438" s="4">
        <v>5.4469999999999998E-2</v>
      </c>
      <c r="P2438" s="4">
        <v>1.99</v>
      </c>
    </row>
    <row r="2439" spans="1:16" x14ac:dyDescent="0.2">
      <c r="A2439" s="3" t="s">
        <v>16</v>
      </c>
      <c r="B2439" s="3" t="s">
        <v>17</v>
      </c>
      <c r="C2439" s="3" t="s">
        <v>2320</v>
      </c>
      <c r="D2439" s="3" t="s">
        <v>2321</v>
      </c>
      <c r="E2439" s="3">
        <v>0</v>
      </c>
      <c r="F2439" s="3">
        <v>2.7250000000000001</v>
      </c>
      <c r="G2439" s="3">
        <v>7</v>
      </c>
      <c r="H2439" s="3">
        <v>1</v>
      </c>
      <c r="I2439" s="3">
        <v>1</v>
      </c>
      <c r="J2439" s="3">
        <v>1</v>
      </c>
      <c r="K2439" s="3">
        <v>1</v>
      </c>
      <c r="L2439" s="3">
        <v>204</v>
      </c>
      <c r="M2439" s="3">
        <v>24.4</v>
      </c>
      <c r="N2439" s="3">
        <v>11.39</v>
      </c>
      <c r="O2439" s="3">
        <v>2.17</v>
      </c>
      <c r="P2439" s="3">
        <v>1</v>
      </c>
    </row>
    <row r="2440" spans="1:16" hidden="1" outlineLevel="1" collapsed="1" x14ac:dyDescent="0.2">
      <c r="A2440" t="s">
        <v>20</v>
      </c>
      <c r="B2440" s="2" t="s">
        <v>21</v>
      </c>
      <c r="C2440" s="2" t="s">
        <v>22</v>
      </c>
      <c r="D2440" s="2" t="s">
        <v>23</v>
      </c>
      <c r="E2440" s="2" t="s">
        <v>24</v>
      </c>
      <c r="F2440" s="2" t="s">
        <v>25</v>
      </c>
      <c r="G2440" s="2" t="s">
        <v>10</v>
      </c>
      <c r="H2440" s="2" t="s">
        <v>26</v>
      </c>
      <c r="I2440" s="2" t="s">
        <v>8</v>
      </c>
      <c r="J2440" s="2" t="s">
        <v>27</v>
      </c>
      <c r="K2440" s="2" t="s">
        <v>28</v>
      </c>
      <c r="L2440" s="2" t="s">
        <v>29</v>
      </c>
      <c r="M2440" s="2" t="s">
        <v>30</v>
      </c>
      <c r="N2440" s="2" t="s">
        <v>31</v>
      </c>
      <c r="O2440" s="2" t="s">
        <v>32</v>
      </c>
      <c r="P2440" s="2" t="s">
        <v>33</v>
      </c>
    </row>
    <row r="2441" spans="1:16" hidden="1" outlineLevel="1" collapsed="1" x14ac:dyDescent="0.2">
      <c r="A2441" t="s">
        <v>20</v>
      </c>
      <c r="B2441" s="4" t="s">
        <v>16</v>
      </c>
      <c r="C2441" s="4" t="s">
        <v>2322</v>
      </c>
      <c r="D2441" s="4" t="s">
        <v>20</v>
      </c>
      <c r="E2441" s="4">
        <v>3.3254399999999998E-3</v>
      </c>
      <c r="F2441" s="4">
        <v>0</v>
      </c>
      <c r="G2441" s="4">
        <v>1</v>
      </c>
      <c r="H2441" s="4">
        <v>2</v>
      </c>
      <c r="I2441" s="4">
        <v>1</v>
      </c>
      <c r="J2441" s="4" t="s">
        <v>2320</v>
      </c>
      <c r="K2441" s="4">
        <v>0</v>
      </c>
      <c r="L2441" s="4">
        <v>1716.82278</v>
      </c>
      <c r="M2441" s="4" t="s">
        <v>16</v>
      </c>
      <c r="N2441" s="4">
        <v>0</v>
      </c>
      <c r="O2441" s="4">
        <v>1.884E-3</v>
      </c>
      <c r="P2441" s="4">
        <v>2.17</v>
      </c>
    </row>
    <row r="2442" spans="1:16" x14ac:dyDescent="0.2">
      <c r="A2442" s="3" t="s">
        <v>16</v>
      </c>
      <c r="B2442" s="3" t="s">
        <v>17</v>
      </c>
      <c r="C2442" s="3" t="s">
        <v>2323</v>
      </c>
      <c r="D2442" s="3" t="s">
        <v>2324</v>
      </c>
      <c r="E2442" s="3">
        <v>0</v>
      </c>
      <c r="F2442" s="3">
        <v>2.7149999999999999</v>
      </c>
      <c r="G2442" s="3">
        <v>3</v>
      </c>
      <c r="H2442" s="3">
        <v>1</v>
      </c>
      <c r="I2442" s="3">
        <v>1</v>
      </c>
      <c r="J2442" s="3">
        <v>1</v>
      </c>
      <c r="K2442" s="3">
        <v>1</v>
      </c>
      <c r="L2442" s="3">
        <v>432</v>
      </c>
      <c r="M2442" s="3">
        <v>48</v>
      </c>
      <c r="N2442" s="3">
        <v>5.43</v>
      </c>
      <c r="O2442" s="3">
        <v>1.74</v>
      </c>
      <c r="P2442" s="3">
        <v>1</v>
      </c>
    </row>
    <row r="2443" spans="1:16" hidden="1" outlineLevel="1" collapsed="1" x14ac:dyDescent="0.2">
      <c r="A2443" t="s">
        <v>20</v>
      </c>
      <c r="B2443" s="2" t="s">
        <v>21</v>
      </c>
      <c r="C2443" s="2" t="s">
        <v>22</v>
      </c>
      <c r="D2443" s="2" t="s">
        <v>23</v>
      </c>
      <c r="E2443" s="2" t="s">
        <v>24</v>
      </c>
      <c r="F2443" s="2" t="s">
        <v>25</v>
      </c>
      <c r="G2443" s="2" t="s">
        <v>10</v>
      </c>
      <c r="H2443" s="2" t="s">
        <v>26</v>
      </c>
      <c r="I2443" s="2" t="s">
        <v>8</v>
      </c>
      <c r="J2443" s="2" t="s">
        <v>27</v>
      </c>
      <c r="K2443" s="2" t="s">
        <v>28</v>
      </c>
      <c r="L2443" s="2" t="s">
        <v>29</v>
      </c>
      <c r="M2443" s="2" t="s">
        <v>30</v>
      </c>
      <c r="N2443" s="2" t="s">
        <v>31</v>
      </c>
      <c r="O2443" s="2" t="s">
        <v>32</v>
      </c>
      <c r="P2443" s="2" t="s">
        <v>33</v>
      </c>
    </row>
    <row r="2444" spans="1:16" hidden="1" outlineLevel="1" collapsed="1" x14ac:dyDescent="0.2">
      <c r="A2444" t="s">
        <v>20</v>
      </c>
      <c r="B2444" s="4" t="s">
        <v>16</v>
      </c>
      <c r="C2444" s="4" t="s">
        <v>2325</v>
      </c>
      <c r="D2444" s="4" t="s">
        <v>20</v>
      </c>
      <c r="E2444" s="4">
        <v>3.3919900000000001E-3</v>
      </c>
      <c r="F2444" s="4">
        <v>0</v>
      </c>
      <c r="G2444" s="4">
        <v>1</v>
      </c>
      <c r="H2444" s="4">
        <v>1</v>
      </c>
      <c r="I2444" s="4">
        <v>1</v>
      </c>
      <c r="J2444" s="4" t="s">
        <v>2323</v>
      </c>
      <c r="K2444" s="4">
        <v>0</v>
      </c>
      <c r="L2444" s="4">
        <v>1176.6986899999999</v>
      </c>
      <c r="M2444" s="4" t="s">
        <v>16</v>
      </c>
      <c r="N2444" s="4">
        <v>0</v>
      </c>
      <c r="O2444" s="4">
        <v>1.928E-3</v>
      </c>
      <c r="P2444" s="4">
        <v>1.74</v>
      </c>
    </row>
    <row r="2445" spans="1:16" x14ac:dyDescent="0.2">
      <c r="A2445" s="3" t="s">
        <v>16</v>
      </c>
      <c r="B2445" s="3" t="s">
        <v>17</v>
      </c>
      <c r="C2445" s="3" t="s">
        <v>2326</v>
      </c>
      <c r="D2445" s="3" t="s">
        <v>2327</v>
      </c>
      <c r="E2445" s="3">
        <v>0</v>
      </c>
      <c r="F2445" s="3">
        <v>2.7130000000000001</v>
      </c>
      <c r="G2445" s="3">
        <v>3</v>
      </c>
      <c r="H2445" s="3">
        <v>1</v>
      </c>
      <c r="I2445" s="3">
        <v>1</v>
      </c>
      <c r="J2445" s="3">
        <v>1</v>
      </c>
      <c r="K2445" s="3">
        <v>1</v>
      </c>
      <c r="L2445" s="3">
        <v>489</v>
      </c>
      <c r="M2445" s="3">
        <v>55.8</v>
      </c>
      <c r="N2445" s="3">
        <v>7.84</v>
      </c>
      <c r="O2445" s="3">
        <v>0</v>
      </c>
      <c r="P2445" s="3">
        <v>1</v>
      </c>
    </row>
    <row r="2446" spans="1:16" hidden="1" outlineLevel="1" collapsed="1" x14ac:dyDescent="0.2">
      <c r="A2446" t="s">
        <v>20</v>
      </c>
      <c r="B2446" s="2" t="s">
        <v>21</v>
      </c>
      <c r="C2446" s="2" t="s">
        <v>22</v>
      </c>
      <c r="D2446" s="2" t="s">
        <v>23</v>
      </c>
      <c r="E2446" s="2" t="s">
        <v>24</v>
      </c>
      <c r="F2446" s="2" t="s">
        <v>25</v>
      </c>
      <c r="G2446" s="2" t="s">
        <v>10</v>
      </c>
      <c r="H2446" s="2" t="s">
        <v>26</v>
      </c>
      <c r="I2446" s="2" t="s">
        <v>8</v>
      </c>
      <c r="J2446" s="2" t="s">
        <v>27</v>
      </c>
      <c r="K2446" s="2" t="s">
        <v>28</v>
      </c>
      <c r="L2446" s="2" t="s">
        <v>29</v>
      </c>
      <c r="M2446" s="2" t="s">
        <v>30</v>
      </c>
      <c r="N2446" s="2" t="s">
        <v>31</v>
      </c>
      <c r="O2446" s="2" t="s">
        <v>32</v>
      </c>
      <c r="P2446" s="2" t="s">
        <v>33</v>
      </c>
    </row>
    <row r="2447" spans="1:16" hidden="1" outlineLevel="1" collapsed="1" x14ac:dyDescent="0.2">
      <c r="A2447" t="s">
        <v>20</v>
      </c>
      <c r="B2447" s="4" t="s">
        <v>16</v>
      </c>
      <c r="C2447" s="4" t="s">
        <v>2328</v>
      </c>
      <c r="D2447" s="4" t="s">
        <v>20</v>
      </c>
      <c r="E2447" s="4">
        <v>3.4144700000000002E-3</v>
      </c>
      <c r="F2447" s="4">
        <v>0</v>
      </c>
      <c r="G2447" s="4">
        <v>1</v>
      </c>
      <c r="H2447" s="4">
        <v>1</v>
      </c>
      <c r="I2447" s="4">
        <v>1</v>
      </c>
      <c r="J2447" s="4" t="s">
        <v>2326</v>
      </c>
      <c r="K2447" s="4">
        <v>0</v>
      </c>
      <c r="L2447" s="4">
        <v>1420.6298899999999</v>
      </c>
      <c r="M2447" s="4" t="s">
        <v>16</v>
      </c>
      <c r="N2447" s="4">
        <v>0</v>
      </c>
      <c r="O2447" s="4">
        <v>1.936E-3</v>
      </c>
      <c r="P2447" s="4">
        <v>1.58</v>
      </c>
    </row>
    <row r="2448" spans="1:16" x14ac:dyDescent="0.2">
      <c r="A2448" s="3" t="s">
        <v>16</v>
      </c>
      <c r="B2448" s="3" t="s">
        <v>17</v>
      </c>
      <c r="C2448" s="3" t="s">
        <v>2329</v>
      </c>
      <c r="D2448" s="3" t="s">
        <v>2330</v>
      </c>
      <c r="E2448" s="3">
        <v>0</v>
      </c>
      <c r="F2448" s="3">
        <v>2.702</v>
      </c>
      <c r="G2448" s="3">
        <v>3</v>
      </c>
      <c r="H2448" s="3">
        <v>1</v>
      </c>
      <c r="I2448" s="3">
        <v>1</v>
      </c>
      <c r="J2448" s="3">
        <v>1</v>
      </c>
      <c r="K2448" s="3">
        <v>1</v>
      </c>
      <c r="L2448" s="3">
        <v>488</v>
      </c>
      <c r="M2448" s="3">
        <v>53.1</v>
      </c>
      <c r="N2448" s="3">
        <v>8.25</v>
      </c>
      <c r="O2448" s="3">
        <v>2.77</v>
      </c>
      <c r="P2448" s="3">
        <v>1</v>
      </c>
    </row>
    <row r="2449" spans="1:16" hidden="1" outlineLevel="1" collapsed="1" x14ac:dyDescent="0.2">
      <c r="A2449" t="s">
        <v>20</v>
      </c>
      <c r="B2449" s="2" t="s">
        <v>21</v>
      </c>
      <c r="C2449" s="2" t="s">
        <v>22</v>
      </c>
      <c r="D2449" s="2" t="s">
        <v>23</v>
      </c>
      <c r="E2449" s="2" t="s">
        <v>24</v>
      </c>
      <c r="F2449" s="2" t="s">
        <v>25</v>
      </c>
      <c r="G2449" s="2" t="s">
        <v>10</v>
      </c>
      <c r="H2449" s="2" t="s">
        <v>26</v>
      </c>
      <c r="I2449" s="2" t="s">
        <v>8</v>
      </c>
      <c r="J2449" s="2" t="s">
        <v>27</v>
      </c>
      <c r="K2449" s="2" t="s">
        <v>28</v>
      </c>
      <c r="L2449" s="2" t="s">
        <v>29</v>
      </c>
      <c r="M2449" s="2" t="s">
        <v>30</v>
      </c>
      <c r="N2449" s="2" t="s">
        <v>31</v>
      </c>
      <c r="O2449" s="2" t="s">
        <v>32</v>
      </c>
      <c r="P2449" s="2" t="s">
        <v>33</v>
      </c>
    </row>
    <row r="2450" spans="1:16" hidden="1" outlineLevel="1" collapsed="1" x14ac:dyDescent="0.2">
      <c r="A2450" t="s">
        <v>20</v>
      </c>
      <c r="B2450" s="4" t="s">
        <v>16</v>
      </c>
      <c r="C2450" s="4" t="s">
        <v>2331</v>
      </c>
      <c r="D2450" s="4" t="s">
        <v>20</v>
      </c>
      <c r="E2450" s="4">
        <v>3.4827999999999999E-3</v>
      </c>
      <c r="F2450" s="4">
        <v>0</v>
      </c>
      <c r="G2450" s="4">
        <v>1</v>
      </c>
      <c r="H2450" s="4">
        <v>1</v>
      </c>
      <c r="I2450" s="4">
        <v>1</v>
      </c>
      <c r="J2450" s="4" t="s">
        <v>2329</v>
      </c>
      <c r="K2450" s="4">
        <v>0</v>
      </c>
      <c r="L2450" s="4">
        <v>1287.65392</v>
      </c>
      <c r="M2450" s="4" t="s">
        <v>16</v>
      </c>
      <c r="N2450" s="4">
        <v>0</v>
      </c>
      <c r="O2450" s="4">
        <v>1.9849999999999998E-3</v>
      </c>
      <c r="P2450" s="4">
        <v>2.77</v>
      </c>
    </row>
    <row r="2451" spans="1:16" x14ac:dyDescent="0.2">
      <c r="A2451" s="3" t="s">
        <v>16</v>
      </c>
      <c r="B2451" s="3" t="s">
        <v>17</v>
      </c>
      <c r="C2451" s="3" t="s">
        <v>2332</v>
      </c>
      <c r="D2451" s="3" t="s">
        <v>2333</v>
      </c>
      <c r="E2451" s="3">
        <v>0</v>
      </c>
      <c r="F2451" s="3">
        <v>2.6619999999999999</v>
      </c>
      <c r="G2451" s="3">
        <v>3</v>
      </c>
      <c r="H2451" s="3">
        <v>1</v>
      </c>
      <c r="I2451" s="3">
        <v>1</v>
      </c>
      <c r="J2451" s="3">
        <v>1</v>
      </c>
      <c r="K2451" s="3">
        <v>1</v>
      </c>
      <c r="L2451" s="3">
        <v>439</v>
      </c>
      <c r="M2451" s="3">
        <v>51</v>
      </c>
      <c r="N2451" s="3">
        <v>6.65</v>
      </c>
      <c r="O2451" s="3">
        <v>2.5299999999999998</v>
      </c>
      <c r="P2451" s="3">
        <v>1</v>
      </c>
    </row>
    <row r="2452" spans="1:16" hidden="1" outlineLevel="1" collapsed="1" x14ac:dyDescent="0.2">
      <c r="A2452" t="s">
        <v>20</v>
      </c>
      <c r="B2452" s="2" t="s">
        <v>21</v>
      </c>
      <c r="C2452" s="2" t="s">
        <v>22</v>
      </c>
      <c r="D2452" s="2" t="s">
        <v>23</v>
      </c>
      <c r="E2452" s="2" t="s">
        <v>24</v>
      </c>
      <c r="F2452" s="2" t="s">
        <v>25</v>
      </c>
      <c r="G2452" s="2" t="s">
        <v>10</v>
      </c>
      <c r="H2452" s="2" t="s">
        <v>26</v>
      </c>
      <c r="I2452" s="2" t="s">
        <v>8</v>
      </c>
      <c r="J2452" s="2" t="s">
        <v>27</v>
      </c>
      <c r="K2452" s="2" t="s">
        <v>28</v>
      </c>
      <c r="L2452" s="2" t="s">
        <v>29</v>
      </c>
      <c r="M2452" s="2" t="s">
        <v>30</v>
      </c>
      <c r="N2452" s="2" t="s">
        <v>31</v>
      </c>
      <c r="O2452" s="2" t="s">
        <v>32</v>
      </c>
      <c r="P2452" s="2" t="s">
        <v>33</v>
      </c>
    </row>
    <row r="2453" spans="1:16" hidden="1" outlineLevel="1" collapsed="1" x14ac:dyDescent="0.2">
      <c r="A2453" t="s">
        <v>20</v>
      </c>
      <c r="B2453" s="4" t="s">
        <v>16</v>
      </c>
      <c r="C2453" s="4" t="s">
        <v>2334</v>
      </c>
      <c r="D2453" s="4" t="s">
        <v>20</v>
      </c>
      <c r="E2453" s="4">
        <v>3.7950599999999998E-3</v>
      </c>
      <c r="F2453" s="4">
        <v>0</v>
      </c>
      <c r="G2453" s="4">
        <v>1</v>
      </c>
      <c r="H2453" s="4">
        <v>1</v>
      </c>
      <c r="I2453" s="4">
        <v>1</v>
      </c>
      <c r="J2453" s="4" t="s">
        <v>2332</v>
      </c>
      <c r="K2453" s="4">
        <v>0</v>
      </c>
      <c r="L2453" s="4">
        <v>1232.63687</v>
      </c>
      <c r="M2453" s="4" t="s">
        <v>16</v>
      </c>
      <c r="N2453" s="4">
        <v>0</v>
      </c>
      <c r="O2453" s="4">
        <v>2.176E-3</v>
      </c>
      <c r="P2453" s="4">
        <v>2.5299999999999998</v>
      </c>
    </row>
    <row r="2454" spans="1:16" x14ac:dyDescent="0.2">
      <c r="A2454" s="3" t="s">
        <v>16</v>
      </c>
      <c r="B2454" s="3" t="s">
        <v>17</v>
      </c>
      <c r="C2454" s="3" t="s">
        <v>2335</v>
      </c>
      <c r="D2454" s="3" t="s">
        <v>2336</v>
      </c>
      <c r="E2454" s="3">
        <v>0</v>
      </c>
      <c r="F2454" s="3">
        <v>2.653</v>
      </c>
      <c r="G2454" s="3">
        <v>6</v>
      </c>
      <c r="H2454" s="3">
        <v>2</v>
      </c>
      <c r="I2454" s="3">
        <v>2</v>
      </c>
      <c r="J2454" s="3">
        <v>2</v>
      </c>
      <c r="K2454" s="3">
        <v>1</v>
      </c>
      <c r="L2454" s="3">
        <v>393</v>
      </c>
      <c r="M2454" s="3">
        <v>44.4</v>
      </c>
      <c r="N2454" s="3">
        <v>7.91</v>
      </c>
      <c r="O2454" s="3">
        <v>2.2999999999999998</v>
      </c>
      <c r="P2454" s="3">
        <v>2</v>
      </c>
    </row>
    <row r="2455" spans="1:16" hidden="1" outlineLevel="1" collapsed="1" x14ac:dyDescent="0.2">
      <c r="A2455" t="s">
        <v>20</v>
      </c>
      <c r="B2455" s="2" t="s">
        <v>21</v>
      </c>
      <c r="C2455" s="2" t="s">
        <v>22</v>
      </c>
      <c r="D2455" s="2" t="s">
        <v>23</v>
      </c>
      <c r="E2455" s="2" t="s">
        <v>24</v>
      </c>
      <c r="F2455" s="2" t="s">
        <v>25</v>
      </c>
      <c r="G2455" s="2" t="s">
        <v>10</v>
      </c>
      <c r="H2455" s="2" t="s">
        <v>26</v>
      </c>
      <c r="I2455" s="2" t="s">
        <v>8</v>
      </c>
      <c r="J2455" s="2" t="s">
        <v>27</v>
      </c>
      <c r="K2455" s="2" t="s">
        <v>28</v>
      </c>
      <c r="L2455" s="2" t="s">
        <v>29</v>
      </c>
      <c r="M2455" s="2" t="s">
        <v>30</v>
      </c>
      <c r="N2455" s="2" t="s">
        <v>31</v>
      </c>
      <c r="O2455" s="2" t="s">
        <v>32</v>
      </c>
      <c r="P2455" s="2" t="s">
        <v>33</v>
      </c>
    </row>
    <row r="2456" spans="1:16" hidden="1" outlineLevel="1" collapsed="1" x14ac:dyDescent="0.2">
      <c r="A2456" t="s">
        <v>20</v>
      </c>
      <c r="B2456" s="4" t="s">
        <v>16</v>
      </c>
      <c r="C2456" s="4" t="s">
        <v>2337</v>
      </c>
      <c r="D2456" s="4" t="s">
        <v>20</v>
      </c>
      <c r="E2456" s="4">
        <v>6.5029000000000003E-2</v>
      </c>
      <c r="F2456" s="4">
        <v>2.2288999999999998E-3</v>
      </c>
      <c r="G2456" s="4">
        <v>1</v>
      </c>
      <c r="H2456" s="4">
        <v>1</v>
      </c>
      <c r="I2456" s="4">
        <v>1</v>
      </c>
      <c r="J2456" s="4" t="s">
        <v>2335</v>
      </c>
      <c r="K2456" s="4">
        <v>0</v>
      </c>
      <c r="L2456" s="4">
        <v>1321.58663</v>
      </c>
      <c r="M2456" s="4" t="s">
        <v>16</v>
      </c>
      <c r="N2456" s="4">
        <v>1.487E-3</v>
      </c>
      <c r="O2456" s="4">
        <v>4.6129999999999997E-2</v>
      </c>
      <c r="P2456" s="4">
        <v>1.49</v>
      </c>
    </row>
    <row r="2457" spans="1:16" hidden="1" outlineLevel="1" collapsed="1" x14ac:dyDescent="0.2">
      <c r="A2457" t="s">
        <v>20</v>
      </c>
      <c r="B2457" s="4" t="s">
        <v>16</v>
      </c>
      <c r="C2457" s="4" t="s">
        <v>2338</v>
      </c>
      <c r="D2457" s="4" t="s">
        <v>20</v>
      </c>
      <c r="E2457" s="4">
        <v>6.8018800000000004E-2</v>
      </c>
      <c r="F2457" s="4">
        <v>2.2288999999999998E-3</v>
      </c>
      <c r="G2457" s="4">
        <v>1</v>
      </c>
      <c r="H2457" s="4">
        <v>1</v>
      </c>
      <c r="I2457" s="4">
        <v>1</v>
      </c>
      <c r="J2457" s="4" t="s">
        <v>2335</v>
      </c>
      <c r="K2457" s="4">
        <v>0</v>
      </c>
      <c r="L2457" s="4">
        <v>1137.6374800000001</v>
      </c>
      <c r="M2457" s="4" t="s">
        <v>16</v>
      </c>
      <c r="N2457" s="4">
        <v>1.487E-3</v>
      </c>
      <c r="O2457" s="4">
        <v>4.8169999999999998E-2</v>
      </c>
      <c r="P2457" s="4">
        <v>2.2999999999999998</v>
      </c>
    </row>
    <row r="2458" spans="1:16" x14ac:dyDescent="0.2">
      <c r="A2458" s="3" t="s">
        <v>16</v>
      </c>
      <c r="B2458" s="3" t="s">
        <v>17</v>
      </c>
      <c r="C2458" s="3" t="s">
        <v>2339</v>
      </c>
      <c r="D2458" s="3" t="s">
        <v>2340</v>
      </c>
      <c r="E2458" s="3">
        <v>0</v>
      </c>
      <c r="F2458" s="3">
        <v>2.653</v>
      </c>
      <c r="G2458" s="3">
        <v>3</v>
      </c>
      <c r="H2458" s="3">
        <v>1</v>
      </c>
      <c r="I2458" s="3">
        <v>1</v>
      </c>
      <c r="J2458" s="3">
        <v>1</v>
      </c>
      <c r="K2458" s="3">
        <v>1</v>
      </c>
      <c r="L2458" s="3">
        <v>486</v>
      </c>
      <c r="M2458" s="3">
        <v>55.3</v>
      </c>
      <c r="N2458" s="3">
        <v>6.07</v>
      </c>
      <c r="O2458" s="3">
        <v>2.23</v>
      </c>
      <c r="P2458" s="3">
        <v>1</v>
      </c>
    </row>
    <row r="2459" spans="1:16" hidden="1" outlineLevel="1" collapsed="1" x14ac:dyDescent="0.2">
      <c r="A2459" t="s">
        <v>20</v>
      </c>
      <c r="B2459" s="2" t="s">
        <v>21</v>
      </c>
      <c r="C2459" s="2" t="s">
        <v>22</v>
      </c>
      <c r="D2459" s="2" t="s">
        <v>23</v>
      </c>
      <c r="E2459" s="2" t="s">
        <v>24</v>
      </c>
      <c r="F2459" s="2" t="s">
        <v>25</v>
      </c>
      <c r="G2459" s="2" t="s">
        <v>10</v>
      </c>
      <c r="H2459" s="2" t="s">
        <v>26</v>
      </c>
      <c r="I2459" s="2" t="s">
        <v>8</v>
      </c>
      <c r="J2459" s="2" t="s">
        <v>27</v>
      </c>
      <c r="K2459" s="2" t="s">
        <v>28</v>
      </c>
      <c r="L2459" s="2" t="s">
        <v>29</v>
      </c>
      <c r="M2459" s="2" t="s">
        <v>30</v>
      </c>
      <c r="N2459" s="2" t="s">
        <v>31</v>
      </c>
      <c r="O2459" s="2" t="s">
        <v>32</v>
      </c>
      <c r="P2459" s="2" t="s">
        <v>33</v>
      </c>
    </row>
    <row r="2460" spans="1:16" hidden="1" outlineLevel="1" collapsed="1" x14ac:dyDescent="0.2">
      <c r="A2460" t="s">
        <v>20</v>
      </c>
      <c r="B2460" s="4" t="s">
        <v>16</v>
      </c>
      <c r="C2460" s="4" t="s">
        <v>2341</v>
      </c>
      <c r="D2460" s="4" t="s">
        <v>20</v>
      </c>
      <c r="E2460" s="4">
        <v>3.8709999999999999E-3</v>
      </c>
      <c r="F2460" s="4">
        <v>0</v>
      </c>
      <c r="G2460" s="4">
        <v>1</v>
      </c>
      <c r="H2460" s="4">
        <v>1</v>
      </c>
      <c r="I2460" s="4">
        <v>1</v>
      </c>
      <c r="J2460" s="4" t="s">
        <v>2339</v>
      </c>
      <c r="K2460" s="4">
        <v>0</v>
      </c>
      <c r="L2460" s="4">
        <v>1246.6386</v>
      </c>
      <c r="M2460" s="4" t="s">
        <v>16</v>
      </c>
      <c r="N2460" s="4">
        <v>0</v>
      </c>
      <c r="O2460" s="4">
        <v>2.225E-3</v>
      </c>
      <c r="P2460" s="4">
        <v>2.23</v>
      </c>
    </row>
    <row r="2461" spans="1:16" x14ac:dyDescent="0.2">
      <c r="A2461" s="3" t="s">
        <v>16</v>
      </c>
      <c r="B2461" s="3" t="s">
        <v>17</v>
      </c>
      <c r="C2461" s="3" t="s">
        <v>2342</v>
      </c>
      <c r="D2461" s="3" t="s">
        <v>2343</v>
      </c>
      <c r="E2461" s="3">
        <v>0</v>
      </c>
      <c r="F2461" s="3">
        <v>2.641</v>
      </c>
      <c r="G2461" s="3">
        <v>4</v>
      </c>
      <c r="H2461" s="3">
        <v>2</v>
      </c>
      <c r="I2461" s="3">
        <v>2</v>
      </c>
      <c r="J2461" s="3">
        <v>2</v>
      </c>
      <c r="K2461" s="3">
        <v>1</v>
      </c>
      <c r="L2461" s="3">
        <v>475</v>
      </c>
      <c r="M2461" s="3">
        <v>53.8</v>
      </c>
      <c r="N2461" s="3">
        <v>8.6</v>
      </c>
      <c r="O2461" s="3">
        <v>3.7</v>
      </c>
      <c r="P2461" s="3">
        <v>2</v>
      </c>
    </row>
    <row r="2462" spans="1:16" hidden="1" outlineLevel="1" collapsed="1" x14ac:dyDescent="0.2">
      <c r="A2462" t="s">
        <v>20</v>
      </c>
      <c r="B2462" s="2" t="s">
        <v>21</v>
      </c>
      <c r="C2462" s="2" t="s">
        <v>22</v>
      </c>
      <c r="D2462" s="2" t="s">
        <v>23</v>
      </c>
      <c r="E2462" s="2" t="s">
        <v>24</v>
      </c>
      <c r="F2462" s="2" t="s">
        <v>25</v>
      </c>
      <c r="G2462" s="2" t="s">
        <v>10</v>
      </c>
      <c r="H2462" s="2" t="s">
        <v>26</v>
      </c>
      <c r="I2462" s="2" t="s">
        <v>8</v>
      </c>
      <c r="J2462" s="2" t="s">
        <v>27</v>
      </c>
      <c r="K2462" s="2" t="s">
        <v>28</v>
      </c>
      <c r="L2462" s="2" t="s">
        <v>29</v>
      </c>
      <c r="M2462" s="2" t="s">
        <v>30</v>
      </c>
      <c r="N2462" s="2" t="s">
        <v>31</v>
      </c>
      <c r="O2462" s="2" t="s">
        <v>32</v>
      </c>
      <c r="P2462" s="2" t="s">
        <v>33</v>
      </c>
    </row>
    <row r="2463" spans="1:16" hidden="1" outlineLevel="1" collapsed="1" x14ac:dyDescent="0.2">
      <c r="A2463" t="s">
        <v>20</v>
      </c>
      <c r="B2463" s="4" t="s">
        <v>16</v>
      </c>
      <c r="C2463" s="4" t="s">
        <v>2344</v>
      </c>
      <c r="D2463" s="4" t="s">
        <v>20</v>
      </c>
      <c r="E2463" s="4">
        <v>6.3786700000000002E-2</v>
      </c>
      <c r="F2463" s="4">
        <v>2.2288999999999998E-3</v>
      </c>
      <c r="G2463" s="4">
        <v>1</v>
      </c>
      <c r="H2463" s="4">
        <v>1</v>
      </c>
      <c r="I2463" s="4">
        <v>1</v>
      </c>
      <c r="J2463" s="4" t="s">
        <v>2342</v>
      </c>
      <c r="K2463" s="4">
        <v>0</v>
      </c>
      <c r="L2463" s="4">
        <v>860.47236999999996</v>
      </c>
      <c r="M2463" s="4" t="s">
        <v>16</v>
      </c>
      <c r="N2463" s="4">
        <v>1.487E-3</v>
      </c>
      <c r="O2463" s="4">
        <v>4.4940000000000001E-2</v>
      </c>
      <c r="P2463" s="4">
        <v>1.65</v>
      </c>
    </row>
    <row r="2464" spans="1:16" hidden="1" outlineLevel="1" collapsed="1" x14ac:dyDescent="0.2">
      <c r="A2464" t="s">
        <v>20</v>
      </c>
      <c r="B2464" s="4" t="s">
        <v>16</v>
      </c>
      <c r="C2464" s="4" t="s">
        <v>2345</v>
      </c>
      <c r="D2464" s="4" t="s">
        <v>20</v>
      </c>
      <c r="E2464" s="4">
        <v>7.1597300000000003E-2</v>
      </c>
      <c r="F2464" s="4">
        <v>2.2288999999999998E-3</v>
      </c>
      <c r="G2464" s="4">
        <v>1</v>
      </c>
      <c r="H2464" s="4">
        <v>1</v>
      </c>
      <c r="I2464" s="4">
        <v>1</v>
      </c>
      <c r="J2464" s="4" t="s">
        <v>2342</v>
      </c>
      <c r="K2464" s="4">
        <v>0</v>
      </c>
      <c r="L2464" s="4">
        <v>1072.5884699999999</v>
      </c>
      <c r="M2464" s="4" t="s">
        <v>16</v>
      </c>
      <c r="N2464" s="4">
        <v>1.487E-3</v>
      </c>
      <c r="O2464" s="4">
        <v>5.0889999999999998E-2</v>
      </c>
      <c r="P2464" s="4">
        <v>2.0499999999999998</v>
      </c>
    </row>
    <row r="2465" spans="1:16" x14ac:dyDescent="0.2">
      <c r="A2465" s="3" t="s">
        <v>16</v>
      </c>
      <c r="B2465" s="3" t="s">
        <v>17</v>
      </c>
      <c r="C2465" s="3" t="s">
        <v>2346</v>
      </c>
      <c r="D2465" s="3" t="s">
        <v>2347</v>
      </c>
      <c r="E2465" s="3">
        <v>0</v>
      </c>
      <c r="F2465" s="3">
        <v>2.64</v>
      </c>
      <c r="G2465" s="3">
        <v>3</v>
      </c>
      <c r="H2465" s="3">
        <v>1</v>
      </c>
      <c r="I2465" s="3">
        <v>1</v>
      </c>
      <c r="J2465" s="3">
        <v>1</v>
      </c>
      <c r="K2465" s="3">
        <v>1</v>
      </c>
      <c r="L2465" s="3">
        <v>471</v>
      </c>
      <c r="M2465" s="3">
        <v>51.6</v>
      </c>
      <c r="N2465" s="3">
        <v>6.76</v>
      </c>
      <c r="O2465" s="3">
        <v>2.52</v>
      </c>
      <c r="P2465" s="3">
        <v>1</v>
      </c>
    </row>
    <row r="2466" spans="1:16" hidden="1" outlineLevel="1" collapsed="1" x14ac:dyDescent="0.2">
      <c r="A2466" t="s">
        <v>20</v>
      </c>
      <c r="B2466" s="2" t="s">
        <v>21</v>
      </c>
      <c r="C2466" s="2" t="s">
        <v>22</v>
      </c>
      <c r="D2466" s="2" t="s">
        <v>23</v>
      </c>
      <c r="E2466" s="2" t="s">
        <v>24</v>
      </c>
      <c r="F2466" s="2" t="s">
        <v>25</v>
      </c>
      <c r="G2466" s="2" t="s">
        <v>10</v>
      </c>
      <c r="H2466" s="2" t="s">
        <v>26</v>
      </c>
      <c r="I2466" s="2" t="s">
        <v>8</v>
      </c>
      <c r="J2466" s="2" t="s">
        <v>27</v>
      </c>
      <c r="K2466" s="2" t="s">
        <v>28</v>
      </c>
      <c r="L2466" s="2" t="s">
        <v>29</v>
      </c>
      <c r="M2466" s="2" t="s">
        <v>30</v>
      </c>
      <c r="N2466" s="2" t="s">
        <v>31</v>
      </c>
      <c r="O2466" s="2" t="s">
        <v>32</v>
      </c>
      <c r="P2466" s="2" t="s">
        <v>33</v>
      </c>
    </row>
    <row r="2467" spans="1:16" hidden="1" outlineLevel="1" collapsed="1" x14ac:dyDescent="0.2">
      <c r="A2467" t="s">
        <v>20</v>
      </c>
      <c r="B2467" s="4" t="s">
        <v>16</v>
      </c>
      <c r="C2467" s="4" t="s">
        <v>2348</v>
      </c>
      <c r="D2467" s="4" t="s">
        <v>20</v>
      </c>
      <c r="E2467" s="4">
        <v>4.0009599999999996E-3</v>
      </c>
      <c r="F2467" s="4">
        <v>0</v>
      </c>
      <c r="G2467" s="4">
        <v>1</v>
      </c>
      <c r="H2467" s="4">
        <v>1</v>
      </c>
      <c r="I2467" s="4">
        <v>1</v>
      </c>
      <c r="J2467" s="4" t="s">
        <v>2346</v>
      </c>
      <c r="K2467" s="4">
        <v>0</v>
      </c>
      <c r="L2467" s="4">
        <v>1707.8377</v>
      </c>
      <c r="M2467" s="4" t="s">
        <v>16</v>
      </c>
      <c r="N2467" s="4">
        <v>0</v>
      </c>
      <c r="O2467" s="4">
        <v>2.2929999999999999E-3</v>
      </c>
      <c r="P2467" s="4">
        <v>2.52</v>
      </c>
    </row>
    <row r="2468" spans="1:16" x14ac:dyDescent="0.2">
      <c r="A2468" s="3" t="s">
        <v>16</v>
      </c>
      <c r="B2468" s="3" t="s">
        <v>17</v>
      </c>
      <c r="C2468" s="3" t="s">
        <v>2349</v>
      </c>
      <c r="D2468" s="3" t="s">
        <v>2350</v>
      </c>
      <c r="E2468" s="3">
        <v>0</v>
      </c>
      <c r="F2468" s="3">
        <v>2.6070000000000002</v>
      </c>
      <c r="G2468" s="3">
        <v>5</v>
      </c>
      <c r="H2468" s="3">
        <v>2</v>
      </c>
      <c r="I2468" s="3">
        <v>2</v>
      </c>
      <c r="J2468" s="3">
        <v>2</v>
      </c>
      <c r="K2468" s="3">
        <v>1</v>
      </c>
      <c r="L2468" s="3">
        <v>472</v>
      </c>
      <c r="M2468" s="3">
        <v>49.1</v>
      </c>
      <c r="N2468" s="3">
        <v>6.15</v>
      </c>
      <c r="O2468" s="3">
        <v>2.56</v>
      </c>
      <c r="P2468" s="3">
        <v>2</v>
      </c>
    </row>
    <row r="2469" spans="1:16" hidden="1" outlineLevel="1" collapsed="1" x14ac:dyDescent="0.2">
      <c r="A2469" t="s">
        <v>20</v>
      </c>
      <c r="B2469" s="2" t="s">
        <v>21</v>
      </c>
      <c r="C2469" s="2" t="s">
        <v>22</v>
      </c>
      <c r="D2469" s="2" t="s">
        <v>23</v>
      </c>
      <c r="E2469" s="2" t="s">
        <v>24</v>
      </c>
      <c r="F2469" s="2" t="s">
        <v>25</v>
      </c>
      <c r="G2469" s="2" t="s">
        <v>10</v>
      </c>
      <c r="H2469" s="2" t="s">
        <v>26</v>
      </c>
      <c r="I2469" s="2" t="s">
        <v>8</v>
      </c>
      <c r="J2469" s="2" t="s">
        <v>27</v>
      </c>
      <c r="K2469" s="2" t="s">
        <v>28</v>
      </c>
      <c r="L2469" s="2" t="s">
        <v>29</v>
      </c>
      <c r="M2469" s="2" t="s">
        <v>30</v>
      </c>
      <c r="N2469" s="2" t="s">
        <v>31</v>
      </c>
      <c r="O2469" s="2" t="s">
        <v>32</v>
      </c>
      <c r="P2469" s="2" t="s">
        <v>33</v>
      </c>
    </row>
    <row r="2470" spans="1:16" hidden="1" outlineLevel="1" collapsed="1" x14ac:dyDescent="0.2">
      <c r="A2470" t="s">
        <v>20</v>
      </c>
      <c r="B2470" s="4" t="s">
        <v>16</v>
      </c>
      <c r="C2470" s="4" t="s">
        <v>2351</v>
      </c>
      <c r="D2470" s="4" t="s">
        <v>20</v>
      </c>
      <c r="E2470" s="4">
        <v>6.4612299999999998E-2</v>
      </c>
      <c r="F2470" s="4">
        <v>2.2288999999999998E-3</v>
      </c>
      <c r="G2470" s="4">
        <v>1</v>
      </c>
      <c r="H2470" s="4">
        <v>1</v>
      </c>
      <c r="I2470" s="4">
        <v>1</v>
      </c>
      <c r="J2470" s="4" t="s">
        <v>2349</v>
      </c>
      <c r="K2470" s="4">
        <v>0</v>
      </c>
      <c r="L2470" s="4">
        <v>1709.8340700000001</v>
      </c>
      <c r="M2470" s="4" t="s">
        <v>16</v>
      </c>
      <c r="N2470" s="4">
        <v>1.487E-3</v>
      </c>
      <c r="O2470" s="4">
        <v>4.5789999999999997E-2</v>
      </c>
      <c r="P2470" s="4">
        <v>2.56</v>
      </c>
    </row>
    <row r="2471" spans="1:16" hidden="1" outlineLevel="1" collapsed="1" x14ac:dyDescent="0.2">
      <c r="A2471" t="s">
        <v>20</v>
      </c>
      <c r="B2471" s="4" t="s">
        <v>16</v>
      </c>
      <c r="C2471" s="4" t="s">
        <v>2352</v>
      </c>
      <c r="D2471" s="4" t="s">
        <v>20</v>
      </c>
      <c r="E2471" s="4">
        <v>7.5355599999999995E-2</v>
      </c>
      <c r="F2471" s="4">
        <v>3.8406400000000002E-3</v>
      </c>
      <c r="G2471" s="4">
        <v>1</v>
      </c>
      <c r="H2471" s="4">
        <v>1</v>
      </c>
      <c r="I2471" s="4">
        <v>1</v>
      </c>
      <c r="J2471" s="4" t="s">
        <v>2349</v>
      </c>
      <c r="K2471" s="4">
        <v>0</v>
      </c>
      <c r="L2471" s="4">
        <v>808.50395000000003</v>
      </c>
      <c r="M2471" s="4" t="s">
        <v>16</v>
      </c>
      <c r="N2471" s="4">
        <v>2.9329999999999998E-3</v>
      </c>
      <c r="O2471" s="4">
        <v>5.3929999999999999E-2</v>
      </c>
      <c r="P2471" s="4">
        <v>1.39</v>
      </c>
    </row>
    <row r="2472" spans="1:16" x14ac:dyDescent="0.2">
      <c r="A2472" s="3" t="s">
        <v>16</v>
      </c>
      <c r="B2472" s="3" t="s">
        <v>17</v>
      </c>
      <c r="C2472" s="3" t="s">
        <v>2353</v>
      </c>
      <c r="D2472" s="3" t="s">
        <v>2354</v>
      </c>
      <c r="E2472" s="3">
        <v>0</v>
      </c>
      <c r="F2472" s="3">
        <v>2.5979999999999999</v>
      </c>
      <c r="G2472" s="3">
        <v>3</v>
      </c>
      <c r="H2472" s="3">
        <v>1</v>
      </c>
      <c r="I2472" s="3">
        <v>1</v>
      </c>
      <c r="J2472" s="3">
        <v>1</v>
      </c>
      <c r="K2472" s="3">
        <v>1</v>
      </c>
      <c r="L2472" s="3">
        <v>349</v>
      </c>
      <c r="M2472" s="3">
        <v>39.200000000000003</v>
      </c>
      <c r="N2472" s="3">
        <v>7.42</v>
      </c>
      <c r="O2472" s="3">
        <v>1.75</v>
      </c>
      <c r="P2472" s="3">
        <v>1</v>
      </c>
    </row>
    <row r="2473" spans="1:16" hidden="1" outlineLevel="1" collapsed="1" x14ac:dyDescent="0.2">
      <c r="A2473" t="s">
        <v>20</v>
      </c>
      <c r="B2473" s="2" t="s">
        <v>21</v>
      </c>
      <c r="C2473" s="2" t="s">
        <v>22</v>
      </c>
      <c r="D2473" s="2" t="s">
        <v>23</v>
      </c>
      <c r="E2473" s="2" t="s">
        <v>24</v>
      </c>
      <c r="F2473" s="2" t="s">
        <v>25</v>
      </c>
      <c r="G2473" s="2" t="s">
        <v>10</v>
      </c>
      <c r="H2473" s="2" t="s">
        <v>26</v>
      </c>
      <c r="I2473" s="2" t="s">
        <v>8</v>
      </c>
      <c r="J2473" s="2" t="s">
        <v>27</v>
      </c>
      <c r="K2473" s="2" t="s">
        <v>28</v>
      </c>
      <c r="L2473" s="2" t="s">
        <v>29</v>
      </c>
      <c r="M2473" s="2" t="s">
        <v>30</v>
      </c>
      <c r="N2473" s="2" t="s">
        <v>31</v>
      </c>
      <c r="O2473" s="2" t="s">
        <v>32</v>
      </c>
      <c r="P2473" s="2" t="s">
        <v>33</v>
      </c>
    </row>
    <row r="2474" spans="1:16" hidden="1" outlineLevel="1" collapsed="1" x14ac:dyDescent="0.2">
      <c r="A2474" t="s">
        <v>20</v>
      </c>
      <c r="B2474" s="4" t="s">
        <v>16</v>
      </c>
      <c r="C2474" s="4" t="s">
        <v>2355</v>
      </c>
      <c r="D2474" s="4" t="s">
        <v>20</v>
      </c>
      <c r="E2474" s="4">
        <v>4.3596199999999998E-3</v>
      </c>
      <c r="F2474" s="4">
        <v>0</v>
      </c>
      <c r="G2474" s="4">
        <v>1</v>
      </c>
      <c r="H2474" s="4">
        <v>1</v>
      </c>
      <c r="I2474" s="4">
        <v>1</v>
      </c>
      <c r="J2474" s="4" t="s">
        <v>2353</v>
      </c>
      <c r="K2474" s="4">
        <v>0</v>
      </c>
      <c r="L2474" s="4">
        <v>1218.66884</v>
      </c>
      <c r="M2474" s="4" t="s">
        <v>16</v>
      </c>
      <c r="N2474" s="4">
        <v>0</v>
      </c>
      <c r="O2474" s="4">
        <v>2.5230000000000001E-3</v>
      </c>
      <c r="P2474" s="4">
        <v>1.75</v>
      </c>
    </row>
    <row r="2475" spans="1:16" x14ac:dyDescent="0.2">
      <c r="A2475" s="3" t="s">
        <v>16</v>
      </c>
      <c r="B2475" s="3" t="s">
        <v>17</v>
      </c>
      <c r="C2475" s="3" t="s">
        <v>2356</v>
      </c>
      <c r="D2475" s="3" t="s">
        <v>2357</v>
      </c>
      <c r="E2475" s="3">
        <v>0</v>
      </c>
      <c r="F2475" s="3">
        <v>2.58</v>
      </c>
      <c r="G2475" s="3">
        <v>6</v>
      </c>
      <c r="H2475" s="3">
        <v>2</v>
      </c>
      <c r="I2475" s="3">
        <v>2</v>
      </c>
      <c r="J2475" s="3">
        <v>2</v>
      </c>
      <c r="K2475" s="3">
        <v>1</v>
      </c>
      <c r="L2475" s="3">
        <v>327</v>
      </c>
      <c r="M2475" s="3">
        <v>34.4</v>
      </c>
      <c r="N2475" s="3">
        <v>10.24</v>
      </c>
      <c r="O2475" s="3">
        <v>2.25</v>
      </c>
      <c r="P2475" s="3">
        <v>2</v>
      </c>
    </row>
    <row r="2476" spans="1:16" hidden="1" outlineLevel="1" collapsed="1" x14ac:dyDescent="0.2">
      <c r="A2476" t="s">
        <v>20</v>
      </c>
      <c r="B2476" s="2" t="s">
        <v>21</v>
      </c>
      <c r="C2476" s="2" t="s">
        <v>22</v>
      </c>
      <c r="D2476" s="2" t="s">
        <v>23</v>
      </c>
      <c r="E2476" s="2" t="s">
        <v>24</v>
      </c>
      <c r="F2476" s="2" t="s">
        <v>25</v>
      </c>
      <c r="G2476" s="2" t="s">
        <v>10</v>
      </c>
      <c r="H2476" s="2" t="s">
        <v>26</v>
      </c>
      <c r="I2476" s="2" t="s">
        <v>8</v>
      </c>
      <c r="J2476" s="2" t="s">
        <v>27</v>
      </c>
      <c r="K2476" s="2" t="s">
        <v>28</v>
      </c>
      <c r="L2476" s="2" t="s">
        <v>29</v>
      </c>
      <c r="M2476" s="2" t="s">
        <v>30</v>
      </c>
      <c r="N2476" s="2" t="s">
        <v>31</v>
      </c>
      <c r="O2476" s="2" t="s">
        <v>32</v>
      </c>
      <c r="P2476" s="2" t="s">
        <v>33</v>
      </c>
    </row>
    <row r="2477" spans="1:16" hidden="1" outlineLevel="1" collapsed="1" x14ac:dyDescent="0.2">
      <c r="A2477" t="s">
        <v>20</v>
      </c>
      <c r="B2477" s="4" t="s">
        <v>16</v>
      </c>
      <c r="C2477" s="4" t="s">
        <v>2358</v>
      </c>
      <c r="D2477" s="4" t="s">
        <v>20</v>
      </c>
      <c r="E2477" s="4">
        <v>6.2971299999999994E-2</v>
      </c>
      <c r="F2477" s="4">
        <v>2.2288999999999998E-3</v>
      </c>
      <c r="G2477" s="4">
        <v>1</v>
      </c>
      <c r="H2477" s="4">
        <v>1</v>
      </c>
      <c r="I2477" s="4">
        <v>1</v>
      </c>
      <c r="J2477" s="4" t="s">
        <v>2356</v>
      </c>
      <c r="K2477" s="4">
        <v>0</v>
      </c>
      <c r="L2477" s="4">
        <v>1728.9530600000001</v>
      </c>
      <c r="M2477" s="4" t="s">
        <v>16</v>
      </c>
      <c r="N2477" s="4">
        <v>1.487E-3</v>
      </c>
      <c r="O2477" s="4">
        <v>4.446E-2</v>
      </c>
      <c r="P2477" s="4">
        <v>2.25</v>
      </c>
    </row>
    <row r="2478" spans="1:16" hidden="1" outlineLevel="1" collapsed="1" x14ac:dyDescent="0.2">
      <c r="A2478" t="s">
        <v>20</v>
      </c>
      <c r="B2478" s="4" t="s">
        <v>16</v>
      </c>
      <c r="C2478" s="4" t="s">
        <v>2359</v>
      </c>
      <c r="D2478" s="4" t="s">
        <v>174</v>
      </c>
      <c r="E2478" s="4">
        <v>8.1866900000000006E-2</v>
      </c>
      <c r="F2478" s="4">
        <v>4.7623400000000003E-3</v>
      </c>
      <c r="G2478" s="4">
        <v>1</v>
      </c>
      <c r="H2478" s="4">
        <v>1</v>
      </c>
      <c r="I2478" s="4">
        <v>1</v>
      </c>
      <c r="J2478" s="4" t="s">
        <v>2356</v>
      </c>
      <c r="K2478" s="4">
        <v>0</v>
      </c>
      <c r="L2478" s="4">
        <v>807.42807000000005</v>
      </c>
      <c r="M2478" s="4" t="s">
        <v>16</v>
      </c>
      <c r="N2478" s="4">
        <v>3.5460000000000001E-3</v>
      </c>
      <c r="O2478" s="4">
        <v>5.9110000000000003E-2</v>
      </c>
      <c r="P2478" s="4">
        <v>1.03</v>
      </c>
    </row>
    <row r="2479" spans="1:16" x14ac:dyDescent="0.2">
      <c r="A2479" s="3" t="s">
        <v>16</v>
      </c>
      <c r="B2479" s="3" t="s">
        <v>17</v>
      </c>
      <c r="C2479" s="3" t="s">
        <v>2360</v>
      </c>
      <c r="D2479" s="3" t="s">
        <v>2361</v>
      </c>
      <c r="E2479" s="3">
        <v>0</v>
      </c>
      <c r="F2479" s="3">
        <v>2.5390000000000001</v>
      </c>
      <c r="G2479" s="3">
        <v>10</v>
      </c>
      <c r="H2479" s="3">
        <v>1</v>
      </c>
      <c r="I2479" s="3">
        <v>1</v>
      </c>
      <c r="J2479" s="3">
        <v>1</v>
      </c>
      <c r="K2479" s="3">
        <v>1</v>
      </c>
      <c r="L2479" s="3">
        <v>136</v>
      </c>
      <c r="M2479" s="3">
        <v>15.5</v>
      </c>
      <c r="N2479" s="3">
        <v>10.36</v>
      </c>
      <c r="O2479" s="3">
        <v>2.08</v>
      </c>
      <c r="P2479" s="3">
        <v>1</v>
      </c>
    </row>
    <row r="2480" spans="1:16" hidden="1" outlineLevel="1" collapsed="1" x14ac:dyDescent="0.2">
      <c r="A2480" t="s">
        <v>20</v>
      </c>
      <c r="B2480" s="2" t="s">
        <v>21</v>
      </c>
      <c r="C2480" s="2" t="s">
        <v>22</v>
      </c>
      <c r="D2480" s="2" t="s">
        <v>23</v>
      </c>
      <c r="E2480" s="2" t="s">
        <v>24</v>
      </c>
      <c r="F2480" s="2" t="s">
        <v>25</v>
      </c>
      <c r="G2480" s="2" t="s">
        <v>10</v>
      </c>
      <c r="H2480" s="2" t="s">
        <v>26</v>
      </c>
      <c r="I2480" s="2" t="s">
        <v>8</v>
      </c>
      <c r="J2480" s="2" t="s">
        <v>27</v>
      </c>
      <c r="K2480" s="2" t="s">
        <v>28</v>
      </c>
      <c r="L2480" s="2" t="s">
        <v>29</v>
      </c>
      <c r="M2480" s="2" t="s">
        <v>30</v>
      </c>
      <c r="N2480" s="2" t="s">
        <v>31</v>
      </c>
      <c r="O2480" s="2" t="s">
        <v>32</v>
      </c>
      <c r="P2480" s="2" t="s">
        <v>33</v>
      </c>
    </row>
    <row r="2481" spans="1:16" hidden="1" outlineLevel="1" collapsed="1" x14ac:dyDescent="0.2">
      <c r="A2481" t="s">
        <v>20</v>
      </c>
      <c r="B2481" s="4" t="s">
        <v>16</v>
      </c>
      <c r="C2481" s="4" t="s">
        <v>2362</v>
      </c>
      <c r="D2481" s="4" t="s">
        <v>20</v>
      </c>
      <c r="E2481" s="4">
        <v>4.9423799999999997E-3</v>
      </c>
      <c r="F2481" s="4">
        <v>0</v>
      </c>
      <c r="G2481" s="4">
        <v>1</v>
      </c>
      <c r="H2481" s="4">
        <v>2</v>
      </c>
      <c r="I2481" s="4">
        <v>1</v>
      </c>
      <c r="J2481" s="4" t="s">
        <v>2360</v>
      </c>
      <c r="K2481" s="4">
        <v>0</v>
      </c>
      <c r="L2481" s="4">
        <v>1594.7707399999999</v>
      </c>
      <c r="M2481" s="4" t="s">
        <v>16</v>
      </c>
      <c r="N2481" s="4">
        <v>0</v>
      </c>
      <c r="O2481" s="4">
        <v>2.8930000000000002E-3</v>
      </c>
      <c r="P2481" s="4">
        <v>2.08</v>
      </c>
    </row>
    <row r="2482" spans="1:16" x14ac:dyDescent="0.2">
      <c r="A2482" s="3" t="s">
        <v>16</v>
      </c>
      <c r="B2482" s="3" t="s">
        <v>17</v>
      </c>
      <c r="C2482" s="3" t="s">
        <v>2363</v>
      </c>
      <c r="D2482" s="3" t="s">
        <v>2364</v>
      </c>
      <c r="E2482" s="3">
        <v>0</v>
      </c>
      <c r="F2482" s="3">
        <v>2.5179999999999998</v>
      </c>
      <c r="G2482" s="3">
        <v>4</v>
      </c>
      <c r="H2482" s="3">
        <v>2</v>
      </c>
      <c r="I2482" s="3">
        <v>2</v>
      </c>
      <c r="J2482" s="3">
        <v>2</v>
      </c>
      <c r="K2482" s="3">
        <v>1</v>
      </c>
      <c r="L2482" s="3">
        <v>424</v>
      </c>
      <c r="M2482" s="3">
        <v>49.4</v>
      </c>
      <c r="N2482" s="3">
        <v>8.6999999999999993</v>
      </c>
      <c r="O2482" s="3">
        <v>1.86</v>
      </c>
      <c r="P2482" s="3">
        <v>2</v>
      </c>
    </row>
    <row r="2483" spans="1:16" hidden="1" outlineLevel="1" collapsed="1" x14ac:dyDescent="0.2">
      <c r="A2483" t="s">
        <v>20</v>
      </c>
      <c r="B2483" s="2" t="s">
        <v>21</v>
      </c>
      <c r="C2483" s="2" t="s">
        <v>22</v>
      </c>
      <c r="D2483" s="2" t="s">
        <v>23</v>
      </c>
      <c r="E2483" s="2" t="s">
        <v>24</v>
      </c>
      <c r="F2483" s="2" t="s">
        <v>25</v>
      </c>
      <c r="G2483" s="2" t="s">
        <v>10</v>
      </c>
      <c r="H2483" s="2" t="s">
        <v>26</v>
      </c>
      <c r="I2483" s="2" t="s">
        <v>8</v>
      </c>
      <c r="J2483" s="2" t="s">
        <v>27</v>
      </c>
      <c r="K2483" s="2" t="s">
        <v>28</v>
      </c>
      <c r="L2483" s="2" t="s">
        <v>29</v>
      </c>
      <c r="M2483" s="2" t="s">
        <v>30</v>
      </c>
      <c r="N2483" s="2" t="s">
        <v>31</v>
      </c>
      <c r="O2483" s="2" t="s">
        <v>32</v>
      </c>
      <c r="P2483" s="2" t="s">
        <v>33</v>
      </c>
    </row>
    <row r="2484" spans="1:16" hidden="1" outlineLevel="1" collapsed="1" x14ac:dyDescent="0.2">
      <c r="A2484" t="s">
        <v>20</v>
      </c>
      <c r="B2484" s="4" t="s">
        <v>16</v>
      </c>
      <c r="C2484" s="4" t="s">
        <v>2365</v>
      </c>
      <c r="D2484" s="4" t="s">
        <v>20</v>
      </c>
      <c r="E2484" s="4">
        <v>5.7910999999999997E-2</v>
      </c>
      <c r="F2484" s="4">
        <v>1.20145E-3</v>
      </c>
      <c r="G2484" s="4">
        <v>1</v>
      </c>
      <c r="H2484" s="4">
        <v>1</v>
      </c>
      <c r="I2484" s="4">
        <v>1</v>
      </c>
      <c r="J2484" s="4" t="s">
        <v>2363</v>
      </c>
      <c r="K2484" s="4">
        <v>0</v>
      </c>
      <c r="L2484" s="4">
        <v>846.49311</v>
      </c>
      <c r="M2484" s="4" t="s">
        <v>16</v>
      </c>
      <c r="N2484" s="4">
        <v>7.9869999999999995E-4</v>
      </c>
      <c r="O2484" s="4">
        <v>4.0710000000000003E-2</v>
      </c>
      <c r="P2484" s="4">
        <v>1.86</v>
      </c>
    </row>
    <row r="2485" spans="1:16" hidden="1" outlineLevel="1" collapsed="1" x14ac:dyDescent="0.2">
      <c r="A2485" t="s">
        <v>20</v>
      </c>
      <c r="B2485" s="4" t="s">
        <v>16</v>
      </c>
      <c r="C2485" s="4" t="s">
        <v>2366</v>
      </c>
      <c r="D2485" s="4" t="s">
        <v>20</v>
      </c>
      <c r="E2485" s="4">
        <v>0.101504</v>
      </c>
      <c r="F2485" s="4">
        <v>8.3565400000000008E-3</v>
      </c>
      <c r="G2485" s="4">
        <v>1</v>
      </c>
      <c r="H2485" s="4">
        <v>1</v>
      </c>
      <c r="I2485" s="4">
        <v>1</v>
      </c>
      <c r="J2485" s="4" t="s">
        <v>2363</v>
      </c>
      <c r="K2485" s="4">
        <v>0</v>
      </c>
      <c r="L2485" s="4">
        <v>941.47271000000001</v>
      </c>
      <c r="M2485" s="4" t="s">
        <v>16</v>
      </c>
      <c r="N2485" s="4">
        <v>5.9170000000000004E-3</v>
      </c>
      <c r="O2485" s="4">
        <v>7.4550000000000005E-2</v>
      </c>
      <c r="P2485" s="4">
        <v>1.3</v>
      </c>
    </row>
    <row r="2486" spans="1:16" x14ac:dyDescent="0.2">
      <c r="A2486" s="3" t="s">
        <v>16</v>
      </c>
      <c r="B2486" s="3" t="s">
        <v>17</v>
      </c>
      <c r="C2486" s="3" t="s">
        <v>2367</v>
      </c>
      <c r="D2486" s="3" t="s">
        <v>2368</v>
      </c>
      <c r="E2486" s="3">
        <v>0</v>
      </c>
      <c r="F2486" s="3">
        <v>2.5</v>
      </c>
      <c r="G2486" s="3">
        <v>2</v>
      </c>
      <c r="H2486" s="3">
        <v>1</v>
      </c>
      <c r="I2486" s="3">
        <v>1</v>
      </c>
      <c r="J2486" s="3">
        <v>1</v>
      </c>
      <c r="K2486" s="3">
        <v>1</v>
      </c>
      <c r="L2486" s="3">
        <v>486</v>
      </c>
      <c r="M2486" s="3">
        <v>56.3</v>
      </c>
      <c r="N2486" s="3">
        <v>9.64</v>
      </c>
      <c r="O2486" s="3">
        <v>2.02</v>
      </c>
      <c r="P2486" s="3">
        <v>1</v>
      </c>
    </row>
    <row r="2487" spans="1:16" hidden="1" outlineLevel="1" collapsed="1" x14ac:dyDescent="0.2">
      <c r="A2487" t="s">
        <v>20</v>
      </c>
      <c r="B2487" s="2" t="s">
        <v>21</v>
      </c>
      <c r="C2487" s="2" t="s">
        <v>22</v>
      </c>
      <c r="D2487" s="2" t="s">
        <v>23</v>
      </c>
      <c r="E2487" s="2" t="s">
        <v>24</v>
      </c>
      <c r="F2487" s="2" t="s">
        <v>25</v>
      </c>
      <c r="G2487" s="2" t="s">
        <v>10</v>
      </c>
      <c r="H2487" s="2" t="s">
        <v>26</v>
      </c>
      <c r="I2487" s="2" t="s">
        <v>8</v>
      </c>
      <c r="J2487" s="2" t="s">
        <v>27</v>
      </c>
      <c r="K2487" s="2" t="s">
        <v>28</v>
      </c>
      <c r="L2487" s="2" t="s">
        <v>29</v>
      </c>
      <c r="M2487" s="2" t="s">
        <v>30</v>
      </c>
      <c r="N2487" s="2" t="s">
        <v>31</v>
      </c>
      <c r="O2487" s="2" t="s">
        <v>32</v>
      </c>
      <c r="P2487" s="2" t="s">
        <v>33</v>
      </c>
    </row>
    <row r="2488" spans="1:16" hidden="1" outlineLevel="1" collapsed="1" x14ac:dyDescent="0.2">
      <c r="A2488" t="s">
        <v>20</v>
      </c>
      <c r="B2488" s="4" t="s">
        <v>16</v>
      </c>
      <c r="C2488" s="4" t="s">
        <v>2369</v>
      </c>
      <c r="D2488" s="4" t="s">
        <v>20</v>
      </c>
      <c r="E2488" s="4">
        <v>5.3853399999999997E-3</v>
      </c>
      <c r="F2488" s="4">
        <v>0</v>
      </c>
      <c r="G2488" s="4">
        <v>1</v>
      </c>
      <c r="H2488" s="4">
        <v>1</v>
      </c>
      <c r="I2488" s="4">
        <v>1</v>
      </c>
      <c r="J2488" s="4" t="s">
        <v>2367</v>
      </c>
      <c r="K2488" s="4">
        <v>0</v>
      </c>
      <c r="L2488" s="4">
        <v>1307.6590100000001</v>
      </c>
      <c r="M2488" s="4" t="s">
        <v>16</v>
      </c>
      <c r="N2488" s="4">
        <v>0</v>
      </c>
      <c r="O2488" s="4">
        <v>3.1619999999999999E-3</v>
      </c>
      <c r="P2488" s="4">
        <v>2.02</v>
      </c>
    </row>
    <row r="2489" spans="1:16" x14ac:dyDescent="0.2">
      <c r="A2489" s="3" t="s">
        <v>16</v>
      </c>
      <c r="B2489" s="3" t="s">
        <v>17</v>
      </c>
      <c r="C2489" s="3" t="s">
        <v>202</v>
      </c>
      <c r="D2489" s="3" t="s">
        <v>2370</v>
      </c>
      <c r="E2489" s="3">
        <v>0</v>
      </c>
      <c r="F2489" s="3">
        <v>2.4300000000000002</v>
      </c>
      <c r="G2489" s="3">
        <v>13</v>
      </c>
      <c r="H2489" s="3">
        <v>1</v>
      </c>
      <c r="I2489" s="3">
        <v>1</v>
      </c>
      <c r="J2489" s="3">
        <v>1</v>
      </c>
      <c r="K2489" s="3">
        <v>1</v>
      </c>
      <c r="L2489" s="3">
        <v>104</v>
      </c>
      <c r="M2489" s="3">
        <v>11.6</v>
      </c>
      <c r="N2489" s="3">
        <v>4.92</v>
      </c>
      <c r="O2489" s="3">
        <v>1.71</v>
      </c>
      <c r="P2489" s="3">
        <v>1</v>
      </c>
    </row>
    <row r="2490" spans="1:16" hidden="1" outlineLevel="1" collapsed="1" x14ac:dyDescent="0.2">
      <c r="A2490" t="s">
        <v>20</v>
      </c>
      <c r="B2490" s="2" t="s">
        <v>21</v>
      </c>
      <c r="C2490" s="2" t="s">
        <v>22</v>
      </c>
      <c r="D2490" s="2" t="s">
        <v>23</v>
      </c>
      <c r="E2490" s="2" t="s">
        <v>24</v>
      </c>
      <c r="F2490" s="2" t="s">
        <v>25</v>
      </c>
      <c r="G2490" s="2" t="s">
        <v>10</v>
      </c>
      <c r="H2490" s="2" t="s">
        <v>26</v>
      </c>
      <c r="I2490" s="2" t="s">
        <v>8</v>
      </c>
      <c r="J2490" s="2" t="s">
        <v>27</v>
      </c>
      <c r="K2490" s="2" t="s">
        <v>28</v>
      </c>
      <c r="L2490" s="2" t="s">
        <v>29</v>
      </c>
      <c r="M2490" s="2" t="s">
        <v>30</v>
      </c>
      <c r="N2490" s="2" t="s">
        <v>31</v>
      </c>
      <c r="O2490" s="2" t="s">
        <v>32</v>
      </c>
      <c r="P2490" s="2" t="s">
        <v>33</v>
      </c>
    </row>
    <row r="2491" spans="1:16" hidden="1" outlineLevel="1" collapsed="1" x14ac:dyDescent="0.2">
      <c r="A2491" t="s">
        <v>20</v>
      </c>
      <c r="B2491" s="4" t="s">
        <v>16</v>
      </c>
      <c r="C2491" s="4" t="s">
        <v>2371</v>
      </c>
      <c r="D2491" s="4" t="s">
        <v>20</v>
      </c>
      <c r="E2491" s="4">
        <v>6.2683699999999997E-3</v>
      </c>
      <c r="F2491" s="4">
        <v>0</v>
      </c>
      <c r="G2491" s="4">
        <v>1</v>
      </c>
      <c r="H2491" s="4">
        <v>1</v>
      </c>
      <c r="I2491" s="4">
        <v>1</v>
      </c>
      <c r="J2491" s="4" t="s">
        <v>202</v>
      </c>
      <c r="K2491" s="4">
        <v>0</v>
      </c>
      <c r="L2491" s="4">
        <v>1336.6379400000001</v>
      </c>
      <c r="M2491" s="4" t="s">
        <v>16</v>
      </c>
      <c r="N2491" s="4">
        <v>0</v>
      </c>
      <c r="O2491" s="4">
        <v>3.718E-3</v>
      </c>
      <c r="P2491" s="4">
        <v>1.71</v>
      </c>
    </row>
    <row r="2492" spans="1:16" x14ac:dyDescent="0.2">
      <c r="A2492" s="3" t="s">
        <v>16</v>
      </c>
      <c r="B2492" s="3" t="s">
        <v>17</v>
      </c>
      <c r="C2492" s="3" t="s">
        <v>2372</v>
      </c>
      <c r="D2492" s="3" t="s">
        <v>2373</v>
      </c>
      <c r="E2492" s="3">
        <v>0</v>
      </c>
      <c r="F2492" s="3">
        <v>2.415</v>
      </c>
      <c r="G2492" s="3">
        <v>2</v>
      </c>
      <c r="H2492" s="3">
        <v>1</v>
      </c>
      <c r="I2492" s="3">
        <v>1</v>
      </c>
      <c r="J2492" s="3">
        <v>1</v>
      </c>
      <c r="K2492" s="3">
        <v>1</v>
      </c>
      <c r="L2492" s="3">
        <v>515</v>
      </c>
      <c r="M2492" s="3">
        <v>57.7</v>
      </c>
      <c r="N2492" s="3">
        <v>9.17</v>
      </c>
      <c r="O2492" s="3">
        <v>1.85</v>
      </c>
      <c r="P2492" s="3">
        <v>1</v>
      </c>
    </row>
    <row r="2493" spans="1:16" hidden="1" outlineLevel="1" collapsed="1" x14ac:dyDescent="0.2">
      <c r="A2493" t="s">
        <v>20</v>
      </c>
      <c r="B2493" s="2" t="s">
        <v>21</v>
      </c>
      <c r="C2493" s="2" t="s">
        <v>22</v>
      </c>
      <c r="D2493" s="2" t="s">
        <v>23</v>
      </c>
      <c r="E2493" s="2" t="s">
        <v>24</v>
      </c>
      <c r="F2493" s="2" t="s">
        <v>25</v>
      </c>
      <c r="G2493" s="2" t="s">
        <v>10</v>
      </c>
      <c r="H2493" s="2" t="s">
        <v>26</v>
      </c>
      <c r="I2493" s="2" t="s">
        <v>8</v>
      </c>
      <c r="J2493" s="2" t="s">
        <v>27</v>
      </c>
      <c r="K2493" s="2" t="s">
        <v>28</v>
      </c>
      <c r="L2493" s="2" t="s">
        <v>29</v>
      </c>
      <c r="M2493" s="2" t="s">
        <v>30</v>
      </c>
      <c r="N2493" s="2" t="s">
        <v>31</v>
      </c>
      <c r="O2493" s="2" t="s">
        <v>32</v>
      </c>
      <c r="P2493" s="2" t="s">
        <v>33</v>
      </c>
    </row>
    <row r="2494" spans="1:16" hidden="1" outlineLevel="1" collapsed="1" x14ac:dyDescent="0.2">
      <c r="A2494" t="s">
        <v>20</v>
      </c>
      <c r="B2494" s="4" t="s">
        <v>16</v>
      </c>
      <c r="C2494" s="4" t="s">
        <v>2374</v>
      </c>
      <c r="D2494" s="4" t="s">
        <v>20</v>
      </c>
      <c r="E2494" s="4">
        <v>6.4786899999999996E-3</v>
      </c>
      <c r="F2494" s="4">
        <v>0</v>
      </c>
      <c r="G2494" s="4">
        <v>1</v>
      </c>
      <c r="H2494" s="4">
        <v>1</v>
      </c>
      <c r="I2494" s="4">
        <v>1</v>
      </c>
      <c r="J2494" s="4" t="s">
        <v>2372</v>
      </c>
      <c r="K2494" s="4">
        <v>0</v>
      </c>
      <c r="L2494" s="4">
        <v>911.49450999999999</v>
      </c>
      <c r="M2494" s="4" t="s">
        <v>16</v>
      </c>
      <c r="N2494" s="4">
        <v>0</v>
      </c>
      <c r="O2494" s="4">
        <v>3.8440000000000002E-3</v>
      </c>
      <c r="P2494" s="4">
        <v>1.85</v>
      </c>
    </row>
    <row r="2495" spans="1:16" x14ac:dyDescent="0.2">
      <c r="A2495" s="3" t="s">
        <v>16</v>
      </c>
      <c r="B2495" s="3" t="s">
        <v>17</v>
      </c>
      <c r="C2495" s="3" t="s">
        <v>2375</v>
      </c>
      <c r="D2495" s="3" t="s">
        <v>2376</v>
      </c>
      <c r="E2495" s="3">
        <v>0</v>
      </c>
      <c r="F2495" s="3">
        <v>2.407</v>
      </c>
      <c r="G2495" s="3">
        <v>4</v>
      </c>
      <c r="H2495" s="3">
        <v>2</v>
      </c>
      <c r="I2495" s="3">
        <v>2</v>
      </c>
      <c r="J2495" s="3">
        <v>2</v>
      </c>
      <c r="K2495" s="3">
        <v>1</v>
      </c>
      <c r="L2495" s="3">
        <v>477</v>
      </c>
      <c r="M2495" s="3">
        <v>53.9</v>
      </c>
      <c r="N2495" s="3">
        <v>7.53</v>
      </c>
      <c r="O2495" s="3">
        <v>1.88</v>
      </c>
      <c r="P2495" s="3">
        <v>2</v>
      </c>
    </row>
    <row r="2496" spans="1:16" hidden="1" outlineLevel="1" collapsed="1" x14ac:dyDescent="0.2">
      <c r="A2496" t="s">
        <v>20</v>
      </c>
      <c r="B2496" s="2" t="s">
        <v>21</v>
      </c>
      <c r="C2496" s="2" t="s">
        <v>22</v>
      </c>
      <c r="D2496" s="2" t="s">
        <v>23</v>
      </c>
      <c r="E2496" s="2" t="s">
        <v>24</v>
      </c>
      <c r="F2496" s="2" t="s">
        <v>25</v>
      </c>
      <c r="G2496" s="2" t="s">
        <v>10</v>
      </c>
      <c r="H2496" s="2" t="s">
        <v>26</v>
      </c>
      <c r="I2496" s="2" t="s">
        <v>8</v>
      </c>
      <c r="J2496" s="2" t="s">
        <v>27</v>
      </c>
      <c r="K2496" s="2" t="s">
        <v>28</v>
      </c>
      <c r="L2496" s="2" t="s">
        <v>29</v>
      </c>
      <c r="M2496" s="2" t="s">
        <v>30</v>
      </c>
      <c r="N2496" s="2" t="s">
        <v>31</v>
      </c>
      <c r="O2496" s="2" t="s">
        <v>32</v>
      </c>
      <c r="P2496" s="2" t="s">
        <v>33</v>
      </c>
    </row>
    <row r="2497" spans="1:16" hidden="1" outlineLevel="1" collapsed="1" x14ac:dyDescent="0.2">
      <c r="A2497" t="s">
        <v>20</v>
      </c>
      <c r="B2497" s="4" t="s">
        <v>16</v>
      </c>
      <c r="C2497" s="4" t="s">
        <v>2377</v>
      </c>
      <c r="D2497" s="4" t="s">
        <v>20</v>
      </c>
      <c r="E2497" s="4">
        <v>7.8797900000000004E-2</v>
      </c>
      <c r="F2497" s="4">
        <v>4.3359999999999996E-3</v>
      </c>
      <c r="G2497" s="4">
        <v>1</v>
      </c>
      <c r="H2497" s="4">
        <v>1</v>
      </c>
      <c r="I2497" s="4">
        <v>1</v>
      </c>
      <c r="J2497" s="4" t="s">
        <v>2375</v>
      </c>
      <c r="K2497" s="4">
        <v>0</v>
      </c>
      <c r="L2497" s="4">
        <v>1226.6568199999999</v>
      </c>
      <c r="M2497" s="4" t="s">
        <v>16</v>
      </c>
      <c r="N2497" s="4">
        <v>3.5460000000000001E-3</v>
      </c>
      <c r="O2497" s="4">
        <v>5.663E-2</v>
      </c>
      <c r="P2497" s="4">
        <v>1.43</v>
      </c>
    </row>
    <row r="2498" spans="1:16" hidden="1" outlineLevel="1" collapsed="1" x14ac:dyDescent="0.2">
      <c r="A2498" t="s">
        <v>20</v>
      </c>
      <c r="B2498" s="4" t="s">
        <v>16</v>
      </c>
      <c r="C2498" s="4" t="s">
        <v>2378</v>
      </c>
      <c r="D2498" s="4" t="s">
        <v>20</v>
      </c>
      <c r="E2498" s="4">
        <v>9.4712199999999996E-2</v>
      </c>
      <c r="F2498" s="4">
        <v>7.1907100000000003E-3</v>
      </c>
      <c r="G2498" s="4">
        <v>1</v>
      </c>
      <c r="H2498" s="4">
        <v>1</v>
      </c>
      <c r="I2498" s="4">
        <v>1</v>
      </c>
      <c r="J2498" s="4" t="s">
        <v>2375</v>
      </c>
      <c r="K2498" s="4">
        <v>0</v>
      </c>
      <c r="L2498" s="4">
        <v>1224.6623</v>
      </c>
      <c r="M2498" s="4" t="s">
        <v>16</v>
      </c>
      <c r="N2498" s="4">
        <v>5.4159999999999998E-3</v>
      </c>
      <c r="O2498" s="4">
        <v>6.9209999999999994E-2</v>
      </c>
      <c r="P2498" s="4">
        <v>1.88</v>
      </c>
    </row>
    <row r="2499" spans="1:16" x14ac:dyDescent="0.2">
      <c r="A2499" s="3" t="s">
        <v>16</v>
      </c>
      <c r="B2499" s="3" t="s">
        <v>17</v>
      </c>
      <c r="C2499" s="3" t="s">
        <v>2379</v>
      </c>
      <c r="D2499" s="3" t="s">
        <v>2380</v>
      </c>
      <c r="E2499" s="3">
        <v>0</v>
      </c>
      <c r="F2499" s="3">
        <v>2.4009999999999998</v>
      </c>
      <c r="G2499" s="3">
        <v>3</v>
      </c>
      <c r="H2499" s="3">
        <v>1</v>
      </c>
      <c r="I2499" s="3">
        <v>1</v>
      </c>
      <c r="J2499" s="3">
        <v>1</v>
      </c>
      <c r="K2499" s="3">
        <v>1</v>
      </c>
      <c r="L2499" s="3">
        <v>427</v>
      </c>
      <c r="M2499" s="3">
        <v>47</v>
      </c>
      <c r="N2499" s="3">
        <v>5.73</v>
      </c>
      <c r="O2499" s="3">
        <v>1.96</v>
      </c>
      <c r="P2499" s="3">
        <v>1</v>
      </c>
    </row>
    <row r="2500" spans="1:16" hidden="1" outlineLevel="1" collapsed="1" x14ac:dyDescent="0.2">
      <c r="A2500" t="s">
        <v>20</v>
      </c>
      <c r="B2500" s="2" t="s">
        <v>21</v>
      </c>
      <c r="C2500" s="2" t="s">
        <v>22</v>
      </c>
      <c r="D2500" s="2" t="s">
        <v>23</v>
      </c>
      <c r="E2500" s="2" t="s">
        <v>24</v>
      </c>
      <c r="F2500" s="2" t="s">
        <v>25</v>
      </c>
      <c r="G2500" s="2" t="s">
        <v>10</v>
      </c>
      <c r="H2500" s="2" t="s">
        <v>26</v>
      </c>
      <c r="I2500" s="2" t="s">
        <v>8</v>
      </c>
      <c r="J2500" s="2" t="s">
        <v>27</v>
      </c>
      <c r="K2500" s="2" t="s">
        <v>28</v>
      </c>
      <c r="L2500" s="2" t="s">
        <v>29</v>
      </c>
      <c r="M2500" s="2" t="s">
        <v>30</v>
      </c>
      <c r="N2500" s="2" t="s">
        <v>31</v>
      </c>
      <c r="O2500" s="2" t="s">
        <v>32</v>
      </c>
      <c r="P2500" s="2" t="s">
        <v>33</v>
      </c>
    </row>
    <row r="2501" spans="1:16" hidden="1" outlineLevel="1" collapsed="1" x14ac:dyDescent="0.2">
      <c r="A2501" t="s">
        <v>20</v>
      </c>
      <c r="B2501" s="4" t="s">
        <v>16</v>
      </c>
      <c r="C2501" s="4" t="s">
        <v>2381</v>
      </c>
      <c r="D2501" s="4" t="s">
        <v>20</v>
      </c>
      <c r="E2501" s="4">
        <v>6.6520099999999999E-3</v>
      </c>
      <c r="F2501" s="4">
        <v>0</v>
      </c>
      <c r="G2501" s="4">
        <v>1</v>
      </c>
      <c r="H2501" s="4">
        <v>1</v>
      </c>
      <c r="I2501" s="4">
        <v>1</v>
      </c>
      <c r="J2501" s="4" t="s">
        <v>2379</v>
      </c>
      <c r="K2501" s="4">
        <v>0</v>
      </c>
      <c r="L2501" s="4">
        <v>1595.74352</v>
      </c>
      <c r="M2501" s="4" t="s">
        <v>16</v>
      </c>
      <c r="N2501" s="4">
        <v>0</v>
      </c>
      <c r="O2501" s="4">
        <v>3.9690000000000003E-3</v>
      </c>
      <c r="P2501" s="4">
        <v>1.96</v>
      </c>
    </row>
    <row r="2502" spans="1:16" x14ac:dyDescent="0.2">
      <c r="A2502" s="3" t="s">
        <v>16</v>
      </c>
      <c r="B2502" s="3" t="s">
        <v>17</v>
      </c>
      <c r="C2502" s="3" t="s">
        <v>2382</v>
      </c>
      <c r="D2502" s="3" t="s">
        <v>2383</v>
      </c>
      <c r="E2502" s="3">
        <v>0</v>
      </c>
      <c r="F2502" s="3">
        <v>2.3980000000000001</v>
      </c>
      <c r="G2502" s="3">
        <v>2</v>
      </c>
      <c r="H2502" s="3">
        <v>1</v>
      </c>
      <c r="I2502" s="3">
        <v>1</v>
      </c>
      <c r="J2502" s="3">
        <v>1</v>
      </c>
      <c r="K2502" s="3">
        <v>1</v>
      </c>
      <c r="L2502" s="3">
        <v>667</v>
      </c>
      <c r="M2502" s="3">
        <v>75.3</v>
      </c>
      <c r="N2502" s="3">
        <v>5.88</v>
      </c>
      <c r="O2502" s="3">
        <v>0</v>
      </c>
      <c r="P2502" s="3">
        <v>1</v>
      </c>
    </row>
    <row r="2503" spans="1:16" hidden="1" outlineLevel="1" collapsed="1" x14ac:dyDescent="0.2">
      <c r="A2503" t="s">
        <v>20</v>
      </c>
      <c r="B2503" s="2" t="s">
        <v>21</v>
      </c>
      <c r="C2503" s="2" t="s">
        <v>22</v>
      </c>
      <c r="D2503" s="2" t="s">
        <v>23</v>
      </c>
      <c r="E2503" s="2" t="s">
        <v>24</v>
      </c>
      <c r="F2503" s="2" t="s">
        <v>25</v>
      </c>
      <c r="G2503" s="2" t="s">
        <v>10</v>
      </c>
      <c r="H2503" s="2" t="s">
        <v>26</v>
      </c>
      <c r="I2503" s="2" t="s">
        <v>8</v>
      </c>
      <c r="J2503" s="2" t="s">
        <v>27</v>
      </c>
      <c r="K2503" s="2" t="s">
        <v>28</v>
      </c>
      <c r="L2503" s="2" t="s">
        <v>29</v>
      </c>
      <c r="M2503" s="2" t="s">
        <v>30</v>
      </c>
      <c r="N2503" s="2" t="s">
        <v>31</v>
      </c>
      <c r="O2503" s="2" t="s">
        <v>32</v>
      </c>
      <c r="P2503" s="2" t="s">
        <v>33</v>
      </c>
    </row>
    <row r="2504" spans="1:16" hidden="1" outlineLevel="1" collapsed="1" x14ac:dyDescent="0.2">
      <c r="A2504" t="s">
        <v>20</v>
      </c>
      <c r="B2504" s="4" t="s">
        <v>16</v>
      </c>
      <c r="C2504" s="4" t="s">
        <v>2384</v>
      </c>
      <c r="D2504" s="4" t="s">
        <v>20</v>
      </c>
      <c r="E2504" s="4">
        <v>6.6960600000000002E-3</v>
      </c>
      <c r="F2504" s="4">
        <v>0</v>
      </c>
      <c r="G2504" s="4">
        <v>1</v>
      </c>
      <c r="H2504" s="4">
        <v>1</v>
      </c>
      <c r="I2504" s="4">
        <v>1</v>
      </c>
      <c r="J2504" s="4" t="s">
        <v>2382</v>
      </c>
      <c r="K2504" s="4">
        <v>0</v>
      </c>
      <c r="L2504" s="4">
        <v>1372.6954499999999</v>
      </c>
      <c r="M2504" s="4" t="s">
        <v>16</v>
      </c>
      <c r="N2504" s="4">
        <v>0</v>
      </c>
      <c r="O2504" s="4">
        <v>4.0029999999999996E-3</v>
      </c>
      <c r="P2504" s="4">
        <v>1.54</v>
      </c>
    </row>
    <row r="2505" spans="1:16" x14ac:dyDescent="0.2">
      <c r="A2505" s="3" t="s">
        <v>16</v>
      </c>
      <c r="B2505" s="3" t="s">
        <v>17</v>
      </c>
      <c r="C2505" s="3" t="s">
        <v>2385</v>
      </c>
      <c r="D2505" s="3" t="s">
        <v>2386</v>
      </c>
      <c r="E2505" s="3">
        <v>0</v>
      </c>
      <c r="F2505" s="3">
        <v>2.3879999999999999</v>
      </c>
      <c r="G2505" s="3">
        <v>5</v>
      </c>
      <c r="H2505" s="3">
        <v>1</v>
      </c>
      <c r="I2505" s="3">
        <v>1</v>
      </c>
      <c r="J2505" s="3">
        <v>1</v>
      </c>
      <c r="K2505" s="3">
        <v>1</v>
      </c>
      <c r="L2505" s="3">
        <v>376</v>
      </c>
      <c r="M2505" s="3">
        <v>41.6</v>
      </c>
      <c r="N2505" s="3">
        <v>5.81</v>
      </c>
      <c r="O2505" s="3">
        <v>2.68</v>
      </c>
      <c r="P2505" s="3">
        <v>1</v>
      </c>
    </row>
    <row r="2506" spans="1:16" hidden="1" outlineLevel="1" collapsed="1" x14ac:dyDescent="0.2">
      <c r="A2506" t="s">
        <v>20</v>
      </c>
      <c r="B2506" s="2" t="s">
        <v>21</v>
      </c>
      <c r="C2506" s="2" t="s">
        <v>22</v>
      </c>
      <c r="D2506" s="2" t="s">
        <v>23</v>
      </c>
      <c r="E2506" s="2" t="s">
        <v>24</v>
      </c>
      <c r="F2506" s="2" t="s">
        <v>25</v>
      </c>
      <c r="G2506" s="2" t="s">
        <v>10</v>
      </c>
      <c r="H2506" s="2" t="s">
        <v>26</v>
      </c>
      <c r="I2506" s="2" t="s">
        <v>8</v>
      </c>
      <c r="J2506" s="2" t="s">
        <v>27</v>
      </c>
      <c r="K2506" s="2" t="s">
        <v>28</v>
      </c>
      <c r="L2506" s="2" t="s">
        <v>29</v>
      </c>
      <c r="M2506" s="2" t="s">
        <v>30</v>
      </c>
      <c r="N2506" s="2" t="s">
        <v>31</v>
      </c>
      <c r="O2506" s="2" t="s">
        <v>32</v>
      </c>
      <c r="P2506" s="2" t="s">
        <v>33</v>
      </c>
    </row>
    <row r="2507" spans="1:16" hidden="1" outlineLevel="1" collapsed="1" x14ac:dyDescent="0.2">
      <c r="A2507" t="s">
        <v>20</v>
      </c>
      <c r="B2507" s="4" t="s">
        <v>16</v>
      </c>
      <c r="C2507" s="4" t="s">
        <v>2387</v>
      </c>
      <c r="D2507" s="4" t="s">
        <v>20</v>
      </c>
      <c r="E2507" s="4">
        <v>6.8299600000000004E-3</v>
      </c>
      <c r="F2507" s="4">
        <v>0</v>
      </c>
      <c r="G2507" s="4">
        <v>1</v>
      </c>
      <c r="H2507" s="4">
        <v>1</v>
      </c>
      <c r="I2507" s="4">
        <v>1</v>
      </c>
      <c r="J2507" s="4" t="s">
        <v>2385</v>
      </c>
      <c r="K2507" s="4">
        <v>1</v>
      </c>
      <c r="L2507" s="4">
        <v>2122.0312100000001</v>
      </c>
      <c r="M2507" s="4" t="s">
        <v>16</v>
      </c>
      <c r="N2507" s="4">
        <v>0</v>
      </c>
      <c r="O2507" s="4">
        <v>4.0899999999999999E-3</v>
      </c>
      <c r="P2507" s="4">
        <v>2.68</v>
      </c>
    </row>
    <row r="2508" spans="1:16" x14ac:dyDescent="0.2">
      <c r="A2508" s="3" t="s">
        <v>16</v>
      </c>
      <c r="B2508" s="3" t="s">
        <v>17</v>
      </c>
      <c r="C2508" s="3" t="s">
        <v>202</v>
      </c>
      <c r="D2508" s="3" t="s">
        <v>2388</v>
      </c>
      <c r="E2508" s="3">
        <v>0</v>
      </c>
      <c r="F2508" s="3">
        <v>2.35</v>
      </c>
      <c r="G2508" s="3">
        <v>4</v>
      </c>
      <c r="H2508" s="3">
        <v>2</v>
      </c>
      <c r="I2508" s="3">
        <v>2</v>
      </c>
      <c r="J2508" s="3">
        <v>2</v>
      </c>
      <c r="K2508" s="3">
        <v>1</v>
      </c>
      <c r="L2508" s="3">
        <v>491</v>
      </c>
      <c r="M2508" s="3">
        <v>53.6</v>
      </c>
      <c r="N2508" s="3">
        <v>5.57</v>
      </c>
      <c r="O2508" s="3">
        <v>3.29</v>
      </c>
      <c r="P2508" s="3">
        <v>2</v>
      </c>
    </row>
    <row r="2509" spans="1:16" hidden="1" outlineLevel="1" collapsed="1" x14ac:dyDescent="0.2">
      <c r="A2509" t="s">
        <v>20</v>
      </c>
      <c r="B2509" s="2" t="s">
        <v>21</v>
      </c>
      <c r="C2509" s="2" t="s">
        <v>22</v>
      </c>
      <c r="D2509" s="2" t="s">
        <v>23</v>
      </c>
      <c r="E2509" s="2" t="s">
        <v>24</v>
      </c>
      <c r="F2509" s="2" t="s">
        <v>25</v>
      </c>
      <c r="G2509" s="2" t="s">
        <v>10</v>
      </c>
      <c r="H2509" s="2" t="s">
        <v>26</v>
      </c>
      <c r="I2509" s="2" t="s">
        <v>8</v>
      </c>
      <c r="J2509" s="2" t="s">
        <v>27</v>
      </c>
      <c r="K2509" s="2" t="s">
        <v>28</v>
      </c>
      <c r="L2509" s="2" t="s">
        <v>29</v>
      </c>
      <c r="M2509" s="2" t="s">
        <v>30</v>
      </c>
      <c r="N2509" s="2" t="s">
        <v>31</v>
      </c>
      <c r="O2509" s="2" t="s">
        <v>32</v>
      </c>
      <c r="P2509" s="2" t="s">
        <v>33</v>
      </c>
    </row>
    <row r="2510" spans="1:16" hidden="1" outlineLevel="1" collapsed="1" x14ac:dyDescent="0.2">
      <c r="A2510" t="s">
        <v>20</v>
      </c>
      <c r="B2510" s="4" t="s">
        <v>16</v>
      </c>
      <c r="C2510" s="4" t="s">
        <v>2389</v>
      </c>
      <c r="D2510" s="4" t="s">
        <v>20</v>
      </c>
      <c r="E2510" s="4">
        <v>8.3975599999999997E-2</v>
      </c>
      <c r="F2510" s="4">
        <v>4.7623400000000003E-3</v>
      </c>
      <c r="G2510" s="4">
        <v>1</v>
      </c>
      <c r="H2510" s="4">
        <v>3</v>
      </c>
      <c r="I2510" s="4">
        <v>1</v>
      </c>
      <c r="J2510" s="4" t="s">
        <v>202</v>
      </c>
      <c r="K2510" s="4">
        <v>0</v>
      </c>
      <c r="L2510" s="4">
        <v>1071.60445</v>
      </c>
      <c r="M2510" s="4" t="s">
        <v>16</v>
      </c>
      <c r="N2510" s="4">
        <v>3.8549999999999999E-3</v>
      </c>
      <c r="O2510" s="4">
        <v>6.0720000000000003E-2</v>
      </c>
      <c r="P2510" s="4">
        <v>1.66</v>
      </c>
    </row>
    <row r="2511" spans="1:16" hidden="1" outlineLevel="1" collapsed="1" x14ac:dyDescent="0.2">
      <c r="A2511" t="s">
        <v>20</v>
      </c>
      <c r="B2511" s="4" t="s">
        <v>16</v>
      </c>
      <c r="C2511" s="4" t="s">
        <v>2390</v>
      </c>
      <c r="D2511" s="4" t="s">
        <v>20</v>
      </c>
      <c r="E2511" s="4">
        <v>0.10023700000000001</v>
      </c>
      <c r="F2511" s="4">
        <v>7.5778800000000004E-3</v>
      </c>
      <c r="G2511" s="4">
        <v>1</v>
      </c>
      <c r="H2511" s="4">
        <v>1</v>
      </c>
      <c r="I2511" s="4">
        <v>1</v>
      </c>
      <c r="J2511" s="4" t="s">
        <v>202</v>
      </c>
      <c r="K2511" s="4">
        <v>0</v>
      </c>
      <c r="L2511" s="4">
        <v>851.43699000000004</v>
      </c>
      <c r="M2511" s="4" t="s">
        <v>16</v>
      </c>
      <c r="N2511" s="4">
        <v>5.7409999999999996E-3</v>
      </c>
      <c r="O2511" s="4">
        <v>7.3520000000000002E-2</v>
      </c>
      <c r="P2511" s="4">
        <v>1.63</v>
      </c>
    </row>
    <row r="2512" spans="1:16" x14ac:dyDescent="0.2">
      <c r="A2512" s="3" t="s">
        <v>16</v>
      </c>
      <c r="B2512" s="3" t="s">
        <v>17</v>
      </c>
      <c r="C2512" s="3" t="s">
        <v>2391</v>
      </c>
      <c r="D2512" s="3" t="s">
        <v>2392</v>
      </c>
      <c r="E2512" s="3">
        <v>0</v>
      </c>
      <c r="F2512" s="3">
        <v>2.335</v>
      </c>
      <c r="G2512" s="3">
        <v>2</v>
      </c>
      <c r="H2512" s="3">
        <v>1</v>
      </c>
      <c r="I2512" s="3">
        <v>1</v>
      </c>
      <c r="J2512" s="3">
        <v>1</v>
      </c>
      <c r="K2512" s="3">
        <v>1</v>
      </c>
      <c r="L2512" s="3">
        <v>554</v>
      </c>
      <c r="M2512" s="3">
        <v>62.3</v>
      </c>
      <c r="N2512" s="3">
        <v>9.4499999999999993</v>
      </c>
      <c r="O2512" s="3">
        <v>2.35</v>
      </c>
      <c r="P2512" s="3">
        <v>1</v>
      </c>
    </row>
    <row r="2513" spans="1:16" hidden="1" outlineLevel="1" collapsed="1" x14ac:dyDescent="0.2">
      <c r="A2513" t="s">
        <v>20</v>
      </c>
      <c r="B2513" s="2" t="s">
        <v>21</v>
      </c>
      <c r="C2513" s="2" t="s">
        <v>22</v>
      </c>
      <c r="D2513" s="2" t="s">
        <v>23</v>
      </c>
      <c r="E2513" s="2" t="s">
        <v>24</v>
      </c>
      <c r="F2513" s="2" t="s">
        <v>25</v>
      </c>
      <c r="G2513" s="2" t="s">
        <v>10</v>
      </c>
      <c r="H2513" s="2" t="s">
        <v>26</v>
      </c>
      <c r="I2513" s="2" t="s">
        <v>8</v>
      </c>
      <c r="J2513" s="2" t="s">
        <v>27</v>
      </c>
      <c r="K2513" s="2" t="s">
        <v>28</v>
      </c>
      <c r="L2513" s="2" t="s">
        <v>29</v>
      </c>
      <c r="M2513" s="2" t="s">
        <v>30</v>
      </c>
      <c r="N2513" s="2" t="s">
        <v>31</v>
      </c>
      <c r="O2513" s="2" t="s">
        <v>32</v>
      </c>
      <c r="P2513" s="2" t="s">
        <v>33</v>
      </c>
    </row>
    <row r="2514" spans="1:16" hidden="1" outlineLevel="1" collapsed="1" x14ac:dyDescent="0.2">
      <c r="A2514" t="s">
        <v>20</v>
      </c>
      <c r="B2514" s="4" t="s">
        <v>16</v>
      </c>
      <c r="C2514" s="4" t="s">
        <v>2393</v>
      </c>
      <c r="D2514" s="4" t="s">
        <v>20</v>
      </c>
      <c r="E2514" s="4">
        <v>7.6913800000000003E-3</v>
      </c>
      <c r="F2514" s="4">
        <v>0</v>
      </c>
      <c r="G2514" s="4">
        <v>1</v>
      </c>
      <c r="H2514" s="4">
        <v>1</v>
      </c>
      <c r="I2514" s="4">
        <v>1</v>
      </c>
      <c r="J2514" s="4" t="s">
        <v>2391</v>
      </c>
      <c r="K2514" s="4">
        <v>0</v>
      </c>
      <c r="L2514" s="4">
        <v>1007.50038</v>
      </c>
      <c r="M2514" s="4" t="s">
        <v>16</v>
      </c>
      <c r="N2514" s="4">
        <v>0</v>
      </c>
      <c r="O2514" s="4">
        <v>4.6290000000000003E-3</v>
      </c>
      <c r="P2514" s="4">
        <v>2.35</v>
      </c>
    </row>
    <row r="2515" spans="1:16" x14ac:dyDescent="0.2">
      <c r="A2515" s="3" t="s">
        <v>16</v>
      </c>
      <c r="B2515" s="3" t="s">
        <v>17</v>
      </c>
      <c r="C2515" s="3" t="s">
        <v>2394</v>
      </c>
      <c r="D2515" s="3" t="s">
        <v>2395</v>
      </c>
      <c r="E2515" s="3">
        <v>0</v>
      </c>
      <c r="F2515" s="3">
        <v>2.3140000000000001</v>
      </c>
      <c r="G2515" s="3">
        <v>2</v>
      </c>
      <c r="H2515" s="3">
        <v>1</v>
      </c>
      <c r="I2515" s="3">
        <v>1</v>
      </c>
      <c r="J2515" s="3">
        <v>1</v>
      </c>
      <c r="K2515" s="3">
        <v>1</v>
      </c>
      <c r="L2515" s="3">
        <v>434</v>
      </c>
      <c r="M2515" s="3">
        <v>49.5</v>
      </c>
      <c r="N2515" s="3">
        <v>6.02</v>
      </c>
      <c r="O2515" s="3">
        <v>1.91</v>
      </c>
      <c r="P2515" s="3">
        <v>1</v>
      </c>
    </row>
    <row r="2516" spans="1:16" hidden="1" outlineLevel="1" collapsed="1" x14ac:dyDescent="0.2">
      <c r="A2516" t="s">
        <v>20</v>
      </c>
      <c r="B2516" s="2" t="s">
        <v>21</v>
      </c>
      <c r="C2516" s="2" t="s">
        <v>22</v>
      </c>
      <c r="D2516" s="2" t="s">
        <v>23</v>
      </c>
      <c r="E2516" s="2" t="s">
        <v>24</v>
      </c>
      <c r="F2516" s="2" t="s">
        <v>25</v>
      </c>
      <c r="G2516" s="2" t="s">
        <v>10</v>
      </c>
      <c r="H2516" s="2" t="s">
        <v>26</v>
      </c>
      <c r="I2516" s="2" t="s">
        <v>8</v>
      </c>
      <c r="J2516" s="2" t="s">
        <v>27</v>
      </c>
      <c r="K2516" s="2" t="s">
        <v>28</v>
      </c>
      <c r="L2516" s="2" t="s">
        <v>29</v>
      </c>
      <c r="M2516" s="2" t="s">
        <v>30</v>
      </c>
      <c r="N2516" s="2" t="s">
        <v>31</v>
      </c>
      <c r="O2516" s="2" t="s">
        <v>32</v>
      </c>
      <c r="P2516" s="2" t="s">
        <v>33</v>
      </c>
    </row>
    <row r="2517" spans="1:16" hidden="1" outlineLevel="1" collapsed="1" x14ac:dyDescent="0.2">
      <c r="A2517" t="s">
        <v>20</v>
      </c>
      <c r="B2517" s="4" t="s">
        <v>16</v>
      </c>
      <c r="C2517" s="4" t="s">
        <v>2396</v>
      </c>
      <c r="D2517" s="4" t="s">
        <v>20</v>
      </c>
      <c r="E2517" s="4">
        <v>8.05494E-3</v>
      </c>
      <c r="F2517" s="4">
        <v>0</v>
      </c>
      <c r="G2517" s="4">
        <v>1</v>
      </c>
      <c r="H2517" s="4">
        <v>1</v>
      </c>
      <c r="I2517" s="4">
        <v>1</v>
      </c>
      <c r="J2517" s="4" t="s">
        <v>2394</v>
      </c>
      <c r="K2517" s="4">
        <v>0</v>
      </c>
      <c r="L2517" s="4">
        <v>990.56186000000002</v>
      </c>
      <c r="M2517" s="4" t="s">
        <v>16</v>
      </c>
      <c r="N2517" s="4">
        <v>0</v>
      </c>
      <c r="O2517" s="4">
        <v>4.8560000000000001E-3</v>
      </c>
      <c r="P2517" s="4">
        <v>1.91</v>
      </c>
    </row>
    <row r="2518" spans="1:16" x14ac:dyDescent="0.2">
      <c r="A2518" s="3" t="s">
        <v>16</v>
      </c>
      <c r="B2518" s="3" t="s">
        <v>17</v>
      </c>
      <c r="C2518" s="3" t="s">
        <v>2397</v>
      </c>
      <c r="D2518" s="3" t="s">
        <v>2398</v>
      </c>
      <c r="E2518" s="3">
        <v>0</v>
      </c>
      <c r="F2518" s="3">
        <v>2.31</v>
      </c>
      <c r="G2518" s="3">
        <v>2</v>
      </c>
      <c r="H2518" s="3">
        <v>1</v>
      </c>
      <c r="I2518" s="3">
        <v>1</v>
      </c>
      <c r="J2518" s="3">
        <v>1</v>
      </c>
      <c r="K2518" s="3">
        <v>1</v>
      </c>
      <c r="L2518" s="3">
        <v>456</v>
      </c>
      <c r="M2518" s="3">
        <v>49.7</v>
      </c>
      <c r="N2518" s="3">
        <v>5.59</v>
      </c>
      <c r="O2518" s="3">
        <v>2.19</v>
      </c>
      <c r="P2518" s="3">
        <v>1</v>
      </c>
    </row>
    <row r="2519" spans="1:16" hidden="1" outlineLevel="1" collapsed="1" x14ac:dyDescent="0.2">
      <c r="A2519" t="s">
        <v>20</v>
      </c>
      <c r="B2519" s="2" t="s">
        <v>21</v>
      </c>
      <c r="C2519" s="2" t="s">
        <v>22</v>
      </c>
      <c r="D2519" s="2" t="s">
        <v>23</v>
      </c>
      <c r="E2519" s="2" t="s">
        <v>24</v>
      </c>
      <c r="F2519" s="2" t="s">
        <v>25</v>
      </c>
      <c r="G2519" s="2" t="s">
        <v>10</v>
      </c>
      <c r="H2519" s="2" t="s">
        <v>26</v>
      </c>
      <c r="I2519" s="2" t="s">
        <v>8</v>
      </c>
      <c r="J2519" s="2" t="s">
        <v>27</v>
      </c>
      <c r="K2519" s="2" t="s">
        <v>28</v>
      </c>
      <c r="L2519" s="2" t="s">
        <v>29</v>
      </c>
      <c r="M2519" s="2" t="s">
        <v>30</v>
      </c>
      <c r="N2519" s="2" t="s">
        <v>31</v>
      </c>
      <c r="O2519" s="2" t="s">
        <v>32</v>
      </c>
      <c r="P2519" s="2" t="s">
        <v>33</v>
      </c>
    </row>
    <row r="2520" spans="1:16" hidden="1" outlineLevel="1" collapsed="1" x14ac:dyDescent="0.2">
      <c r="A2520" t="s">
        <v>20</v>
      </c>
      <c r="B2520" s="4" t="s">
        <v>16</v>
      </c>
      <c r="C2520" s="4" t="s">
        <v>2399</v>
      </c>
      <c r="D2520" s="4" t="s">
        <v>20</v>
      </c>
      <c r="E2520" s="4">
        <v>8.1082499999999991E-3</v>
      </c>
      <c r="F2520" s="4">
        <v>0</v>
      </c>
      <c r="G2520" s="4">
        <v>1</v>
      </c>
      <c r="H2520" s="4">
        <v>1</v>
      </c>
      <c r="I2520" s="4">
        <v>1</v>
      </c>
      <c r="J2520" s="4" t="s">
        <v>2397</v>
      </c>
      <c r="K2520" s="4">
        <v>0</v>
      </c>
      <c r="L2520" s="4">
        <v>1171.58411</v>
      </c>
      <c r="M2520" s="4" t="s">
        <v>16</v>
      </c>
      <c r="N2520" s="4">
        <v>0</v>
      </c>
      <c r="O2520" s="4">
        <v>4.901E-3</v>
      </c>
      <c r="P2520" s="4">
        <v>2.19</v>
      </c>
    </row>
    <row r="2521" spans="1:16" x14ac:dyDescent="0.2">
      <c r="A2521" s="3" t="s">
        <v>16</v>
      </c>
      <c r="B2521" s="3" t="s">
        <v>17</v>
      </c>
      <c r="C2521" s="3" t="s">
        <v>2400</v>
      </c>
      <c r="D2521" s="3" t="s">
        <v>2401</v>
      </c>
      <c r="E2521" s="3">
        <v>0</v>
      </c>
      <c r="F2521" s="3">
        <v>2.2679999999999998</v>
      </c>
      <c r="G2521" s="3">
        <v>3</v>
      </c>
      <c r="H2521" s="3">
        <v>1</v>
      </c>
      <c r="I2521" s="3">
        <v>1</v>
      </c>
      <c r="J2521" s="3">
        <v>1</v>
      </c>
      <c r="K2521" s="3">
        <v>1</v>
      </c>
      <c r="L2521" s="3">
        <v>546</v>
      </c>
      <c r="M2521" s="3">
        <v>59.9</v>
      </c>
      <c r="N2521" s="3">
        <v>7.71</v>
      </c>
      <c r="O2521" s="3">
        <v>1.91</v>
      </c>
      <c r="P2521" s="3">
        <v>1</v>
      </c>
    </row>
    <row r="2522" spans="1:16" hidden="1" outlineLevel="1" collapsed="1" x14ac:dyDescent="0.2">
      <c r="A2522" t="s">
        <v>20</v>
      </c>
      <c r="B2522" s="2" t="s">
        <v>21</v>
      </c>
      <c r="C2522" s="2" t="s">
        <v>22</v>
      </c>
      <c r="D2522" s="2" t="s">
        <v>23</v>
      </c>
      <c r="E2522" s="2" t="s">
        <v>24</v>
      </c>
      <c r="F2522" s="2" t="s">
        <v>25</v>
      </c>
      <c r="G2522" s="2" t="s">
        <v>10</v>
      </c>
      <c r="H2522" s="2" t="s">
        <v>26</v>
      </c>
      <c r="I2522" s="2" t="s">
        <v>8</v>
      </c>
      <c r="J2522" s="2" t="s">
        <v>27</v>
      </c>
      <c r="K2522" s="2" t="s">
        <v>28</v>
      </c>
      <c r="L2522" s="2" t="s">
        <v>29</v>
      </c>
      <c r="M2522" s="2" t="s">
        <v>30</v>
      </c>
      <c r="N2522" s="2" t="s">
        <v>31</v>
      </c>
      <c r="O2522" s="2" t="s">
        <v>32</v>
      </c>
      <c r="P2522" s="2" t="s">
        <v>33</v>
      </c>
    </row>
    <row r="2523" spans="1:16" hidden="1" outlineLevel="1" collapsed="1" x14ac:dyDescent="0.2">
      <c r="A2523" t="s">
        <v>20</v>
      </c>
      <c r="B2523" s="4" t="s">
        <v>16</v>
      </c>
      <c r="C2523" s="4" t="s">
        <v>2402</v>
      </c>
      <c r="D2523" s="4" t="s">
        <v>20</v>
      </c>
      <c r="E2523" s="4">
        <v>8.8342799999999999E-3</v>
      </c>
      <c r="F2523" s="4">
        <v>0</v>
      </c>
      <c r="G2523" s="4">
        <v>1</v>
      </c>
      <c r="H2523" s="4">
        <v>1</v>
      </c>
      <c r="I2523" s="4">
        <v>1</v>
      </c>
      <c r="J2523" s="4" t="s">
        <v>2400</v>
      </c>
      <c r="K2523" s="4">
        <v>0</v>
      </c>
      <c r="L2523" s="4">
        <v>1779.85078</v>
      </c>
      <c r="M2523" s="4" t="s">
        <v>16</v>
      </c>
      <c r="N2523" s="4">
        <v>0</v>
      </c>
      <c r="O2523" s="4">
        <v>5.3930000000000002E-3</v>
      </c>
      <c r="P2523" s="4">
        <v>1.91</v>
      </c>
    </row>
    <row r="2524" spans="1:16" x14ac:dyDescent="0.2">
      <c r="A2524" s="3" t="s">
        <v>16</v>
      </c>
      <c r="B2524" s="3" t="s">
        <v>17</v>
      </c>
      <c r="C2524" s="3" t="s">
        <v>2403</v>
      </c>
      <c r="D2524" s="3" t="s">
        <v>2404</v>
      </c>
      <c r="E2524" s="3">
        <v>0</v>
      </c>
      <c r="F2524" s="3">
        <v>2.2509999999999999</v>
      </c>
      <c r="G2524" s="3">
        <v>2</v>
      </c>
      <c r="H2524" s="3">
        <v>1</v>
      </c>
      <c r="I2524" s="3">
        <v>2</v>
      </c>
      <c r="J2524" s="3">
        <v>1</v>
      </c>
      <c r="K2524" s="3">
        <v>1</v>
      </c>
      <c r="L2524" s="3">
        <v>513</v>
      </c>
      <c r="M2524" s="3">
        <v>58.5</v>
      </c>
      <c r="N2524" s="3">
        <v>6.81</v>
      </c>
      <c r="O2524" s="3">
        <v>1.99</v>
      </c>
      <c r="P2524" s="3">
        <v>1</v>
      </c>
    </row>
    <row r="2525" spans="1:16" hidden="1" outlineLevel="1" collapsed="1" x14ac:dyDescent="0.2">
      <c r="A2525" t="s">
        <v>20</v>
      </c>
      <c r="B2525" s="2" t="s">
        <v>21</v>
      </c>
      <c r="C2525" s="2" t="s">
        <v>22</v>
      </c>
      <c r="D2525" s="2" t="s">
        <v>23</v>
      </c>
      <c r="E2525" s="2" t="s">
        <v>24</v>
      </c>
      <c r="F2525" s="2" t="s">
        <v>25</v>
      </c>
      <c r="G2525" s="2" t="s">
        <v>10</v>
      </c>
      <c r="H2525" s="2" t="s">
        <v>26</v>
      </c>
      <c r="I2525" s="2" t="s">
        <v>8</v>
      </c>
      <c r="J2525" s="2" t="s">
        <v>27</v>
      </c>
      <c r="K2525" s="2" t="s">
        <v>28</v>
      </c>
      <c r="L2525" s="2" t="s">
        <v>29</v>
      </c>
      <c r="M2525" s="2" t="s">
        <v>30</v>
      </c>
      <c r="N2525" s="2" t="s">
        <v>31</v>
      </c>
      <c r="O2525" s="2" t="s">
        <v>32</v>
      </c>
      <c r="P2525" s="2" t="s">
        <v>33</v>
      </c>
    </row>
    <row r="2526" spans="1:16" hidden="1" outlineLevel="1" collapsed="1" x14ac:dyDescent="0.2">
      <c r="A2526" t="s">
        <v>20</v>
      </c>
      <c r="B2526" s="4" t="s">
        <v>16</v>
      </c>
      <c r="C2526" s="4" t="s">
        <v>2405</v>
      </c>
      <c r="D2526" s="4" t="s">
        <v>20</v>
      </c>
      <c r="E2526" s="4">
        <v>9.1908900000000002E-3</v>
      </c>
      <c r="F2526" s="4">
        <v>0</v>
      </c>
      <c r="G2526" s="4">
        <v>1</v>
      </c>
      <c r="H2526" s="4">
        <v>1</v>
      </c>
      <c r="I2526" s="4">
        <v>2</v>
      </c>
      <c r="J2526" s="4" t="s">
        <v>2403</v>
      </c>
      <c r="K2526" s="4">
        <v>0</v>
      </c>
      <c r="L2526" s="4">
        <v>1032.5320099999999</v>
      </c>
      <c r="M2526" s="4" t="s">
        <v>16</v>
      </c>
      <c r="N2526" s="4">
        <v>0</v>
      </c>
      <c r="O2526" s="4">
        <v>5.6119999999999998E-3</v>
      </c>
      <c r="P2526" s="4">
        <v>1.99</v>
      </c>
    </row>
    <row r="2527" spans="1:16" x14ac:dyDescent="0.2">
      <c r="A2527" s="3" t="s">
        <v>16</v>
      </c>
      <c r="B2527" s="3" t="s">
        <v>17</v>
      </c>
      <c r="C2527" s="3" t="s">
        <v>2406</v>
      </c>
      <c r="D2527" s="3" t="s">
        <v>2407</v>
      </c>
      <c r="E2527" s="3">
        <v>0</v>
      </c>
      <c r="F2527" s="3">
        <v>2.1800000000000002</v>
      </c>
      <c r="G2527" s="3">
        <v>2</v>
      </c>
      <c r="H2527" s="3">
        <v>1</v>
      </c>
      <c r="I2527" s="3">
        <v>1</v>
      </c>
      <c r="J2527" s="3">
        <v>1</v>
      </c>
      <c r="K2527" s="3">
        <v>1</v>
      </c>
      <c r="L2527" s="3">
        <v>401</v>
      </c>
      <c r="M2527" s="3">
        <v>45.2</v>
      </c>
      <c r="N2527" s="3">
        <v>8.31</v>
      </c>
      <c r="O2527" s="3">
        <v>0</v>
      </c>
      <c r="P2527" s="3">
        <v>1</v>
      </c>
    </row>
    <row r="2528" spans="1:16" hidden="1" outlineLevel="1" collapsed="1" x14ac:dyDescent="0.2">
      <c r="A2528" t="s">
        <v>20</v>
      </c>
      <c r="B2528" s="2" t="s">
        <v>21</v>
      </c>
      <c r="C2528" s="2" t="s">
        <v>22</v>
      </c>
      <c r="D2528" s="2" t="s">
        <v>23</v>
      </c>
      <c r="E2528" s="2" t="s">
        <v>24</v>
      </c>
      <c r="F2528" s="2" t="s">
        <v>25</v>
      </c>
      <c r="G2528" s="2" t="s">
        <v>10</v>
      </c>
      <c r="H2528" s="2" t="s">
        <v>26</v>
      </c>
      <c r="I2528" s="2" t="s">
        <v>8</v>
      </c>
      <c r="J2528" s="2" t="s">
        <v>27</v>
      </c>
      <c r="K2528" s="2" t="s">
        <v>28</v>
      </c>
      <c r="L2528" s="2" t="s">
        <v>29</v>
      </c>
      <c r="M2528" s="2" t="s">
        <v>30</v>
      </c>
      <c r="N2528" s="2" t="s">
        <v>31</v>
      </c>
      <c r="O2528" s="2" t="s">
        <v>32</v>
      </c>
      <c r="P2528" s="2" t="s">
        <v>33</v>
      </c>
    </row>
    <row r="2529" spans="1:16" hidden="1" outlineLevel="1" collapsed="1" x14ac:dyDescent="0.2">
      <c r="A2529" t="s">
        <v>20</v>
      </c>
      <c r="B2529" s="4" t="s">
        <v>16</v>
      </c>
      <c r="C2529" s="4" t="s">
        <v>2408</v>
      </c>
      <c r="D2529" s="4" t="s">
        <v>260</v>
      </c>
      <c r="E2529" s="4">
        <v>1.0696000000000001E-2</v>
      </c>
      <c r="F2529" s="4">
        <v>0</v>
      </c>
      <c r="G2529" s="4">
        <v>1</v>
      </c>
      <c r="H2529" s="4">
        <v>1</v>
      </c>
      <c r="I2529" s="4">
        <v>1</v>
      </c>
      <c r="J2529" s="4" t="s">
        <v>2406</v>
      </c>
      <c r="K2529" s="4">
        <v>0</v>
      </c>
      <c r="L2529" s="4">
        <v>1198.5408600000001</v>
      </c>
      <c r="M2529" s="4" t="s">
        <v>16</v>
      </c>
      <c r="N2529" s="4">
        <v>0</v>
      </c>
      <c r="O2529" s="4">
        <v>6.607E-3</v>
      </c>
      <c r="P2529" s="4">
        <v>1.08</v>
      </c>
    </row>
    <row r="2530" spans="1:16" x14ac:dyDescent="0.2">
      <c r="A2530" s="3" t="s">
        <v>16</v>
      </c>
      <c r="B2530" s="3" t="s">
        <v>17</v>
      </c>
      <c r="C2530" s="3" t="s">
        <v>2409</v>
      </c>
      <c r="D2530" s="3" t="s">
        <v>2410</v>
      </c>
      <c r="E2530" s="3">
        <v>0</v>
      </c>
      <c r="F2530" s="3">
        <v>2.1789999999999998</v>
      </c>
      <c r="G2530" s="3">
        <v>3</v>
      </c>
      <c r="H2530" s="3">
        <v>1</v>
      </c>
      <c r="I2530" s="3">
        <v>1</v>
      </c>
      <c r="J2530" s="3">
        <v>1</v>
      </c>
      <c r="K2530" s="3">
        <v>1</v>
      </c>
      <c r="L2530" s="3">
        <v>628</v>
      </c>
      <c r="M2530" s="3">
        <v>70.5</v>
      </c>
      <c r="N2530" s="3">
        <v>8.1</v>
      </c>
      <c r="O2530" s="3">
        <v>2.3199999999999998</v>
      </c>
      <c r="P2530" s="3">
        <v>1</v>
      </c>
    </row>
    <row r="2531" spans="1:16" hidden="1" outlineLevel="1" collapsed="1" x14ac:dyDescent="0.2">
      <c r="A2531" t="s">
        <v>20</v>
      </c>
      <c r="B2531" s="2" t="s">
        <v>21</v>
      </c>
      <c r="C2531" s="2" t="s">
        <v>22</v>
      </c>
      <c r="D2531" s="2" t="s">
        <v>23</v>
      </c>
      <c r="E2531" s="2" t="s">
        <v>24</v>
      </c>
      <c r="F2531" s="2" t="s">
        <v>25</v>
      </c>
      <c r="G2531" s="2" t="s">
        <v>10</v>
      </c>
      <c r="H2531" s="2" t="s">
        <v>26</v>
      </c>
      <c r="I2531" s="2" t="s">
        <v>8</v>
      </c>
      <c r="J2531" s="2" t="s">
        <v>27</v>
      </c>
      <c r="K2531" s="2" t="s">
        <v>28</v>
      </c>
      <c r="L2531" s="2" t="s">
        <v>29</v>
      </c>
      <c r="M2531" s="2" t="s">
        <v>30</v>
      </c>
      <c r="N2531" s="2" t="s">
        <v>31</v>
      </c>
      <c r="O2531" s="2" t="s">
        <v>32</v>
      </c>
      <c r="P2531" s="2" t="s">
        <v>33</v>
      </c>
    </row>
    <row r="2532" spans="1:16" hidden="1" outlineLevel="1" collapsed="1" x14ac:dyDescent="0.2">
      <c r="A2532" t="s">
        <v>20</v>
      </c>
      <c r="B2532" s="4" t="s">
        <v>16</v>
      </c>
      <c r="C2532" s="4" t="s">
        <v>2411</v>
      </c>
      <c r="D2532" s="4" t="s">
        <v>20</v>
      </c>
      <c r="E2532" s="4">
        <v>1.0696000000000001E-2</v>
      </c>
      <c r="F2532" s="4">
        <v>0</v>
      </c>
      <c r="G2532" s="4">
        <v>1</v>
      </c>
      <c r="H2532" s="4">
        <v>1</v>
      </c>
      <c r="I2532" s="4">
        <v>1</v>
      </c>
      <c r="J2532" s="4" t="s">
        <v>2409</v>
      </c>
      <c r="K2532" s="4">
        <v>0</v>
      </c>
      <c r="L2532" s="4">
        <v>1741.8602800000001</v>
      </c>
      <c r="M2532" s="4" t="s">
        <v>16</v>
      </c>
      <c r="N2532" s="4">
        <v>0</v>
      </c>
      <c r="O2532" s="4">
        <v>6.6220000000000003E-3</v>
      </c>
      <c r="P2532" s="4">
        <v>2.3199999999999998</v>
      </c>
    </row>
    <row r="2533" spans="1:16" x14ac:dyDescent="0.2">
      <c r="A2533" s="3" t="s">
        <v>16</v>
      </c>
      <c r="B2533" s="3" t="s">
        <v>17</v>
      </c>
      <c r="C2533" s="3" t="s">
        <v>2412</v>
      </c>
      <c r="D2533" s="3" t="s">
        <v>2413</v>
      </c>
      <c r="E2533" s="3">
        <v>0</v>
      </c>
      <c r="F2533" s="3">
        <v>2.1760000000000002</v>
      </c>
      <c r="G2533" s="3">
        <v>1</v>
      </c>
      <c r="H2533" s="3">
        <v>1</v>
      </c>
      <c r="I2533" s="3">
        <v>1</v>
      </c>
      <c r="J2533" s="3">
        <v>1</v>
      </c>
      <c r="K2533" s="3">
        <v>1</v>
      </c>
      <c r="L2533" s="3">
        <v>1049</v>
      </c>
      <c r="M2533" s="3">
        <v>122.8</v>
      </c>
      <c r="N2533" s="3">
        <v>7.05</v>
      </c>
      <c r="O2533" s="3">
        <v>2.27</v>
      </c>
      <c r="P2533" s="3">
        <v>1</v>
      </c>
    </row>
    <row r="2534" spans="1:16" hidden="1" outlineLevel="1" collapsed="1" x14ac:dyDescent="0.2">
      <c r="A2534" t="s">
        <v>20</v>
      </c>
      <c r="B2534" s="2" t="s">
        <v>21</v>
      </c>
      <c r="C2534" s="2" t="s">
        <v>22</v>
      </c>
      <c r="D2534" s="2" t="s">
        <v>23</v>
      </c>
      <c r="E2534" s="2" t="s">
        <v>24</v>
      </c>
      <c r="F2534" s="2" t="s">
        <v>25</v>
      </c>
      <c r="G2534" s="2" t="s">
        <v>10</v>
      </c>
      <c r="H2534" s="2" t="s">
        <v>26</v>
      </c>
      <c r="I2534" s="2" t="s">
        <v>8</v>
      </c>
      <c r="J2534" s="2" t="s">
        <v>27</v>
      </c>
      <c r="K2534" s="2" t="s">
        <v>28</v>
      </c>
      <c r="L2534" s="2" t="s">
        <v>29</v>
      </c>
      <c r="M2534" s="2" t="s">
        <v>30</v>
      </c>
      <c r="N2534" s="2" t="s">
        <v>31</v>
      </c>
      <c r="O2534" s="2" t="s">
        <v>32</v>
      </c>
      <c r="P2534" s="2" t="s">
        <v>33</v>
      </c>
    </row>
    <row r="2535" spans="1:16" hidden="1" outlineLevel="1" collapsed="1" x14ac:dyDescent="0.2">
      <c r="A2535" t="s">
        <v>20</v>
      </c>
      <c r="B2535" s="4" t="s">
        <v>16</v>
      </c>
      <c r="C2535" s="4" t="s">
        <v>2414</v>
      </c>
      <c r="D2535" s="4" t="s">
        <v>20</v>
      </c>
      <c r="E2535" s="4">
        <v>1.07668E-2</v>
      </c>
      <c r="F2535" s="4">
        <v>0</v>
      </c>
      <c r="G2535" s="4">
        <v>1</v>
      </c>
      <c r="H2535" s="4">
        <v>1</v>
      </c>
      <c r="I2535" s="4">
        <v>1</v>
      </c>
      <c r="J2535" s="4" t="s">
        <v>2412</v>
      </c>
      <c r="K2535" s="4">
        <v>1</v>
      </c>
      <c r="L2535" s="4">
        <v>1599.87006</v>
      </c>
      <c r="M2535" s="4" t="s">
        <v>16</v>
      </c>
      <c r="N2535" s="4">
        <v>0</v>
      </c>
      <c r="O2535" s="4">
        <v>6.6610000000000003E-3</v>
      </c>
      <c r="P2535" s="4">
        <v>2.27</v>
      </c>
    </row>
    <row r="2536" spans="1:16" x14ac:dyDescent="0.2">
      <c r="A2536" s="3" t="s">
        <v>16</v>
      </c>
      <c r="B2536" s="3" t="s">
        <v>17</v>
      </c>
      <c r="C2536" s="3" t="s">
        <v>2415</v>
      </c>
      <c r="D2536" s="3" t="s">
        <v>2416</v>
      </c>
      <c r="E2536" s="3">
        <v>0</v>
      </c>
      <c r="F2536" s="3">
        <v>2.15</v>
      </c>
      <c r="G2536" s="3">
        <v>3</v>
      </c>
      <c r="H2536" s="3">
        <v>1</v>
      </c>
      <c r="I2536" s="3">
        <v>1</v>
      </c>
      <c r="J2536" s="3">
        <v>1</v>
      </c>
      <c r="K2536" s="3">
        <v>1</v>
      </c>
      <c r="L2536" s="3">
        <v>463</v>
      </c>
      <c r="M2536" s="3">
        <v>52</v>
      </c>
      <c r="N2536" s="3">
        <v>5.73</v>
      </c>
      <c r="O2536" s="3">
        <v>2.12</v>
      </c>
      <c r="P2536" s="3">
        <v>1</v>
      </c>
    </row>
    <row r="2537" spans="1:16" hidden="1" outlineLevel="1" collapsed="1" x14ac:dyDescent="0.2">
      <c r="A2537" t="s">
        <v>20</v>
      </c>
      <c r="B2537" s="2" t="s">
        <v>21</v>
      </c>
      <c r="C2537" s="2" t="s">
        <v>22</v>
      </c>
      <c r="D2537" s="2" t="s">
        <v>23</v>
      </c>
      <c r="E2537" s="2" t="s">
        <v>24</v>
      </c>
      <c r="F2537" s="2" t="s">
        <v>25</v>
      </c>
      <c r="G2537" s="2" t="s">
        <v>10</v>
      </c>
      <c r="H2537" s="2" t="s">
        <v>26</v>
      </c>
      <c r="I2537" s="2" t="s">
        <v>8</v>
      </c>
      <c r="J2537" s="2" t="s">
        <v>27</v>
      </c>
      <c r="K2537" s="2" t="s">
        <v>28</v>
      </c>
      <c r="L2537" s="2" t="s">
        <v>29</v>
      </c>
      <c r="M2537" s="2" t="s">
        <v>30</v>
      </c>
      <c r="N2537" s="2" t="s">
        <v>31</v>
      </c>
      <c r="O2537" s="2" t="s">
        <v>32</v>
      </c>
      <c r="P2537" s="2" t="s">
        <v>33</v>
      </c>
    </row>
    <row r="2538" spans="1:16" hidden="1" outlineLevel="1" collapsed="1" x14ac:dyDescent="0.2">
      <c r="A2538" t="s">
        <v>20</v>
      </c>
      <c r="B2538" s="4" t="s">
        <v>16</v>
      </c>
      <c r="C2538" s="4" t="s">
        <v>2417</v>
      </c>
      <c r="D2538" s="4" t="s">
        <v>20</v>
      </c>
      <c r="E2538" s="4">
        <v>1.1424800000000001E-2</v>
      </c>
      <c r="F2538" s="4">
        <v>0</v>
      </c>
      <c r="G2538" s="4">
        <v>1</v>
      </c>
      <c r="H2538" s="4">
        <v>1</v>
      </c>
      <c r="I2538" s="4">
        <v>1</v>
      </c>
      <c r="J2538" s="4" t="s">
        <v>2415</v>
      </c>
      <c r="K2538" s="4">
        <v>0</v>
      </c>
      <c r="L2538" s="4">
        <v>1345.7361900000001</v>
      </c>
      <c r="M2538" s="4" t="s">
        <v>16</v>
      </c>
      <c r="N2538" s="4">
        <v>0</v>
      </c>
      <c r="O2538" s="4">
        <v>7.0800000000000004E-3</v>
      </c>
      <c r="P2538" s="4">
        <v>2.12</v>
      </c>
    </row>
    <row r="2539" spans="1:16" x14ac:dyDescent="0.2">
      <c r="A2539" s="3" t="s">
        <v>16</v>
      </c>
      <c r="B2539" s="3" t="s">
        <v>17</v>
      </c>
      <c r="C2539" s="3" t="s">
        <v>2418</v>
      </c>
      <c r="D2539" s="3" t="s">
        <v>2419</v>
      </c>
      <c r="E2539" s="3">
        <v>0</v>
      </c>
      <c r="F2539" s="3">
        <v>2.1459999999999999</v>
      </c>
      <c r="G2539" s="3">
        <v>1</v>
      </c>
      <c r="H2539" s="3">
        <v>1</v>
      </c>
      <c r="I2539" s="3">
        <v>1</v>
      </c>
      <c r="J2539" s="3">
        <v>1</v>
      </c>
      <c r="K2539" s="3">
        <v>1</v>
      </c>
      <c r="L2539" s="3">
        <v>663</v>
      </c>
      <c r="M2539" s="3">
        <v>73.599999999999994</v>
      </c>
      <c r="N2539" s="3">
        <v>7.74</v>
      </c>
      <c r="O2539" s="3">
        <v>1.76</v>
      </c>
      <c r="P2539" s="3">
        <v>1</v>
      </c>
    </row>
    <row r="2540" spans="1:16" hidden="1" outlineLevel="1" collapsed="1" x14ac:dyDescent="0.2">
      <c r="A2540" t="s">
        <v>20</v>
      </c>
      <c r="B2540" s="2" t="s">
        <v>21</v>
      </c>
      <c r="C2540" s="2" t="s">
        <v>22</v>
      </c>
      <c r="D2540" s="2" t="s">
        <v>23</v>
      </c>
      <c r="E2540" s="2" t="s">
        <v>24</v>
      </c>
      <c r="F2540" s="2" t="s">
        <v>25</v>
      </c>
      <c r="G2540" s="2" t="s">
        <v>10</v>
      </c>
      <c r="H2540" s="2" t="s">
        <v>26</v>
      </c>
      <c r="I2540" s="2" t="s">
        <v>8</v>
      </c>
      <c r="J2540" s="2" t="s">
        <v>27</v>
      </c>
      <c r="K2540" s="2" t="s">
        <v>28</v>
      </c>
      <c r="L2540" s="2" t="s">
        <v>29</v>
      </c>
      <c r="M2540" s="2" t="s">
        <v>30</v>
      </c>
      <c r="N2540" s="2" t="s">
        <v>31</v>
      </c>
      <c r="O2540" s="2" t="s">
        <v>32</v>
      </c>
      <c r="P2540" s="2" t="s">
        <v>33</v>
      </c>
    </row>
    <row r="2541" spans="1:16" hidden="1" outlineLevel="1" collapsed="1" x14ac:dyDescent="0.2">
      <c r="A2541" t="s">
        <v>20</v>
      </c>
      <c r="B2541" s="4" t="s">
        <v>16</v>
      </c>
      <c r="C2541" s="4" t="s">
        <v>2420</v>
      </c>
      <c r="D2541" s="4" t="s">
        <v>20</v>
      </c>
      <c r="E2541" s="4">
        <v>1.1500399999999999E-2</v>
      </c>
      <c r="F2541" s="4">
        <v>0</v>
      </c>
      <c r="G2541" s="4">
        <v>1</v>
      </c>
      <c r="H2541" s="4">
        <v>1</v>
      </c>
      <c r="I2541" s="4">
        <v>1</v>
      </c>
      <c r="J2541" s="4" t="s">
        <v>2418</v>
      </c>
      <c r="K2541" s="4">
        <v>0</v>
      </c>
      <c r="L2541" s="4">
        <v>852.44615999999996</v>
      </c>
      <c r="M2541" s="4" t="s">
        <v>16</v>
      </c>
      <c r="N2541" s="4">
        <v>0</v>
      </c>
      <c r="O2541" s="4">
        <v>7.1409999999999998E-3</v>
      </c>
      <c r="P2541" s="4">
        <v>1.76</v>
      </c>
    </row>
    <row r="2542" spans="1:16" x14ac:dyDescent="0.2">
      <c r="A2542" s="3" t="s">
        <v>16</v>
      </c>
      <c r="B2542" s="3" t="s">
        <v>17</v>
      </c>
      <c r="C2542" s="3" t="s">
        <v>2421</v>
      </c>
      <c r="D2542" s="3" t="s">
        <v>2422</v>
      </c>
      <c r="E2542" s="3">
        <v>0</v>
      </c>
      <c r="F2542" s="3">
        <v>2.1429999999999998</v>
      </c>
      <c r="G2542" s="3">
        <v>4</v>
      </c>
      <c r="H2542" s="3">
        <v>1</v>
      </c>
      <c r="I2542" s="3">
        <v>1</v>
      </c>
      <c r="J2542" s="3">
        <v>1</v>
      </c>
      <c r="K2542" s="3">
        <v>1</v>
      </c>
      <c r="L2542" s="3">
        <v>420</v>
      </c>
      <c r="M2542" s="3">
        <v>48.1</v>
      </c>
      <c r="N2542" s="3">
        <v>5.59</v>
      </c>
      <c r="O2542" s="3">
        <v>2.14</v>
      </c>
      <c r="P2542" s="3">
        <v>1</v>
      </c>
    </row>
    <row r="2543" spans="1:16" hidden="1" outlineLevel="1" collapsed="1" x14ac:dyDescent="0.2">
      <c r="A2543" t="s">
        <v>20</v>
      </c>
      <c r="B2543" s="2" t="s">
        <v>21</v>
      </c>
      <c r="C2543" s="2" t="s">
        <v>22</v>
      </c>
      <c r="D2543" s="2" t="s">
        <v>23</v>
      </c>
      <c r="E2543" s="2" t="s">
        <v>24</v>
      </c>
      <c r="F2543" s="2" t="s">
        <v>25</v>
      </c>
      <c r="G2543" s="2" t="s">
        <v>10</v>
      </c>
      <c r="H2543" s="2" t="s">
        <v>26</v>
      </c>
      <c r="I2543" s="2" t="s">
        <v>8</v>
      </c>
      <c r="J2543" s="2" t="s">
        <v>27</v>
      </c>
      <c r="K2543" s="2" t="s">
        <v>28</v>
      </c>
      <c r="L2543" s="2" t="s">
        <v>29</v>
      </c>
      <c r="M2543" s="2" t="s">
        <v>30</v>
      </c>
      <c r="N2543" s="2" t="s">
        <v>31</v>
      </c>
      <c r="O2543" s="2" t="s">
        <v>32</v>
      </c>
      <c r="P2543" s="2" t="s">
        <v>33</v>
      </c>
    </row>
    <row r="2544" spans="1:16" hidden="1" outlineLevel="1" collapsed="1" x14ac:dyDescent="0.2">
      <c r="A2544" t="s">
        <v>20</v>
      </c>
      <c r="B2544" s="4" t="s">
        <v>16</v>
      </c>
      <c r="C2544" s="4" t="s">
        <v>2423</v>
      </c>
      <c r="D2544" s="4" t="s">
        <v>20</v>
      </c>
      <c r="E2544" s="4">
        <v>1.1576400000000001E-2</v>
      </c>
      <c r="F2544" s="4">
        <v>0</v>
      </c>
      <c r="G2544" s="4">
        <v>1</v>
      </c>
      <c r="H2544" s="4">
        <v>1</v>
      </c>
      <c r="I2544" s="4">
        <v>1</v>
      </c>
      <c r="J2544" s="4" t="s">
        <v>2421</v>
      </c>
      <c r="K2544" s="4">
        <v>0</v>
      </c>
      <c r="L2544" s="4">
        <v>1645.9006899999999</v>
      </c>
      <c r="M2544" s="4" t="s">
        <v>16</v>
      </c>
      <c r="N2544" s="4">
        <v>0</v>
      </c>
      <c r="O2544" s="4">
        <v>7.1910000000000003E-3</v>
      </c>
      <c r="P2544" s="4">
        <v>2.14</v>
      </c>
    </row>
    <row r="2545" spans="1:16" x14ac:dyDescent="0.2">
      <c r="A2545" s="3" t="s">
        <v>16</v>
      </c>
      <c r="B2545" s="3" t="s">
        <v>17</v>
      </c>
      <c r="C2545" s="3" t="s">
        <v>2424</v>
      </c>
      <c r="D2545" s="3" t="s">
        <v>2425</v>
      </c>
      <c r="E2545" s="3">
        <v>0</v>
      </c>
      <c r="F2545" s="3">
        <v>2.1240000000000001</v>
      </c>
      <c r="G2545" s="3">
        <v>5</v>
      </c>
      <c r="H2545" s="3">
        <v>1</v>
      </c>
      <c r="I2545" s="3">
        <v>1</v>
      </c>
      <c r="J2545" s="3">
        <v>1</v>
      </c>
      <c r="K2545" s="3">
        <v>1</v>
      </c>
      <c r="L2545" s="3">
        <v>345</v>
      </c>
      <c r="M2545" s="3">
        <v>39.4</v>
      </c>
      <c r="N2545" s="3">
        <v>9.31</v>
      </c>
      <c r="O2545" s="3">
        <v>1.68</v>
      </c>
      <c r="P2545" s="3">
        <v>1</v>
      </c>
    </row>
    <row r="2546" spans="1:16" hidden="1" outlineLevel="1" collapsed="1" x14ac:dyDescent="0.2">
      <c r="A2546" t="s">
        <v>20</v>
      </c>
      <c r="B2546" s="2" t="s">
        <v>21</v>
      </c>
      <c r="C2546" s="2" t="s">
        <v>22</v>
      </c>
      <c r="D2546" s="2" t="s">
        <v>23</v>
      </c>
      <c r="E2546" s="2" t="s">
        <v>24</v>
      </c>
      <c r="F2546" s="2" t="s">
        <v>25</v>
      </c>
      <c r="G2546" s="2" t="s">
        <v>10</v>
      </c>
      <c r="H2546" s="2" t="s">
        <v>26</v>
      </c>
      <c r="I2546" s="2" t="s">
        <v>8</v>
      </c>
      <c r="J2546" s="2" t="s">
        <v>27</v>
      </c>
      <c r="K2546" s="2" t="s">
        <v>28</v>
      </c>
      <c r="L2546" s="2" t="s">
        <v>29</v>
      </c>
      <c r="M2546" s="2" t="s">
        <v>30</v>
      </c>
      <c r="N2546" s="2" t="s">
        <v>31</v>
      </c>
      <c r="O2546" s="2" t="s">
        <v>32</v>
      </c>
      <c r="P2546" s="2" t="s">
        <v>33</v>
      </c>
    </row>
    <row r="2547" spans="1:16" hidden="1" outlineLevel="1" collapsed="1" x14ac:dyDescent="0.2">
      <c r="A2547" t="s">
        <v>20</v>
      </c>
      <c r="B2547" s="4" t="s">
        <v>16</v>
      </c>
      <c r="C2547" s="4" t="s">
        <v>2426</v>
      </c>
      <c r="D2547" s="4" t="s">
        <v>20</v>
      </c>
      <c r="E2547" s="4">
        <v>1.2043399999999999E-2</v>
      </c>
      <c r="F2547" s="4">
        <v>0</v>
      </c>
      <c r="G2547" s="4">
        <v>1</v>
      </c>
      <c r="H2547" s="4">
        <v>1</v>
      </c>
      <c r="I2547" s="4">
        <v>1</v>
      </c>
      <c r="J2547" s="4" t="s">
        <v>2424</v>
      </c>
      <c r="K2547" s="4">
        <v>0</v>
      </c>
      <c r="L2547" s="4">
        <v>1567.74459</v>
      </c>
      <c r="M2547" s="4" t="s">
        <v>16</v>
      </c>
      <c r="N2547" s="4">
        <v>0</v>
      </c>
      <c r="O2547" s="4">
        <v>7.5160000000000001E-3</v>
      </c>
      <c r="P2547" s="4">
        <v>1.68</v>
      </c>
    </row>
    <row r="2548" spans="1:16" x14ac:dyDescent="0.2">
      <c r="A2548" s="3" t="s">
        <v>16</v>
      </c>
      <c r="B2548" s="3" t="s">
        <v>17</v>
      </c>
      <c r="C2548" s="3" t="s">
        <v>2427</v>
      </c>
      <c r="D2548" s="3" t="s">
        <v>2428</v>
      </c>
      <c r="E2548" s="3">
        <v>0</v>
      </c>
      <c r="F2548" s="3">
        <v>2.1219999999999999</v>
      </c>
      <c r="G2548" s="3">
        <v>3</v>
      </c>
      <c r="H2548" s="3">
        <v>1</v>
      </c>
      <c r="I2548" s="3">
        <v>1</v>
      </c>
      <c r="J2548" s="3">
        <v>1</v>
      </c>
      <c r="K2548" s="3">
        <v>1</v>
      </c>
      <c r="L2548" s="3">
        <v>392</v>
      </c>
      <c r="M2548" s="3">
        <v>45.1</v>
      </c>
      <c r="N2548" s="3">
        <v>7.87</v>
      </c>
      <c r="O2548" s="3">
        <v>1.95</v>
      </c>
      <c r="P2548" s="3">
        <v>1</v>
      </c>
    </row>
    <row r="2549" spans="1:16" hidden="1" outlineLevel="1" collapsed="1" x14ac:dyDescent="0.2">
      <c r="A2549" t="s">
        <v>20</v>
      </c>
      <c r="B2549" s="2" t="s">
        <v>21</v>
      </c>
      <c r="C2549" s="2" t="s">
        <v>22</v>
      </c>
      <c r="D2549" s="2" t="s">
        <v>23</v>
      </c>
      <c r="E2549" s="2" t="s">
        <v>24</v>
      </c>
      <c r="F2549" s="2" t="s">
        <v>25</v>
      </c>
      <c r="G2549" s="2" t="s">
        <v>10</v>
      </c>
      <c r="H2549" s="2" t="s">
        <v>26</v>
      </c>
      <c r="I2549" s="2" t="s">
        <v>8</v>
      </c>
      <c r="J2549" s="2" t="s">
        <v>27</v>
      </c>
      <c r="K2549" s="2" t="s">
        <v>28</v>
      </c>
      <c r="L2549" s="2" t="s">
        <v>29</v>
      </c>
      <c r="M2549" s="2" t="s">
        <v>30</v>
      </c>
      <c r="N2549" s="2" t="s">
        <v>31</v>
      </c>
      <c r="O2549" s="2" t="s">
        <v>32</v>
      </c>
      <c r="P2549" s="2" t="s">
        <v>33</v>
      </c>
    </row>
    <row r="2550" spans="1:16" hidden="1" outlineLevel="1" collapsed="1" x14ac:dyDescent="0.2">
      <c r="A2550" t="s">
        <v>20</v>
      </c>
      <c r="B2550" s="4" t="s">
        <v>16</v>
      </c>
      <c r="C2550" s="4" t="s">
        <v>2429</v>
      </c>
      <c r="D2550" s="4" t="s">
        <v>20</v>
      </c>
      <c r="E2550" s="4">
        <v>1.2123E-2</v>
      </c>
      <c r="F2550" s="4">
        <v>0</v>
      </c>
      <c r="G2550" s="4">
        <v>1</v>
      </c>
      <c r="H2550" s="4">
        <v>1</v>
      </c>
      <c r="I2550" s="4">
        <v>1</v>
      </c>
      <c r="J2550" s="4" t="s">
        <v>2427</v>
      </c>
      <c r="K2550" s="4">
        <v>0</v>
      </c>
      <c r="L2550" s="4">
        <v>1241.6735900000001</v>
      </c>
      <c r="M2550" s="4" t="s">
        <v>16</v>
      </c>
      <c r="N2550" s="4">
        <v>0</v>
      </c>
      <c r="O2550" s="4">
        <v>7.5500000000000003E-3</v>
      </c>
      <c r="P2550" s="4">
        <v>1.95</v>
      </c>
    </row>
    <row r="2551" spans="1:16" x14ac:dyDescent="0.2">
      <c r="A2551" s="3" t="s">
        <v>16</v>
      </c>
      <c r="B2551" s="3" t="s">
        <v>17</v>
      </c>
      <c r="C2551" s="3" t="s">
        <v>2430</v>
      </c>
      <c r="D2551" s="3" t="s">
        <v>2431</v>
      </c>
      <c r="E2551" s="3">
        <v>0</v>
      </c>
      <c r="F2551" s="3">
        <v>2.105</v>
      </c>
      <c r="G2551" s="3">
        <v>2</v>
      </c>
      <c r="H2551" s="3">
        <v>1</v>
      </c>
      <c r="I2551" s="3">
        <v>1</v>
      </c>
      <c r="J2551" s="3">
        <v>1</v>
      </c>
      <c r="K2551" s="3">
        <v>1</v>
      </c>
      <c r="L2551" s="3">
        <v>722</v>
      </c>
      <c r="M2551" s="3">
        <v>78.7</v>
      </c>
      <c r="N2551" s="3">
        <v>6.92</v>
      </c>
      <c r="O2551" s="3">
        <v>2.21</v>
      </c>
      <c r="P2551" s="3">
        <v>1</v>
      </c>
    </row>
    <row r="2552" spans="1:16" hidden="1" outlineLevel="1" collapsed="1" x14ac:dyDescent="0.2">
      <c r="A2552" t="s">
        <v>20</v>
      </c>
      <c r="B2552" s="2" t="s">
        <v>21</v>
      </c>
      <c r="C2552" s="2" t="s">
        <v>22</v>
      </c>
      <c r="D2552" s="2" t="s">
        <v>23</v>
      </c>
      <c r="E2552" s="2" t="s">
        <v>24</v>
      </c>
      <c r="F2552" s="2" t="s">
        <v>25</v>
      </c>
      <c r="G2552" s="2" t="s">
        <v>10</v>
      </c>
      <c r="H2552" s="2" t="s">
        <v>26</v>
      </c>
      <c r="I2552" s="2" t="s">
        <v>8</v>
      </c>
      <c r="J2552" s="2" t="s">
        <v>27</v>
      </c>
      <c r="K2552" s="2" t="s">
        <v>28</v>
      </c>
      <c r="L2552" s="2" t="s">
        <v>29</v>
      </c>
      <c r="M2552" s="2" t="s">
        <v>30</v>
      </c>
      <c r="N2552" s="2" t="s">
        <v>31</v>
      </c>
      <c r="O2552" s="2" t="s">
        <v>32</v>
      </c>
      <c r="P2552" s="2" t="s">
        <v>33</v>
      </c>
    </row>
    <row r="2553" spans="1:16" hidden="1" outlineLevel="1" collapsed="1" x14ac:dyDescent="0.2">
      <c r="A2553" t="s">
        <v>20</v>
      </c>
      <c r="B2553" s="4" t="s">
        <v>16</v>
      </c>
      <c r="C2553" s="4" t="s">
        <v>2432</v>
      </c>
      <c r="D2553" s="4" t="s">
        <v>20</v>
      </c>
      <c r="E2553" s="4">
        <v>1.2611799999999999E-2</v>
      </c>
      <c r="F2553" s="4">
        <v>0</v>
      </c>
      <c r="G2553" s="4">
        <v>1</v>
      </c>
      <c r="H2553" s="4">
        <v>1</v>
      </c>
      <c r="I2553" s="4">
        <v>1</v>
      </c>
      <c r="J2553" s="4" t="s">
        <v>2430</v>
      </c>
      <c r="K2553" s="4">
        <v>0</v>
      </c>
      <c r="L2553" s="4">
        <v>1855.87806</v>
      </c>
      <c r="M2553" s="4" t="s">
        <v>16</v>
      </c>
      <c r="N2553" s="4">
        <v>0</v>
      </c>
      <c r="O2553" s="4">
        <v>7.8609999999999999E-3</v>
      </c>
      <c r="P2553" s="4">
        <v>2.21</v>
      </c>
    </row>
    <row r="2554" spans="1:16" x14ac:dyDescent="0.2">
      <c r="A2554" s="3" t="s">
        <v>16</v>
      </c>
      <c r="B2554" s="3" t="s">
        <v>17</v>
      </c>
      <c r="C2554" s="3" t="s">
        <v>2433</v>
      </c>
      <c r="D2554" s="3" t="s">
        <v>2434</v>
      </c>
      <c r="E2554" s="3">
        <v>0</v>
      </c>
      <c r="F2554" s="3">
        <v>2.08</v>
      </c>
      <c r="G2554" s="3">
        <v>2</v>
      </c>
      <c r="H2554" s="3">
        <v>1</v>
      </c>
      <c r="I2554" s="3">
        <v>1</v>
      </c>
      <c r="J2554" s="3">
        <v>1</v>
      </c>
      <c r="K2554" s="3">
        <v>1</v>
      </c>
      <c r="L2554" s="3">
        <v>507</v>
      </c>
      <c r="M2554" s="3">
        <v>59.1</v>
      </c>
      <c r="N2554" s="3">
        <v>4.82</v>
      </c>
      <c r="O2554" s="3">
        <v>2.12</v>
      </c>
      <c r="P2554" s="3">
        <v>1</v>
      </c>
    </row>
    <row r="2555" spans="1:16" hidden="1" outlineLevel="1" collapsed="1" x14ac:dyDescent="0.2">
      <c r="A2555" t="s">
        <v>20</v>
      </c>
      <c r="B2555" s="2" t="s">
        <v>21</v>
      </c>
      <c r="C2555" s="2" t="s">
        <v>22</v>
      </c>
      <c r="D2555" s="2" t="s">
        <v>23</v>
      </c>
      <c r="E2555" s="2" t="s">
        <v>24</v>
      </c>
      <c r="F2555" s="2" t="s">
        <v>25</v>
      </c>
      <c r="G2555" s="2" t="s">
        <v>10</v>
      </c>
      <c r="H2555" s="2" t="s">
        <v>26</v>
      </c>
      <c r="I2555" s="2" t="s">
        <v>8</v>
      </c>
      <c r="J2555" s="2" t="s">
        <v>27</v>
      </c>
      <c r="K2555" s="2" t="s">
        <v>28</v>
      </c>
      <c r="L2555" s="2" t="s">
        <v>29</v>
      </c>
      <c r="M2555" s="2" t="s">
        <v>30</v>
      </c>
      <c r="N2555" s="2" t="s">
        <v>31</v>
      </c>
      <c r="O2555" s="2" t="s">
        <v>32</v>
      </c>
      <c r="P2555" s="2" t="s">
        <v>33</v>
      </c>
    </row>
    <row r="2556" spans="1:16" hidden="1" outlineLevel="1" collapsed="1" x14ac:dyDescent="0.2">
      <c r="A2556" t="s">
        <v>20</v>
      </c>
      <c r="B2556" s="4" t="s">
        <v>16</v>
      </c>
      <c r="C2556" s="4" t="s">
        <v>2435</v>
      </c>
      <c r="D2556" s="4" t="s">
        <v>248</v>
      </c>
      <c r="E2556" s="4">
        <v>1.32943E-2</v>
      </c>
      <c r="F2556" s="4">
        <v>0</v>
      </c>
      <c r="G2556" s="4">
        <v>1</v>
      </c>
      <c r="H2556" s="4">
        <v>1</v>
      </c>
      <c r="I2556" s="4">
        <v>1</v>
      </c>
      <c r="J2556" s="4" t="s">
        <v>2433</v>
      </c>
      <c r="K2556" s="4">
        <v>0</v>
      </c>
      <c r="L2556" s="4">
        <v>989.47206000000006</v>
      </c>
      <c r="M2556" s="4" t="s">
        <v>16</v>
      </c>
      <c r="N2556" s="4">
        <v>0</v>
      </c>
      <c r="O2556" s="4">
        <v>8.3210000000000003E-3</v>
      </c>
      <c r="P2556" s="4">
        <v>2.12</v>
      </c>
    </row>
    <row r="2557" spans="1:16" x14ac:dyDescent="0.2">
      <c r="A2557" s="3" t="s">
        <v>16</v>
      </c>
      <c r="B2557" s="3" t="s">
        <v>17</v>
      </c>
      <c r="C2557" s="3" t="s">
        <v>2436</v>
      </c>
      <c r="D2557" s="3" t="s">
        <v>2437</v>
      </c>
      <c r="E2557" s="3">
        <v>0</v>
      </c>
      <c r="F2557" s="3">
        <v>2.0609999999999999</v>
      </c>
      <c r="G2557" s="3">
        <v>6</v>
      </c>
      <c r="H2557" s="3">
        <v>1</v>
      </c>
      <c r="I2557" s="3">
        <v>1</v>
      </c>
      <c r="J2557" s="3">
        <v>1</v>
      </c>
      <c r="K2557" s="3">
        <v>1</v>
      </c>
      <c r="L2557" s="3">
        <v>160</v>
      </c>
      <c r="M2557" s="3">
        <v>18.2</v>
      </c>
      <c r="N2557" s="3">
        <v>10.39</v>
      </c>
      <c r="O2557" s="3">
        <v>1.72</v>
      </c>
      <c r="P2557" s="3">
        <v>1</v>
      </c>
    </row>
    <row r="2558" spans="1:16" hidden="1" outlineLevel="1" collapsed="1" x14ac:dyDescent="0.2">
      <c r="A2558" t="s">
        <v>20</v>
      </c>
      <c r="B2558" s="2" t="s">
        <v>21</v>
      </c>
      <c r="C2558" s="2" t="s">
        <v>22</v>
      </c>
      <c r="D2558" s="2" t="s">
        <v>23</v>
      </c>
      <c r="E2558" s="2" t="s">
        <v>24</v>
      </c>
      <c r="F2558" s="2" t="s">
        <v>25</v>
      </c>
      <c r="G2558" s="2" t="s">
        <v>10</v>
      </c>
      <c r="H2558" s="2" t="s">
        <v>26</v>
      </c>
      <c r="I2558" s="2" t="s">
        <v>8</v>
      </c>
      <c r="J2558" s="2" t="s">
        <v>27</v>
      </c>
      <c r="K2558" s="2" t="s">
        <v>28</v>
      </c>
      <c r="L2558" s="2" t="s">
        <v>29</v>
      </c>
      <c r="M2558" s="2" t="s">
        <v>30</v>
      </c>
      <c r="N2558" s="2" t="s">
        <v>31</v>
      </c>
      <c r="O2558" s="2" t="s">
        <v>32</v>
      </c>
      <c r="P2558" s="2" t="s">
        <v>33</v>
      </c>
    </row>
    <row r="2559" spans="1:16" hidden="1" outlineLevel="1" collapsed="1" x14ac:dyDescent="0.2">
      <c r="A2559" t="s">
        <v>20</v>
      </c>
      <c r="B2559" s="4" t="s">
        <v>16</v>
      </c>
      <c r="C2559" s="4" t="s">
        <v>2438</v>
      </c>
      <c r="D2559" s="4" t="s">
        <v>20</v>
      </c>
      <c r="E2559" s="4">
        <v>1.3830200000000001E-2</v>
      </c>
      <c r="F2559" s="4">
        <v>0</v>
      </c>
      <c r="G2559" s="4">
        <v>1</v>
      </c>
      <c r="H2559" s="4">
        <v>2</v>
      </c>
      <c r="I2559" s="4">
        <v>1</v>
      </c>
      <c r="J2559" s="4" t="s">
        <v>2436</v>
      </c>
      <c r="K2559" s="4">
        <v>0</v>
      </c>
      <c r="L2559" s="4">
        <v>916.54620999999997</v>
      </c>
      <c r="M2559" s="4" t="s">
        <v>16</v>
      </c>
      <c r="N2559" s="4">
        <v>0</v>
      </c>
      <c r="O2559" s="4">
        <v>8.6870000000000003E-3</v>
      </c>
      <c r="P2559" s="4">
        <v>1.72</v>
      </c>
    </row>
    <row r="2560" spans="1:16" x14ac:dyDescent="0.2">
      <c r="A2560" s="3" t="s">
        <v>16</v>
      </c>
      <c r="B2560" s="3" t="s">
        <v>17</v>
      </c>
      <c r="C2560" s="3" t="s">
        <v>2439</v>
      </c>
      <c r="D2560" s="3" t="s">
        <v>2440</v>
      </c>
      <c r="E2560" s="3">
        <v>0</v>
      </c>
      <c r="F2560" s="3">
        <v>2.0419999999999998</v>
      </c>
      <c r="G2560" s="3">
        <v>2</v>
      </c>
      <c r="H2560" s="3">
        <v>1</v>
      </c>
      <c r="I2560" s="3">
        <v>1</v>
      </c>
      <c r="J2560" s="3">
        <v>1</v>
      </c>
      <c r="K2560" s="3">
        <v>1</v>
      </c>
      <c r="L2560" s="3">
        <v>523</v>
      </c>
      <c r="M2560" s="3">
        <v>60.4</v>
      </c>
      <c r="N2560" s="3">
        <v>5.6</v>
      </c>
      <c r="O2560" s="3">
        <v>0</v>
      </c>
      <c r="P2560" s="3">
        <v>1</v>
      </c>
    </row>
    <row r="2561" spans="1:16" hidden="1" outlineLevel="1" collapsed="1" x14ac:dyDescent="0.2">
      <c r="A2561" t="s">
        <v>20</v>
      </c>
      <c r="B2561" s="2" t="s">
        <v>21</v>
      </c>
      <c r="C2561" s="2" t="s">
        <v>22</v>
      </c>
      <c r="D2561" s="2" t="s">
        <v>23</v>
      </c>
      <c r="E2561" s="2" t="s">
        <v>24</v>
      </c>
      <c r="F2561" s="2" t="s">
        <v>25</v>
      </c>
      <c r="G2561" s="2" t="s">
        <v>10</v>
      </c>
      <c r="H2561" s="2" t="s">
        <v>26</v>
      </c>
      <c r="I2561" s="2" t="s">
        <v>8</v>
      </c>
      <c r="J2561" s="2" t="s">
        <v>27</v>
      </c>
      <c r="K2561" s="2" t="s">
        <v>28</v>
      </c>
      <c r="L2561" s="2" t="s">
        <v>29</v>
      </c>
      <c r="M2561" s="2" t="s">
        <v>30</v>
      </c>
      <c r="N2561" s="2" t="s">
        <v>31</v>
      </c>
      <c r="O2561" s="2" t="s">
        <v>32</v>
      </c>
      <c r="P2561" s="2" t="s">
        <v>33</v>
      </c>
    </row>
    <row r="2562" spans="1:16" hidden="1" outlineLevel="1" collapsed="1" x14ac:dyDescent="0.2">
      <c r="A2562" t="s">
        <v>20</v>
      </c>
      <c r="B2562" s="4" t="s">
        <v>16</v>
      </c>
      <c r="C2562" s="4" t="s">
        <v>2441</v>
      </c>
      <c r="D2562" s="4" t="s">
        <v>20</v>
      </c>
      <c r="E2562" s="4">
        <v>1.43876E-2</v>
      </c>
      <c r="F2562" s="4">
        <v>0</v>
      </c>
      <c r="G2562" s="4">
        <v>1</v>
      </c>
      <c r="H2562" s="4">
        <v>1</v>
      </c>
      <c r="I2562" s="4">
        <v>1</v>
      </c>
      <c r="J2562" s="4" t="s">
        <v>2439</v>
      </c>
      <c r="K2562" s="4">
        <v>0</v>
      </c>
      <c r="L2562" s="4">
        <v>916.50981999999999</v>
      </c>
      <c r="M2562" s="4" t="s">
        <v>16</v>
      </c>
      <c r="N2562" s="4">
        <v>0</v>
      </c>
      <c r="O2562" s="4">
        <v>9.0740000000000005E-3</v>
      </c>
      <c r="P2562" s="4">
        <v>1.37</v>
      </c>
    </row>
    <row r="2563" spans="1:16" x14ac:dyDescent="0.2">
      <c r="A2563" s="3" t="s">
        <v>16</v>
      </c>
      <c r="B2563" s="3" t="s">
        <v>17</v>
      </c>
      <c r="C2563" s="3" t="s">
        <v>2442</v>
      </c>
      <c r="D2563" s="3" t="s">
        <v>2443</v>
      </c>
      <c r="E2563" s="3">
        <v>0</v>
      </c>
      <c r="F2563" s="3">
        <v>2.02</v>
      </c>
      <c r="G2563" s="3">
        <v>3</v>
      </c>
      <c r="H2563" s="3">
        <v>1</v>
      </c>
      <c r="I2563" s="3">
        <v>1</v>
      </c>
      <c r="J2563" s="3">
        <v>1</v>
      </c>
      <c r="K2563" s="3">
        <v>1</v>
      </c>
      <c r="L2563" s="3">
        <v>490</v>
      </c>
      <c r="M2563" s="3">
        <v>53.7</v>
      </c>
      <c r="N2563" s="3">
        <v>5.29</v>
      </c>
      <c r="O2563" s="3">
        <v>3.07</v>
      </c>
      <c r="P2563" s="3">
        <v>1</v>
      </c>
    </row>
    <row r="2564" spans="1:16" hidden="1" outlineLevel="1" collapsed="1" x14ac:dyDescent="0.2">
      <c r="A2564" t="s">
        <v>20</v>
      </c>
      <c r="B2564" s="2" t="s">
        <v>21</v>
      </c>
      <c r="C2564" s="2" t="s">
        <v>22</v>
      </c>
      <c r="D2564" s="2" t="s">
        <v>23</v>
      </c>
      <c r="E2564" s="2" t="s">
        <v>24</v>
      </c>
      <c r="F2564" s="2" t="s">
        <v>25</v>
      </c>
      <c r="G2564" s="2" t="s">
        <v>10</v>
      </c>
      <c r="H2564" s="2" t="s">
        <v>26</v>
      </c>
      <c r="I2564" s="2" t="s">
        <v>8</v>
      </c>
      <c r="J2564" s="2" t="s">
        <v>27</v>
      </c>
      <c r="K2564" s="2" t="s">
        <v>28</v>
      </c>
      <c r="L2564" s="2" t="s">
        <v>29</v>
      </c>
      <c r="M2564" s="2" t="s">
        <v>30</v>
      </c>
      <c r="N2564" s="2" t="s">
        <v>31</v>
      </c>
      <c r="O2564" s="2" t="s">
        <v>32</v>
      </c>
      <c r="P2564" s="2" t="s">
        <v>33</v>
      </c>
    </row>
    <row r="2565" spans="1:16" hidden="1" outlineLevel="1" collapsed="1" x14ac:dyDescent="0.2">
      <c r="A2565" t="s">
        <v>20</v>
      </c>
      <c r="B2565" s="4" t="s">
        <v>16</v>
      </c>
      <c r="C2565" s="4" t="s">
        <v>2444</v>
      </c>
      <c r="D2565" s="4" t="s">
        <v>167</v>
      </c>
      <c r="E2565" s="4">
        <v>1.5066100000000001E-2</v>
      </c>
      <c r="F2565" s="4">
        <v>0</v>
      </c>
      <c r="G2565" s="4">
        <v>1</v>
      </c>
      <c r="H2565" s="4">
        <v>1</v>
      </c>
      <c r="I2565" s="4">
        <v>1</v>
      </c>
      <c r="J2565" s="4" t="s">
        <v>2442</v>
      </c>
      <c r="K2565" s="4">
        <v>0</v>
      </c>
      <c r="L2565" s="4">
        <v>1796.83844</v>
      </c>
      <c r="M2565" s="4" t="s">
        <v>16</v>
      </c>
      <c r="N2565" s="4">
        <v>0</v>
      </c>
      <c r="O2565" s="4">
        <v>9.5560000000000003E-3</v>
      </c>
      <c r="P2565" s="4">
        <v>3.07</v>
      </c>
    </row>
    <row r="2566" spans="1:16" x14ac:dyDescent="0.2">
      <c r="A2566" s="3" t="s">
        <v>16</v>
      </c>
      <c r="B2566" s="3" t="s">
        <v>17</v>
      </c>
      <c r="C2566" s="3" t="s">
        <v>2445</v>
      </c>
      <c r="D2566" s="3" t="s">
        <v>2446</v>
      </c>
      <c r="E2566" s="3">
        <v>0</v>
      </c>
      <c r="F2566" s="3">
        <v>2.0129999999999999</v>
      </c>
      <c r="G2566" s="3">
        <v>8</v>
      </c>
      <c r="H2566" s="3">
        <v>1</v>
      </c>
      <c r="I2566" s="3">
        <v>1</v>
      </c>
      <c r="J2566" s="3">
        <v>1</v>
      </c>
      <c r="K2566" s="3">
        <v>1</v>
      </c>
      <c r="L2566" s="3">
        <v>213</v>
      </c>
      <c r="M2566" s="3">
        <v>24.2</v>
      </c>
      <c r="N2566" s="3">
        <v>5.49</v>
      </c>
      <c r="O2566" s="3">
        <v>2.4</v>
      </c>
      <c r="P2566" s="3">
        <v>1</v>
      </c>
    </row>
    <row r="2567" spans="1:16" hidden="1" outlineLevel="1" collapsed="1" x14ac:dyDescent="0.2">
      <c r="A2567" t="s">
        <v>20</v>
      </c>
      <c r="B2567" s="2" t="s">
        <v>21</v>
      </c>
      <c r="C2567" s="2" t="s">
        <v>22</v>
      </c>
      <c r="D2567" s="2" t="s">
        <v>23</v>
      </c>
      <c r="E2567" s="2" t="s">
        <v>24</v>
      </c>
      <c r="F2567" s="2" t="s">
        <v>25</v>
      </c>
      <c r="G2567" s="2" t="s">
        <v>10</v>
      </c>
      <c r="H2567" s="2" t="s">
        <v>26</v>
      </c>
      <c r="I2567" s="2" t="s">
        <v>8</v>
      </c>
      <c r="J2567" s="2" t="s">
        <v>27</v>
      </c>
      <c r="K2567" s="2" t="s">
        <v>28</v>
      </c>
      <c r="L2567" s="2" t="s">
        <v>29</v>
      </c>
      <c r="M2567" s="2" t="s">
        <v>30</v>
      </c>
      <c r="N2567" s="2" t="s">
        <v>31</v>
      </c>
      <c r="O2567" s="2" t="s">
        <v>32</v>
      </c>
      <c r="P2567" s="2" t="s">
        <v>33</v>
      </c>
    </row>
    <row r="2568" spans="1:16" hidden="1" outlineLevel="1" collapsed="1" x14ac:dyDescent="0.2">
      <c r="A2568" t="s">
        <v>20</v>
      </c>
      <c r="B2568" s="4" t="s">
        <v>16</v>
      </c>
      <c r="C2568" s="4" t="s">
        <v>2447</v>
      </c>
      <c r="D2568" s="4" t="s">
        <v>20</v>
      </c>
      <c r="E2568" s="4">
        <v>1.5366599999999999E-2</v>
      </c>
      <c r="F2568" s="4">
        <v>0</v>
      </c>
      <c r="G2568" s="4">
        <v>1</v>
      </c>
      <c r="H2568" s="4">
        <v>1</v>
      </c>
      <c r="I2568" s="4">
        <v>1</v>
      </c>
      <c r="J2568" s="4" t="s">
        <v>2445</v>
      </c>
      <c r="K2568" s="4">
        <v>1</v>
      </c>
      <c r="L2568" s="4">
        <v>1780.85995</v>
      </c>
      <c r="M2568" s="4" t="s">
        <v>16</v>
      </c>
      <c r="N2568" s="4">
        <v>0</v>
      </c>
      <c r="O2568" s="4">
        <v>9.7140000000000004E-3</v>
      </c>
      <c r="P2568" s="4">
        <v>2.4</v>
      </c>
    </row>
    <row r="2569" spans="1:16" x14ac:dyDescent="0.2">
      <c r="A2569" s="3" t="s">
        <v>16</v>
      </c>
      <c r="B2569" s="3" t="s">
        <v>17</v>
      </c>
      <c r="C2569" s="3" t="s">
        <v>2448</v>
      </c>
      <c r="D2569" s="3" t="s">
        <v>2449</v>
      </c>
      <c r="E2569" s="3">
        <v>0</v>
      </c>
      <c r="F2569" s="3">
        <v>2.0019999999999998</v>
      </c>
      <c r="G2569" s="3">
        <v>3</v>
      </c>
      <c r="H2569" s="3">
        <v>1</v>
      </c>
      <c r="I2569" s="3">
        <v>1</v>
      </c>
      <c r="J2569" s="3">
        <v>1</v>
      </c>
      <c r="K2569" s="3">
        <v>1</v>
      </c>
      <c r="L2569" s="3">
        <v>429</v>
      </c>
      <c r="M2569" s="3">
        <v>48.9</v>
      </c>
      <c r="N2569" s="3">
        <v>5.25</v>
      </c>
      <c r="O2569" s="3">
        <v>1.7</v>
      </c>
      <c r="P2569" s="3">
        <v>1</v>
      </c>
    </row>
    <row r="2570" spans="1:16" hidden="1" outlineLevel="1" collapsed="1" x14ac:dyDescent="0.2">
      <c r="A2570" t="s">
        <v>20</v>
      </c>
      <c r="B2570" s="2" t="s">
        <v>21</v>
      </c>
      <c r="C2570" s="2" t="s">
        <v>22</v>
      </c>
      <c r="D2570" s="2" t="s">
        <v>23</v>
      </c>
      <c r="E2570" s="2" t="s">
        <v>24</v>
      </c>
      <c r="F2570" s="2" t="s">
        <v>25</v>
      </c>
      <c r="G2570" s="2" t="s">
        <v>10</v>
      </c>
      <c r="H2570" s="2" t="s">
        <v>26</v>
      </c>
      <c r="I2570" s="2" t="s">
        <v>8</v>
      </c>
      <c r="J2570" s="2" t="s">
        <v>27</v>
      </c>
      <c r="K2570" s="2" t="s">
        <v>28</v>
      </c>
      <c r="L2570" s="2" t="s">
        <v>29</v>
      </c>
      <c r="M2570" s="2" t="s">
        <v>30</v>
      </c>
      <c r="N2570" s="2" t="s">
        <v>31</v>
      </c>
      <c r="O2570" s="2" t="s">
        <v>32</v>
      </c>
      <c r="P2570" s="2" t="s">
        <v>33</v>
      </c>
    </row>
    <row r="2571" spans="1:16" hidden="1" outlineLevel="1" collapsed="1" x14ac:dyDescent="0.2">
      <c r="A2571" t="s">
        <v>20</v>
      </c>
      <c r="B2571" s="4" t="s">
        <v>16</v>
      </c>
      <c r="C2571" s="4" t="s">
        <v>2450</v>
      </c>
      <c r="D2571" s="4" t="s">
        <v>20</v>
      </c>
      <c r="E2571" s="4">
        <v>1.5673099999999999E-2</v>
      </c>
      <c r="F2571" s="4">
        <v>0</v>
      </c>
      <c r="G2571" s="4">
        <v>1</v>
      </c>
      <c r="H2571" s="4">
        <v>1</v>
      </c>
      <c r="I2571" s="4">
        <v>1</v>
      </c>
      <c r="J2571" s="4" t="s">
        <v>2448</v>
      </c>
      <c r="K2571" s="4">
        <v>0</v>
      </c>
      <c r="L2571" s="4">
        <v>1535.7336299999999</v>
      </c>
      <c r="M2571" s="4" t="s">
        <v>16</v>
      </c>
      <c r="N2571" s="4">
        <v>0</v>
      </c>
      <c r="O2571" s="4">
        <v>9.9509999999999998E-3</v>
      </c>
      <c r="P2571" s="4">
        <v>1.7</v>
      </c>
    </row>
    <row r="2572" spans="1:16" x14ac:dyDescent="0.2">
      <c r="A2572" s="3" t="s">
        <v>16</v>
      </c>
      <c r="B2572" s="3" t="s">
        <v>17</v>
      </c>
      <c r="C2572" s="3" t="s">
        <v>2451</v>
      </c>
      <c r="D2572" s="3" t="s">
        <v>2452</v>
      </c>
      <c r="E2572" s="3">
        <v>0</v>
      </c>
      <c r="F2572" s="3">
        <v>1.9910000000000001</v>
      </c>
      <c r="G2572" s="3">
        <v>3</v>
      </c>
      <c r="H2572" s="3">
        <v>1</v>
      </c>
      <c r="I2572" s="3">
        <v>1</v>
      </c>
      <c r="J2572" s="3">
        <v>1</v>
      </c>
      <c r="K2572" s="3">
        <v>1</v>
      </c>
      <c r="L2572" s="3">
        <v>503</v>
      </c>
      <c r="M2572" s="3">
        <v>57.7</v>
      </c>
      <c r="N2572" s="3">
        <v>8.5</v>
      </c>
      <c r="O2572" s="3">
        <v>1.67</v>
      </c>
      <c r="P2572" s="3">
        <v>1</v>
      </c>
    </row>
    <row r="2573" spans="1:16" hidden="1" outlineLevel="1" collapsed="1" x14ac:dyDescent="0.2">
      <c r="A2573" t="s">
        <v>20</v>
      </c>
      <c r="B2573" s="2" t="s">
        <v>21</v>
      </c>
      <c r="C2573" s="2" t="s">
        <v>22</v>
      </c>
      <c r="D2573" s="2" t="s">
        <v>23</v>
      </c>
      <c r="E2573" s="2" t="s">
        <v>24</v>
      </c>
      <c r="F2573" s="2" t="s">
        <v>25</v>
      </c>
      <c r="G2573" s="2" t="s">
        <v>10</v>
      </c>
      <c r="H2573" s="2" t="s">
        <v>26</v>
      </c>
      <c r="I2573" s="2" t="s">
        <v>8</v>
      </c>
      <c r="J2573" s="2" t="s">
        <v>27</v>
      </c>
      <c r="K2573" s="2" t="s">
        <v>28</v>
      </c>
      <c r="L2573" s="2" t="s">
        <v>29</v>
      </c>
      <c r="M2573" s="2" t="s">
        <v>30</v>
      </c>
      <c r="N2573" s="2" t="s">
        <v>31</v>
      </c>
      <c r="O2573" s="2" t="s">
        <v>32</v>
      </c>
      <c r="P2573" s="2" t="s">
        <v>33</v>
      </c>
    </row>
    <row r="2574" spans="1:16" hidden="1" outlineLevel="1" collapsed="1" x14ac:dyDescent="0.2">
      <c r="A2574" t="s">
        <v>20</v>
      </c>
      <c r="B2574" s="4" t="s">
        <v>16</v>
      </c>
      <c r="C2574" s="4" t="s">
        <v>2453</v>
      </c>
      <c r="D2574" s="4" t="s">
        <v>20</v>
      </c>
      <c r="E2574" s="4">
        <v>1.6091100000000001E-2</v>
      </c>
      <c r="F2574" s="4">
        <v>0</v>
      </c>
      <c r="G2574" s="4">
        <v>1</v>
      </c>
      <c r="H2574" s="4">
        <v>1</v>
      </c>
      <c r="I2574" s="4">
        <v>1</v>
      </c>
      <c r="J2574" s="4" t="s">
        <v>2451</v>
      </c>
      <c r="K2574" s="4">
        <v>0</v>
      </c>
      <c r="L2574" s="4">
        <v>1503.6696899999999</v>
      </c>
      <c r="M2574" s="4" t="s">
        <v>16</v>
      </c>
      <c r="N2574" s="4">
        <v>0</v>
      </c>
      <c r="O2574" s="4">
        <v>1.0200000000000001E-2</v>
      </c>
      <c r="P2574" s="4">
        <v>1.67</v>
      </c>
    </row>
    <row r="2575" spans="1:16" x14ac:dyDescent="0.2">
      <c r="A2575" s="3" t="s">
        <v>16</v>
      </c>
      <c r="B2575" s="3" t="s">
        <v>17</v>
      </c>
      <c r="C2575" s="3" t="s">
        <v>2454</v>
      </c>
      <c r="D2575" s="3" t="s">
        <v>2455</v>
      </c>
      <c r="E2575" s="3">
        <v>0</v>
      </c>
      <c r="F2575" s="3">
        <v>1.9870000000000001</v>
      </c>
      <c r="G2575" s="3">
        <v>4</v>
      </c>
      <c r="H2575" s="3">
        <v>1</v>
      </c>
      <c r="I2575" s="3">
        <v>1</v>
      </c>
      <c r="J2575" s="3">
        <v>1</v>
      </c>
      <c r="K2575" s="3">
        <v>1</v>
      </c>
      <c r="L2575" s="3">
        <v>384</v>
      </c>
      <c r="M2575" s="3">
        <v>42.2</v>
      </c>
      <c r="N2575" s="3">
        <v>5.38</v>
      </c>
      <c r="O2575" s="3">
        <v>2.69</v>
      </c>
      <c r="P2575" s="3">
        <v>1</v>
      </c>
    </row>
    <row r="2576" spans="1:16" hidden="1" outlineLevel="1" collapsed="1" x14ac:dyDescent="0.2">
      <c r="A2576" t="s">
        <v>20</v>
      </c>
      <c r="B2576" s="2" t="s">
        <v>21</v>
      </c>
      <c r="C2576" s="2" t="s">
        <v>22</v>
      </c>
      <c r="D2576" s="2" t="s">
        <v>23</v>
      </c>
      <c r="E2576" s="2" t="s">
        <v>24</v>
      </c>
      <c r="F2576" s="2" t="s">
        <v>25</v>
      </c>
      <c r="G2576" s="2" t="s">
        <v>10</v>
      </c>
      <c r="H2576" s="2" t="s">
        <v>26</v>
      </c>
      <c r="I2576" s="2" t="s">
        <v>8</v>
      </c>
      <c r="J2576" s="2" t="s">
        <v>27</v>
      </c>
      <c r="K2576" s="2" t="s">
        <v>28</v>
      </c>
      <c r="L2576" s="2" t="s">
        <v>29</v>
      </c>
      <c r="M2576" s="2" t="s">
        <v>30</v>
      </c>
      <c r="N2576" s="2" t="s">
        <v>31</v>
      </c>
      <c r="O2576" s="2" t="s">
        <v>32</v>
      </c>
      <c r="P2576" s="2" t="s">
        <v>33</v>
      </c>
    </row>
    <row r="2577" spans="1:16" hidden="1" outlineLevel="1" collapsed="1" x14ac:dyDescent="0.2">
      <c r="A2577" t="s">
        <v>20</v>
      </c>
      <c r="B2577" s="4" t="s">
        <v>16</v>
      </c>
      <c r="C2577" s="4" t="s">
        <v>2456</v>
      </c>
      <c r="D2577" s="4" t="s">
        <v>20</v>
      </c>
      <c r="E2577" s="4">
        <v>1.6197300000000001E-2</v>
      </c>
      <c r="F2577" s="4">
        <v>0</v>
      </c>
      <c r="G2577" s="4">
        <v>1</v>
      </c>
      <c r="H2577" s="4">
        <v>2</v>
      </c>
      <c r="I2577" s="4">
        <v>1</v>
      </c>
      <c r="J2577" s="4" t="s">
        <v>2454</v>
      </c>
      <c r="K2577" s="4">
        <v>0</v>
      </c>
      <c r="L2577" s="4">
        <v>1444.7543000000001</v>
      </c>
      <c r="M2577" s="4" t="s">
        <v>16</v>
      </c>
      <c r="N2577" s="4">
        <v>0</v>
      </c>
      <c r="O2577" s="4">
        <v>1.03E-2</v>
      </c>
      <c r="P2577" s="4">
        <v>2.69</v>
      </c>
    </row>
    <row r="2578" spans="1:16" x14ac:dyDescent="0.2">
      <c r="A2578" s="3" t="s">
        <v>16</v>
      </c>
      <c r="B2578" s="3" t="s">
        <v>17</v>
      </c>
      <c r="C2578" s="3" t="s">
        <v>2457</v>
      </c>
      <c r="D2578" s="3" t="s">
        <v>2458</v>
      </c>
      <c r="E2578" s="3">
        <v>0</v>
      </c>
      <c r="F2578" s="3">
        <v>1.9790000000000001</v>
      </c>
      <c r="G2578" s="3">
        <v>2</v>
      </c>
      <c r="H2578" s="3">
        <v>1</v>
      </c>
      <c r="I2578" s="3">
        <v>1</v>
      </c>
      <c r="J2578" s="3">
        <v>1</v>
      </c>
      <c r="K2578" s="3">
        <v>1</v>
      </c>
      <c r="L2578" s="3">
        <v>416</v>
      </c>
      <c r="M2578" s="3">
        <v>47.9</v>
      </c>
      <c r="N2578" s="3">
        <v>5.66</v>
      </c>
      <c r="O2578" s="3">
        <v>0</v>
      </c>
      <c r="P2578" s="3">
        <v>1</v>
      </c>
    </row>
    <row r="2579" spans="1:16" hidden="1" outlineLevel="1" collapsed="1" x14ac:dyDescent="0.2">
      <c r="A2579" t="s">
        <v>20</v>
      </c>
      <c r="B2579" s="2" t="s">
        <v>21</v>
      </c>
      <c r="C2579" s="2" t="s">
        <v>22</v>
      </c>
      <c r="D2579" s="2" t="s">
        <v>23</v>
      </c>
      <c r="E2579" s="2" t="s">
        <v>24</v>
      </c>
      <c r="F2579" s="2" t="s">
        <v>25</v>
      </c>
      <c r="G2579" s="2" t="s">
        <v>10</v>
      </c>
      <c r="H2579" s="2" t="s">
        <v>26</v>
      </c>
      <c r="I2579" s="2" t="s">
        <v>8</v>
      </c>
      <c r="J2579" s="2" t="s">
        <v>27</v>
      </c>
      <c r="K2579" s="2" t="s">
        <v>28</v>
      </c>
      <c r="L2579" s="2" t="s">
        <v>29</v>
      </c>
      <c r="M2579" s="2" t="s">
        <v>30</v>
      </c>
      <c r="N2579" s="2" t="s">
        <v>31</v>
      </c>
      <c r="O2579" s="2" t="s">
        <v>32</v>
      </c>
      <c r="P2579" s="2" t="s">
        <v>33</v>
      </c>
    </row>
    <row r="2580" spans="1:16" hidden="1" outlineLevel="1" collapsed="1" x14ac:dyDescent="0.2">
      <c r="A2580" t="s">
        <v>20</v>
      </c>
      <c r="B2580" s="4" t="s">
        <v>16</v>
      </c>
      <c r="C2580" s="4" t="s">
        <v>2459</v>
      </c>
      <c r="D2580" s="4" t="s">
        <v>20</v>
      </c>
      <c r="E2580" s="4">
        <v>1.6520199999999999E-2</v>
      </c>
      <c r="F2580" s="4">
        <v>0</v>
      </c>
      <c r="G2580" s="4">
        <v>1</v>
      </c>
      <c r="H2580" s="4">
        <v>1</v>
      </c>
      <c r="I2580" s="4">
        <v>1</v>
      </c>
      <c r="J2580" s="4" t="s">
        <v>2457</v>
      </c>
      <c r="K2580" s="4">
        <v>0</v>
      </c>
      <c r="L2580" s="4">
        <v>1000.55342</v>
      </c>
      <c r="M2580" s="4" t="s">
        <v>16</v>
      </c>
      <c r="N2580" s="4">
        <v>0</v>
      </c>
      <c r="O2580" s="4">
        <v>1.0500000000000001E-2</v>
      </c>
      <c r="P2580" s="4">
        <v>1.6</v>
      </c>
    </row>
    <row r="2581" spans="1:16" x14ac:dyDescent="0.2">
      <c r="A2581" s="3" t="s">
        <v>16</v>
      </c>
      <c r="B2581" s="3" t="s">
        <v>17</v>
      </c>
      <c r="C2581" s="3" t="s">
        <v>2460</v>
      </c>
      <c r="D2581" s="3" t="s">
        <v>2461</v>
      </c>
      <c r="E2581" s="3">
        <v>0</v>
      </c>
      <c r="F2581" s="3">
        <v>1.944</v>
      </c>
      <c r="G2581" s="3">
        <v>4</v>
      </c>
      <c r="H2581" s="3">
        <v>1</v>
      </c>
      <c r="I2581" s="3">
        <v>1</v>
      </c>
      <c r="J2581" s="3">
        <v>1</v>
      </c>
      <c r="K2581" s="3">
        <v>1</v>
      </c>
      <c r="L2581" s="3">
        <v>285</v>
      </c>
      <c r="M2581" s="3">
        <v>31.6</v>
      </c>
      <c r="N2581" s="3">
        <v>9.5</v>
      </c>
      <c r="O2581" s="3">
        <v>2.08</v>
      </c>
      <c r="P2581" s="3">
        <v>1</v>
      </c>
    </row>
    <row r="2582" spans="1:16" hidden="1" outlineLevel="1" collapsed="1" x14ac:dyDescent="0.2">
      <c r="A2582" t="s">
        <v>20</v>
      </c>
      <c r="B2582" s="2" t="s">
        <v>21</v>
      </c>
      <c r="C2582" s="2" t="s">
        <v>22</v>
      </c>
      <c r="D2582" s="2" t="s">
        <v>23</v>
      </c>
      <c r="E2582" s="2" t="s">
        <v>24</v>
      </c>
      <c r="F2582" s="2" t="s">
        <v>25</v>
      </c>
      <c r="G2582" s="2" t="s">
        <v>10</v>
      </c>
      <c r="H2582" s="2" t="s">
        <v>26</v>
      </c>
      <c r="I2582" s="2" t="s">
        <v>8</v>
      </c>
      <c r="J2582" s="2" t="s">
        <v>27</v>
      </c>
      <c r="K2582" s="2" t="s">
        <v>28</v>
      </c>
      <c r="L2582" s="2" t="s">
        <v>29</v>
      </c>
      <c r="M2582" s="2" t="s">
        <v>30</v>
      </c>
      <c r="N2582" s="2" t="s">
        <v>31</v>
      </c>
      <c r="O2582" s="2" t="s">
        <v>32</v>
      </c>
      <c r="P2582" s="2" t="s">
        <v>33</v>
      </c>
    </row>
    <row r="2583" spans="1:16" hidden="1" outlineLevel="1" collapsed="1" x14ac:dyDescent="0.2">
      <c r="A2583" t="s">
        <v>20</v>
      </c>
      <c r="B2583" s="4" t="s">
        <v>16</v>
      </c>
      <c r="C2583" s="4" t="s">
        <v>2462</v>
      </c>
      <c r="D2583" s="4" t="s">
        <v>20</v>
      </c>
      <c r="E2583" s="4">
        <v>1.7759899999999999E-2</v>
      </c>
      <c r="F2583" s="4">
        <v>0</v>
      </c>
      <c r="G2583" s="4">
        <v>1</v>
      </c>
      <c r="H2583" s="4">
        <v>1</v>
      </c>
      <c r="I2583" s="4">
        <v>1</v>
      </c>
      <c r="J2583" s="4" t="s">
        <v>2460</v>
      </c>
      <c r="K2583" s="4">
        <v>0</v>
      </c>
      <c r="L2583" s="4">
        <v>1378.72127</v>
      </c>
      <c r="M2583" s="4" t="s">
        <v>16</v>
      </c>
      <c r="N2583" s="4">
        <v>0</v>
      </c>
      <c r="O2583" s="4">
        <v>1.1379999999999999E-2</v>
      </c>
      <c r="P2583" s="4">
        <v>2.08</v>
      </c>
    </row>
    <row r="2584" spans="1:16" x14ac:dyDescent="0.2">
      <c r="A2584" s="3" t="s">
        <v>16</v>
      </c>
      <c r="B2584" s="3" t="s">
        <v>17</v>
      </c>
      <c r="C2584" s="3" t="s">
        <v>2463</v>
      </c>
      <c r="D2584" s="3" t="s">
        <v>2464</v>
      </c>
      <c r="E2584" s="3">
        <v>0</v>
      </c>
      <c r="F2584" s="3">
        <v>1.9419999999999999</v>
      </c>
      <c r="G2584" s="3">
        <v>3</v>
      </c>
      <c r="H2584" s="3">
        <v>1</v>
      </c>
      <c r="I2584" s="3">
        <v>2</v>
      </c>
      <c r="J2584" s="3">
        <v>1</v>
      </c>
      <c r="K2584" s="3">
        <v>1</v>
      </c>
      <c r="L2584" s="3">
        <v>434</v>
      </c>
      <c r="M2584" s="3">
        <v>50.5</v>
      </c>
      <c r="N2584" s="3">
        <v>6.67</v>
      </c>
      <c r="O2584" s="3">
        <v>1.74</v>
      </c>
      <c r="P2584" s="3">
        <v>1</v>
      </c>
    </row>
    <row r="2585" spans="1:16" hidden="1" outlineLevel="1" collapsed="1" x14ac:dyDescent="0.2">
      <c r="A2585" t="s">
        <v>20</v>
      </c>
      <c r="B2585" s="2" t="s">
        <v>21</v>
      </c>
      <c r="C2585" s="2" t="s">
        <v>22</v>
      </c>
      <c r="D2585" s="2" t="s">
        <v>23</v>
      </c>
      <c r="E2585" s="2" t="s">
        <v>24</v>
      </c>
      <c r="F2585" s="2" t="s">
        <v>25</v>
      </c>
      <c r="G2585" s="2" t="s">
        <v>10</v>
      </c>
      <c r="H2585" s="2" t="s">
        <v>26</v>
      </c>
      <c r="I2585" s="2" t="s">
        <v>8</v>
      </c>
      <c r="J2585" s="2" t="s">
        <v>27</v>
      </c>
      <c r="K2585" s="2" t="s">
        <v>28</v>
      </c>
      <c r="L2585" s="2" t="s">
        <v>29</v>
      </c>
      <c r="M2585" s="2" t="s">
        <v>30</v>
      </c>
      <c r="N2585" s="2" t="s">
        <v>31</v>
      </c>
      <c r="O2585" s="2" t="s">
        <v>32</v>
      </c>
      <c r="P2585" s="2" t="s">
        <v>33</v>
      </c>
    </row>
    <row r="2586" spans="1:16" hidden="1" outlineLevel="1" collapsed="1" x14ac:dyDescent="0.2">
      <c r="A2586" t="s">
        <v>20</v>
      </c>
      <c r="B2586" s="4" t="s">
        <v>16</v>
      </c>
      <c r="C2586" s="4" t="s">
        <v>2465</v>
      </c>
      <c r="D2586" s="4" t="s">
        <v>20</v>
      </c>
      <c r="E2586" s="4">
        <v>1.78771E-2</v>
      </c>
      <c r="F2586" s="4">
        <v>0</v>
      </c>
      <c r="G2586" s="4">
        <v>1</v>
      </c>
      <c r="H2586" s="4">
        <v>1</v>
      </c>
      <c r="I2586" s="4">
        <v>2</v>
      </c>
      <c r="J2586" s="4" t="s">
        <v>2463</v>
      </c>
      <c r="K2586" s="4">
        <v>0</v>
      </c>
      <c r="L2586" s="4">
        <v>1454.6870100000001</v>
      </c>
      <c r="M2586" s="4" t="s">
        <v>16</v>
      </c>
      <c r="N2586" s="4">
        <v>7.5820000000000002E-3</v>
      </c>
      <c r="O2586" s="4">
        <v>9.0240000000000001E-2</v>
      </c>
      <c r="P2586" s="4">
        <v>1.74</v>
      </c>
    </row>
    <row r="2587" spans="1:16" x14ac:dyDescent="0.2">
      <c r="A2587" s="3" t="s">
        <v>16</v>
      </c>
      <c r="B2587" s="3" t="s">
        <v>17</v>
      </c>
      <c r="C2587" s="3" t="s">
        <v>2466</v>
      </c>
      <c r="D2587" s="3" t="s">
        <v>2467</v>
      </c>
      <c r="E2587" s="3">
        <v>0</v>
      </c>
      <c r="F2587" s="3">
        <v>1.9139999999999999</v>
      </c>
      <c r="G2587" s="3">
        <v>2</v>
      </c>
      <c r="H2587" s="3">
        <v>1</v>
      </c>
      <c r="I2587" s="3">
        <v>1</v>
      </c>
      <c r="J2587" s="3">
        <v>1</v>
      </c>
      <c r="K2587" s="3">
        <v>1</v>
      </c>
      <c r="L2587" s="3">
        <v>606</v>
      </c>
      <c r="M2587" s="3">
        <v>66.900000000000006</v>
      </c>
      <c r="N2587" s="3">
        <v>9.44</v>
      </c>
      <c r="O2587" s="3">
        <v>1.79</v>
      </c>
      <c r="P2587" s="3">
        <v>1</v>
      </c>
    </row>
    <row r="2588" spans="1:16" hidden="1" outlineLevel="1" collapsed="1" x14ac:dyDescent="0.2">
      <c r="A2588" t="s">
        <v>20</v>
      </c>
      <c r="B2588" s="2" t="s">
        <v>21</v>
      </c>
      <c r="C2588" s="2" t="s">
        <v>22</v>
      </c>
      <c r="D2588" s="2" t="s">
        <v>23</v>
      </c>
      <c r="E2588" s="2" t="s">
        <v>24</v>
      </c>
      <c r="F2588" s="2" t="s">
        <v>25</v>
      </c>
      <c r="G2588" s="2" t="s">
        <v>10</v>
      </c>
      <c r="H2588" s="2" t="s">
        <v>26</v>
      </c>
      <c r="I2588" s="2" t="s">
        <v>8</v>
      </c>
      <c r="J2588" s="2" t="s">
        <v>27</v>
      </c>
      <c r="K2588" s="2" t="s">
        <v>28</v>
      </c>
      <c r="L2588" s="2" t="s">
        <v>29</v>
      </c>
      <c r="M2588" s="2" t="s">
        <v>30</v>
      </c>
      <c r="N2588" s="2" t="s">
        <v>31</v>
      </c>
      <c r="O2588" s="2" t="s">
        <v>32</v>
      </c>
      <c r="P2588" s="2" t="s">
        <v>33</v>
      </c>
    </row>
    <row r="2589" spans="1:16" hidden="1" outlineLevel="1" collapsed="1" x14ac:dyDescent="0.2">
      <c r="A2589" t="s">
        <v>20</v>
      </c>
      <c r="B2589" s="4" t="s">
        <v>16</v>
      </c>
      <c r="C2589" s="4" t="s">
        <v>2468</v>
      </c>
      <c r="D2589" s="4" t="s">
        <v>20</v>
      </c>
      <c r="E2589" s="4">
        <v>1.8966899999999998E-2</v>
      </c>
      <c r="F2589" s="4">
        <v>0</v>
      </c>
      <c r="G2589" s="4">
        <v>1</v>
      </c>
      <c r="H2589" s="4">
        <v>1</v>
      </c>
      <c r="I2589" s="4">
        <v>1</v>
      </c>
      <c r="J2589" s="4" t="s">
        <v>2466</v>
      </c>
      <c r="K2589" s="4">
        <v>0</v>
      </c>
      <c r="L2589" s="4">
        <v>1400.8107500000001</v>
      </c>
      <c r="M2589" s="4" t="s">
        <v>16</v>
      </c>
      <c r="N2589" s="4">
        <v>0</v>
      </c>
      <c r="O2589" s="4">
        <v>1.2200000000000001E-2</v>
      </c>
      <c r="P2589" s="4">
        <v>1.79</v>
      </c>
    </row>
    <row r="2590" spans="1:16" x14ac:dyDescent="0.2">
      <c r="A2590" s="3" t="s">
        <v>16</v>
      </c>
      <c r="B2590" s="3" t="s">
        <v>17</v>
      </c>
      <c r="C2590" s="3" t="s">
        <v>2469</v>
      </c>
      <c r="D2590" s="3" t="s">
        <v>2470</v>
      </c>
      <c r="E2590" s="3">
        <v>0</v>
      </c>
      <c r="F2590" s="3">
        <v>1.8819999999999999</v>
      </c>
      <c r="G2590" s="3">
        <v>2</v>
      </c>
      <c r="H2590" s="3">
        <v>1</v>
      </c>
      <c r="I2590" s="3">
        <v>1</v>
      </c>
      <c r="J2590" s="3">
        <v>1</v>
      </c>
      <c r="K2590" s="3">
        <v>1</v>
      </c>
      <c r="L2590" s="3">
        <v>635</v>
      </c>
      <c r="M2590" s="3">
        <v>70.599999999999994</v>
      </c>
      <c r="N2590" s="3">
        <v>7.77</v>
      </c>
      <c r="O2590" s="3">
        <v>0</v>
      </c>
      <c r="P2590" s="3">
        <v>1</v>
      </c>
    </row>
    <row r="2591" spans="1:16" hidden="1" outlineLevel="1" collapsed="1" x14ac:dyDescent="0.2">
      <c r="A2591" t="s">
        <v>20</v>
      </c>
      <c r="B2591" s="2" t="s">
        <v>21</v>
      </c>
      <c r="C2591" s="2" t="s">
        <v>22</v>
      </c>
      <c r="D2591" s="2" t="s">
        <v>23</v>
      </c>
      <c r="E2591" s="2" t="s">
        <v>24</v>
      </c>
      <c r="F2591" s="2" t="s">
        <v>25</v>
      </c>
      <c r="G2591" s="2" t="s">
        <v>10</v>
      </c>
      <c r="H2591" s="2" t="s">
        <v>26</v>
      </c>
      <c r="I2591" s="2" t="s">
        <v>8</v>
      </c>
      <c r="J2591" s="2" t="s">
        <v>27</v>
      </c>
      <c r="K2591" s="2" t="s">
        <v>28</v>
      </c>
      <c r="L2591" s="2" t="s">
        <v>29</v>
      </c>
      <c r="M2591" s="2" t="s">
        <v>30</v>
      </c>
      <c r="N2591" s="2" t="s">
        <v>31</v>
      </c>
      <c r="O2591" s="2" t="s">
        <v>32</v>
      </c>
      <c r="P2591" s="2" t="s">
        <v>33</v>
      </c>
    </row>
    <row r="2592" spans="1:16" hidden="1" outlineLevel="1" collapsed="1" x14ac:dyDescent="0.2">
      <c r="A2592" t="s">
        <v>20</v>
      </c>
      <c r="B2592" s="4" t="s">
        <v>16</v>
      </c>
      <c r="C2592" s="4" t="s">
        <v>2471</v>
      </c>
      <c r="D2592" s="4" t="s">
        <v>20</v>
      </c>
      <c r="E2592" s="4">
        <v>2.02553E-2</v>
      </c>
      <c r="F2592" s="4">
        <v>0</v>
      </c>
      <c r="G2592" s="4">
        <v>1</v>
      </c>
      <c r="H2592" s="4">
        <v>1</v>
      </c>
      <c r="I2592" s="4">
        <v>1</v>
      </c>
      <c r="J2592" s="4" t="s">
        <v>2469</v>
      </c>
      <c r="K2592" s="4">
        <v>0</v>
      </c>
      <c r="L2592" s="4">
        <v>1388.68768</v>
      </c>
      <c r="M2592" s="4" t="s">
        <v>16</v>
      </c>
      <c r="N2592" s="4">
        <v>0</v>
      </c>
      <c r="O2592" s="4">
        <v>1.3129999999999999E-2</v>
      </c>
      <c r="P2592" s="4">
        <v>1.43</v>
      </c>
    </row>
    <row r="2593" spans="1:16" x14ac:dyDescent="0.2">
      <c r="A2593" s="3" t="s">
        <v>16</v>
      </c>
      <c r="B2593" s="3" t="s">
        <v>17</v>
      </c>
      <c r="C2593" s="3" t="s">
        <v>2472</v>
      </c>
      <c r="D2593" s="3" t="s">
        <v>2473</v>
      </c>
      <c r="E2593" s="3">
        <v>0</v>
      </c>
      <c r="F2593" s="3">
        <v>1.847</v>
      </c>
      <c r="G2593" s="3">
        <v>2</v>
      </c>
      <c r="H2593" s="3">
        <v>1</v>
      </c>
      <c r="I2593" s="3">
        <v>1</v>
      </c>
      <c r="J2593" s="3">
        <v>1</v>
      </c>
      <c r="K2593" s="3">
        <v>1</v>
      </c>
      <c r="L2593" s="3">
        <v>546</v>
      </c>
      <c r="M2593" s="3">
        <v>61</v>
      </c>
      <c r="N2593" s="3">
        <v>8.7799999999999994</v>
      </c>
      <c r="O2593" s="3">
        <v>2.19</v>
      </c>
      <c r="P2593" s="3">
        <v>1</v>
      </c>
    </row>
    <row r="2594" spans="1:16" hidden="1" outlineLevel="1" collapsed="1" x14ac:dyDescent="0.2">
      <c r="A2594" t="s">
        <v>20</v>
      </c>
      <c r="B2594" s="2" t="s">
        <v>21</v>
      </c>
      <c r="C2594" s="2" t="s">
        <v>22</v>
      </c>
      <c r="D2594" s="2" t="s">
        <v>23</v>
      </c>
      <c r="E2594" s="2" t="s">
        <v>24</v>
      </c>
      <c r="F2594" s="2" t="s">
        <v>25</v>
      </c>
      <c r="G2594" s="2" t="s">
        <v>10</v>
      </c>
      <c r="H2594" s="2" t="s">
        <v>26</v>
      </c>
      <c r="I2594" s="2" t="s">
        <v>8</v>
      </c>
      <c r="J2594" s="2" t="s">
        <v>27</v>
      </c>
      <c r="K2594" s="2" t="s">
        <v>28</v>
      </c>
      <c r="L2594" s="2" t="s">
        <v>29</v>
      </c>
      <c r="M2594" s="2" t="s">
        <v>30</v>
      </c>
      <c r="N2594" s="2" t="s">
        <v>31</v>
      </c>
      <c r="O2594" s="2" t="s">
        <v>32</v>
      </c>
      <c r="P2594" s="2" t="s">
        <v>33</v>
      </c>
    </row>
    <row r="2595" spans="1:16" hidden="1" outlineLevel="1" collapsed="1" x14ac:dyDescent="0.2">
      <c r="A2595" t="s">
        <v>20</v>
      </c>
      <c r="B2595" s="4" t="s">
        <v>16</v>
      </c>
      <c r="C2595" s="4" t="s">
        <v>2474</v>
      </c>
      <c r="D2595" s="4" t="s">
        <v>20</v>
      </c>
      <c r="E2595" s="4">
        <v>2.1916399999999999E-2</v>
      </c>
      <c r="F2595" s="4">
        <v>0</v>
      </c>
      <c r="G2595" s="4">
        <v>1</v>
      </c>
      <c r="H2595" s="4">
        <v>1</v>
      </c>
      <c r="I2595" s="4">
        <v>1</v>
      </c>
      <c r="J2595" s="4" t="s">
        <v>2472</v>
      </c>
      <c r="K2595" s="4">
        <v>0</v>
      </c>
      <c r="L2595" s="4">
        <v>1460.65398</v>
      </c>
      <c r="M2595" s="4" t="s">
        <v>16</v>
      </c>
      <c r="N2595" s="4">
        <v>0</v>
      </c>
      <c r="O2595" s="4">
        <v>1.423E-2</v>
      </c>
      <c r="P2595" s="4">
        <v>2.19</v>
      </c>
    </row>
    <row r="2596" spans="1:16" x14ac:dyDescent="0.2">
      <c r="A2596" s="3" t="s">
        <v>16</v>
      </c>
      <c r="B2596" s="3" t="s">
        <v>17</v>
      </c>
      <c r="C2596" s="3" t="s">
        <v>2475</v>
      </c>
      <c r="D2596" s="3" t="s">
        <v>2476</v>
      </c>
      <c r="E2596" s="3">
        <v>0</v>
      </c>
      <c r="F2596" s="3">
        <v>1.835</v>
      </c>
      <c r="G2596" s="3">
        <v>2</v>
      </c>
      <c r="H2596" s="3">
        <v>1</v>
      </c>
      <c r="I2596" s="3">
        <v>1</v>
      </c>
      <c r="J2596" s="3">
        <v>1</v>
      </c>
      <c r="K2596" s="3">
        <v>1</v>
      </c>
      <c r="L2596" s="3">
        <v>589</v>
      </c>
      <c r="M2596" s="3">
        <v>68.099999999999994</v>
      </c>
      <c r="N2596" s="3">
        <v>7.62</v>
      </c>
      <c r="O2596" s="3">
        <v>1.78</v>
      </c>
      <c r="P2596" s="3">
        <v>1</v>
      </c>
    </row>
    <row r="2597" spans="1:16" hidden="1" outlineLevel="1" collapsed="1" x14ac:dyDescent="0.2">
      <c r="A2597" t="s">
        <v>20</v>
      </c>
      <c r="B2597" s="2" t="s">
        <v>21</v>
      </c>
      <c r="C2597" s="2" t="s">
        <v>22</v>
      </c>
      <c r="D2597" s="2" t="s">
        <v>23</v>
      </c>
      <c r="E2597" s="2" t="s">
        <v>24</v>
      </c>
      <c r="F2597" s="2" t="s">
        <v>25</v>
      </c>
      <c r="G2597" s="2" t="s">
        <v>10</v>
      </c>
      <c r="H2597" s="2" t="s">
        <v>26</v>
      </c>
      <c r="I2597" s="2" t="s">
        <v>8</v>
      </c>
      <c r="J2597" s="2" t="s">
        <v>27</v>
      </c>
      <c r="K2597" s="2" t="s">
        <v>28</v>
      </c>
      <c r="L2597" s="2" t="s">
        <v>29</v>
      </c>
      <c r="M2597" s="2" t="s">
        <v>30</v>
      </c>
      <c r="N2597" s="2" t="s">
        <v>31</v>
      </c>
      <c r="O2597" s="2" t="s">
        <v>32</v>
      </c>
      <c r="P2597" s="2" t="s">
        <v>33</v>
      </c>
    </row>
    <row r="2598" spans="1:16" hidden="1" outlineLevel="1" collapsed="1" x14ac:dyDescent="0.2">
      <c r="A2598" t="s">
        <v>20</v>
      </c>
      <c r="B2598" s="4" t="s">
        <v>16</v>
      </c>
      <c r="C2598" s="4" t="s">
        <v>2477</v>
      </c>
      <c r="D2598" s="4" t="s">
        <v>20</v>
      </c>
      <c r="E2598" s="4">
        <v>2.2499600000000002E-2</v>
      </c>
      <c r="F2598" s="4">
        <v>0</v>
      </c>
      <c r="G2598" s="4">
        <v>1</v>
      </c>
      <c r="H2598" s="4">
        <v>1</v>
      </c>
      <c r="I2598" s="4">
        <v>1</v>
      </c>
      <c r="J2598" s="4" t="s">
        <v>2475</v>
      </c>
      <c r="K2598" s="4">
        <v>0</v>
      </c>
      <c r="L2598" s="4">
        <v>1189.6171400000001</v>
      </c>
      <c r="M2598" s="4" t="s">
        <v>16</v>
      </c>
      <c r="N2598" s="4">
        <v>0</v>
      </c>
      <c r="O2598" s="4">
        <v>1.4630000000000001E-2</v>
      </c>
      <c r="P2598" s="4">
        <v>1.78</v>
      </c>
    </row>
    <row r="2599" spans="1:16" x14ac:dyDescent="0.2">
      <c r="A2599" s="3" t="s">
        <v>16</v>
      </c>
      <c r="B2599" s="3" t="s">
        <v>17</v>
      </c>
      <c r="C2599" s="3" t="s">
        <v>2478</v>
      </c>
      <c r="D2599" s="3" t="s">
        <v>2479</v>
      </c>
      <c r="E2599" s="3">
        <v>0</v>
      </c>
      <c r="F2599" s="3">
        <v>1.829</v>
      </c>
      <c r="G2599" s="3">
        <v>2</v>
      </c>
      <c r="H2599" s="3">
        <v>1</v>
      </c>
      <c r="I2599" s="3">
        <v>1</v>
      </c>
      <c r="J2599" s="3">
        <v>1</v>
      </c>
      <c r="K2599" s="3">
        <v>1</v>
      </c>
      <c r="L2599" s="3">
        <v>470</v>
      </c>
      <c r="M2599" s="3">
        <v>53.7</v>
      </c>
      <c r="N2599" s="3">
        <v>8.98</v>
      </c>
      <c r="O2599" s="3">
        <v>2.09</v>
      </c>
      <c r="P2599" s="3">
        <v>1</v>
      </c>
    </row>
    <row r="2600" spans="1:16" hidden="1" outlineLevel="1" collapsed="1" x14ac:dyDescent="0.2">
      <c r="A2600" t="s">
        <v>20</v>
      </c>
      <c r="B2600" s="2" t="s">
        <v>21</v>
      </c>
      <c r="C2600" s="2" t="s">
        <v>22</v>
      </c>
      <c r="D2600" s="2" t="s">
        <v>23</v>
      </c>
      <c r="E2600" s="2" t="s">
        <v>24</v>
      </c>
      <c r="F2600" s="2" t="s">
        <v>25</v>
      </c>
      <c r="G2600" s="2" t="s">
        <v>10</v>
      </c>
      <c r="H2600" s="2" t="s">
        <v>26</v>
      </c>
      <c r="I2600" s="2" t="s">
        <v>8</v>
      </c>
      <c r="J2600" s="2" t="s">
        <v>27</v>
      </c>
      <c r="K2600" s="2" t="s">
        <v>28</v>
      </c>
      <c r="L2600" s="2" t="s">
        <v>29</v>
      </c>
      <c r="M2600" s="2" t="s">
        <v>30</v>
      </c>
      <c r="N2600" s="2" t="s">
        <v>31</v>
      </c>
      <c r="O2600" s="2" t="s">
        <v>32</v>
      </c>
      <c r="P2600" s="2" t="s">
        <v>33</v>
      </c>
    </row>
    <row r="2601" spans="1:16" hidden="1" outlineLevel="1" collapsed="1" x14ac:dyDescent="0.2">
      <c r="A2601" t="s">
        <v>20</v>
      </c>
      <c r="B2601" s="4" t="s">
        <v>16</v>
      </c>
      <c r="C2601" s="4" t="s">
        <v>2480</v>
      </c>
      <c r="D2601" s="4" t="s">
        <v>167</v>
      </c>
      <c r="E2601" s="4">
        <v>2.2796899999999998E-2</v>
      </c>
      <c r="F2601" s="4">
        <v>0</v>
      </c>
      <c r="G2601" s="4">
        <v>1</v>
      </c>
      <c r="H2601" s="4">
        <v>1</v>
      </c>
      <c r="I2601" s="4">
        <v>1</v>
      </c>
      <c r="J2601" s="4" t="s">
        <v>2478</v>
      </c>
      <c r="K2601" s="4">
        <v>0</v>
      </c>
      <c r="L2601" s="4">
        <v>1237.5365099999999</v>
      </c>
      <c r="M2601" s="4" t="s">
        <v>16</v>
      </c>
      <c r="N2601" s="4">
        <v>0</v>
      </c>
      <c r="O2601" s="4">
        <v>1.4840000000000001E-2</v>
      </c>
      <c r="P2601" s="4">
        <v>2.09</v>
      </c>
    </row>
    <row r="2602" spans="1:16" x14ac:dyDescent="0.2">
      <c r="A2602" s="3" t="s">
        <v>16</v>
      </c>
      <c r="B2602" s="3" t="s">
        <v>17</v>
      </c>
      <c r="C2602" s="3" t="s">
        <v>2481</v>
      </c>
      <c r="D2602" s="3" t="s">
        <v>2482</v>
      </c>
      <c r="E2602" s="3">
        <v>0</v>
      </c>
      <c r="F2602" s="3">
        <v>1.8280000000000001</v>
      </c>
      <c r="G2602" s="3">
        <v>2</v>
      </c>
      <c r="H2602" s="3">
        <v>1</v>
      </c>
      <c r="I2602" s="3">
        <v>1</v>
      </c>
      <c r="J2602" s="3">
        <v>1</v>
      </c>
      <c r="K2602" s="3">
        <v>1</v>
      </c>
      <c r="L2602" s="3">
        <v>574</v>
      </c>
      <c r="M2602" s="3">
        <v>66.2</v>
      </c>
      <c r="N2602" s="3">
        <v>9.17</v>
      </c>
      <c r="O2602" s="3">
        <v>1.73</v>
      </c>
      <c r="P2602" s="3">
        <v>1</v>
      </c>
    </row>
    <row r="2603" spans="1:16" hidden="1" outlineLevel="1" collapsed="1" x14ac:dyDescent="0.2">
      <c r="A2603" t="s">
        <v>20</v>
      </c>
      <c r="B2603" s="2" t="s">
        <v>21</v>
      </c>
      <c r="C2603" s="2" t="s">
        <v>22</v>
      </c>
      <c r="D2603" s="2" t="s">
        <v>23</v>
      </c>
      <c r="E2603" s="2" t="s">
        <v>24</v>
      </c>
      <c r="F2603" s="2" t="s">
        <v>25</v>
      </c>
      <c r="G2603" s="2" t="s">
        <v>10</v>
      </c>
      <c r="H2603" s="2" t="s">
        <v>26</v>
      </c>
      <c r="I2603" s="2" t="s">
        <v>8</v>
      </c>
      <c r="J2603" s="2" t="s">
        <v>27</v>
      </c>
      <c r="K2603" s="2" t="s">
        <v>28</v>
      </c>
      <c r="L2603" s="2" t="s">
        <v>29</v>
      </c>
      <c r="M2603" s="2" t="s">
        <v>30</v>
      </c>
      <c r="N2603" s="2" t="s">
        <v>31</v>
      </c>
      <c r="O2603" s="2" t="s">
        <v>32</v>
      </c>
      <c r="P2603" s="2" t="s">
        <v>33</v>
      </c>
    </row>
    <row r="2604" spans="1:16" hidden="1" outlineLevel="1" collapsed="1" x14ac:dyDescent="0.2">
      <c r="A2604" t="s">
        <v>20</v>
      </c>
      <c r="B2604" s="4" t="s">
        <v>16</v>
      </c>
      <c r="C2604" s="4" t="s">
        <v>2483</v>
      </c>
      <c r="D2604" s="4" t="s">
        <v>20</v>
      </c>
      <c r="E2604" s="4">
        <v>2.2796899999999998E-2</v>
      </c>
      <c r="F2604" s="4">
        <v>0</v>
      </c>
      <c r="G2604" s="4">
        <v>1</v>
      </c>
      <c r="H2604" s="4">
        <v>1</v>
      </c>
      <c r="I2604" s="4">
        <v>1</v>
      </c>
      <c r="J2604" s="4" t="s">
        <v>2481</v>
      </c>
      <c r="K2604" s="4">
        <v>0</v>
      </c>
      <c r="L2604" s="4">
        <v>1601.81294</v>
      </c>
      <c r="M2604" s="4" t="s">
        <v>16</v>
      </c>
      <c r="N2604" s="4">
        <v>0</v>
      </c>
      <c r="O2604" s="4">
        <v>1.487E-2</v>
      </c>
      <c r="P2604" s="4">
        <v>1.73</v>
      </c>
    </row>
    <row r="2605" spans="1:16" x14ac:dyDescent="0.2">
      <c r="A2605" s="3" t="s">
        <v>16</v>
      </c>
      <c r="B2605" s="3" t="s">
        <v>17</v>
      </c>
      <c r="C2605" s="3" t="s">
        <v>2484</v>
      </c>
      <c r="D2605" s="3" t="s">
        <v>2485</v>
      </c>
      <c r="E2605" s="3">
        <v>0</v>
      </c>
      <c r="F2605" s="3">
        <v>1.827</v>
      </c>
      <c r="G2605" s="3">
        <v>3</v>
      </c>
      <c r="H2605" s="3">
        <v>1</v>
      </c>
      <c r="I2605" s="3">
        <v>1</v>
      </c>
      <c r="J2605" s="3">
        <v>1</v>
      </c>
      <c r="K2605" s="3">
        <v>1</v>
      </c>
      <c r="L2605" s="3">
        <v>410</v>
      </c>
      <c r="M2605" s="3">
        <v>46.1</v>
      </c>
      <c r="N2605" s="3">
        <v>7.52</v>
      </c>
      <c r="O2605" s="3">
        <v>0</v>
      </c>
      <c r="P2605" s="3">
        <v>1</v>
      </c>
    </row>
    <row r="2606" spans="1:16" hidden="1" outlineLevel="1" collapsed="1" x14ac:dyDescent="0.2">
      <c r="A2606" t="s">
        <v>20</v>
      </c>
      <c r="B2606" s="2" t="s">
        <v>21</v>
      </c>
      <c r="C2606" s="2" t="s">
        <v>22</v>
      </c>
      <c r="D2606" s="2" t="s">
        <v>23</v>
      </c>
      <c r="E2606" s="2" t="s">
        <v>24</v>
      </c>
      <c r="F2606" s="2" t="s">
        <v>25</v>
      </c>
      <c r="G2606" s="2" t="s">
        <v>10</v>
      </c>
      <c r="H2606" s="2" t="s">
        <v>26</v>
      </c>
      <c r="I2606" s="2" t="s">
        <v>8</v>
      </c>
      <c r="J2606" s="2" t="s">
        <v>27</v>
      </c>
      <c r="K2606" s="2" t="s">
        <v>28</v>
      </c>
      <c r="L2606" s="2" t="s">
        <v>29</v>
      </c>
      <c r="M2606" s="2" t="s">
        <v>30</v>
      </c>
      <c r="N2606" s="2" t="s">
        <v>31</v>
      </c>
      <c r="O2606" s="2" t="s">
        <v>32</v>
      </c>
      <c r="P2606" s="2" t="s">
        <v>33</v>
      </c>
    </row>
    <row r="2607" spans="1:16" hidden="1" outlineLevel="1" collapsed="1" x14ac:dyDescent="0.2">
      <c r="A2607" t="s">
        <v>20</v>
      </c>
      <c r="B2607" s="4" t="s">
        <v>16</v>
      </c>
      <c r="C2607" s="4" t="s">
        <v>2486</v>
      </c>
      <c r="D2607" s="4" t="s">
        <v>20</v>
      </c>
      <c r="E2607" s="4">
        <v>2.2796899999999998E-2</v>
      </c>
      <c r="F2607" s="4">
        <v>0</v>
      </c>
      <c r="G2607" s="4">
        <v>1</v>
      </c>
      <c r="H2607" s="4">
        <v>1</v>
      </c>
      <c r="I2607" s="4">
        <v>1</v>
      </c>
      <c r="J2607" s="4" t="s">
        <v>2484</v>
      </c>
      <c r="K2607" s="4">
        <v>0</v>
      </c>
      <c r="L2607" s="4">
        <v>1220.5753400000001</v>
      </c>
      <c r="M2607" s="4" t="s">
        <v>16</v>
      </c>
      <c r="N2607" s="4">
        <v>0</v>
      </c>
      <c r="O2607" s="4">
        <v>1.49E-2</v>
      </c>
      <c r="P2607" s="4">
        <v>1.51</v>
      </c>
    </row>
    <row r="2608" spans="1:16" x14ac:dyDescent="0.2">
      <c r="A2608" s="3" t="s">
        <v>16</v>
      </c>
      <c r="B2608" s="3" t="s">
        <v>17</v>
      </c>
      <c r="C2608" s="3" t="s">
        <v>2487</v>
      </c>
      <c r="D2608" s="3" t="s">
        <v>2488</v>
      </c>
      <c r="E2608" s="3">
        <v>0</v>
      </c>
      <c r="F2608" s="3">
        <v>1.8120000000000001</v>
      </c>
      <c r="G2608" s="3">
        <v>3</v>
      </c>
      <c r="H2608" s="3">
        <v>1</v>
      </c>
      <c r="I2608" s="3">
        <v>1</v>
      </c>
      <c r="J2608" s="3">
        <v>1</v>
      </c>
      <c r="K2608" s="3">
        <v>1</v>
      </c>
      <c r="L2608" s="3">
        <v>479</v>
      </c>
      <c r="M2608" s="3">
        <v>53.3</v>
      </c>
      <c r="N2608" s="3">
        <v>8.2899999999999991</v>
      </c>
      <c r="O2608" s="3">
        <v>2.1</v>
      </c>
      <c r="P2608" s="3">
        <v>1</v>
      </c>
    </row>
    <row r="2609" spans="1:16" hidden="1" outlineLevel="1" collapsed="1" x14ac:dyDescent="0.2">
      <c r="A2609" t="s">
        <v>20</v>
      </c>
      <c r="B2609" s="2" t="s">
        <v>21</v>
      </c>
      <c r="C2609" s="2" t="s">
        <v>22</v>
      </c>
      <c r="D2609" s="2" t="s">
        <v>23</v>
      </c>
      <c r="E2609" s="2" t="s">
        <v>24</v>
      </c>
      <c r="F2609" s="2" t="s">
        <v>25</v>
      </c>
      <c r="G2609" s="2" t="s">
        <v>10</v>
      </c>
      <c r="H2609" s="2" t="s">
        <v>26</v>
      </c>
      <c r="I2609" s="2" t="s">
        <v>8</v>
      </c>
      <c r="J2609" s="2" t="s">
        <v>27</v>
      </c>
      <c r="K2609" s="2" t="s">
        <v>28</v>
      </c>
      <c r="L2609" s="2" t="s">
        <v>29</v>
      </c>
      <c r="M2609" s="2" t="s">
        <v>30</v>
      </c>
      <c r="N2609" s="2" t="s">
        <v>31</v>
      </c>
      <c r="O2609" s="2" t="s">
        <v>32</v>
      </c>
      <c r="P2609" s="2" t="s">
        <v>33</v>
      </c>
    </row>
    <row r="2610" spans="1:16" hidden="1" outlineLevel="1" collapsed="1" x14ac:dyDescent="0.2">
      <c r="A2610" t="s">
        <v>20</v>
      </c>
      <c r="B2610" s="4" t="s">
        <v>16</v>
      </c>
      <c r="C2610" s="4" t="s">
        <v>2489</v>
      </c>
      <c r="D2610" s="4" t="s">
        <v>20</v>
      </c>
      <c r="E2610" s="4">
        <v>2.3557399999999999E-2</v>
      </c>
      <c r="F2610" s="4">
        <v>0</v>
      </c>
      <c r="G2610" s="4">
        <v>1</v>
      </c>
      <c r="H2610" s="4">
        <v>1</v>
      </c>
      <c r="I2610" s="4">
        <v>1</v>
      </c>
      <c r="J2610" s="4" t="s">
        <v>2487</v>
      </c>
      <c r="K2610" s="4">
        <v>0</v>
      </c>
      <c r="L2610" s="4">
        <v>1281.59574</v>
      </c>
      <c r="M2610" s="4" t="s">
        <v>16</v>
      </c>
      <c r="N2610" s="4">
        <v>0</v>
      </c>
      <c r="O2610" s="4">
        <v>1.5429999999999999E-2</v>
      </c>
      <c r="P2610" s="4">
        <v>2.1</v>
      </c>
    </row>
    <row r="2611" spans="1:16" x14ac:dyDescent="0.2">
      <c r="A2611" s="3" t="s">
        <v>16</v>
      </c>
      <c r="B2611" s="3" t="s">
        <v>17</v>
      </c>
      <c r="C2611" s="3" t="s">
        <v>2490</v>
      </c>
      <c r="D2611" s="3" t="s">
        <v>2491</v>
      </c>
      <c r="E2611" s="3">
        <v>0</v>
      </c>
      <c r="F2611" s="3">
        <v>1.802</v>
      </c>
      <c r="G2611" s="3">
        <v>4</v>
      </c>
      <c r="H2611" s="3">
        <v>1</v>
      </c>
      <c r="I2611" s="3">
        <v>1</v>
      </c>
      <c r="J2611" s="3">
        <v>1</v>
      </c>
      <c r="K2611" s="3">
        <v>1</v>
      </c>
      <c r="L2611" s="3">
        <v>393</v>
      </c>
      <c r="M2611" s="3">
        <v>44.5</v>
      </c>
      <c r="N2611" s="3">
        <v>8.02</v>
      </c>
      <c r="O2611" s="3">
        <v>0</v>
      </c>
      <c r="P2611" s="3">
        <v>1</v>
      </c>
    </row>
    <row r="2612" spans="1:16" hidden="1" outlineLevel="1" collapsed="1" x14ac:dyDescent="0.2">
      <c r="A2612" t="s">
        <v>20</v>
      </c>
      <c r="B2612" s="2" t="s">
        <v>21</v>
      </c>
      <c r="C2612" s="2" t="s">
        <v>22</v>
      </c>
      <c r="D2612" s="2" t="s">
        <v>23</v>
      </c>
      <c r="E2612" s="2" t="s">
        <v>24</v>
      </c>
      <c r="F2612" s="2" t="s">
        <v>25</v>
      </c>
      <c r="G2612" s="2" t="s">
        <v>10</v>
      </c>
      <c r="H2612" s="2" t="s">
        <v>26</v>
      </c>
      <c r="I2612" s="2" t="s">
        <v>8</v>
      </c>
      <c r="J2612" s="2" t="s">
        <v>27</v>
      </c>
      <c r="K2612" s="2" t="s">
        <v>28</v>
      </c>
      <c r="L2612" s="2" t="s">
        <v>29</v>
      </c>
      <c r="M2612" s="2" t="s">
        <v>30</v>
      </c>
      <c r="N2612" s="2" t="s">
        <v>31</v>
      </c>
      <c r="O2612" s="2" t="s">
        <v>32</v>
      </c>
      <c r="P2612" s="2" t="s">
        <v>33</v>
      </c>
    </row>
    <row r="2613" spans="1:16" hidden="1" outlineLevel="1" collapsed="1" x14ac:dyDescent="0.2">
      <c r="A2613" t="s">
        <v>20</v>
      </c>
      <c r="B2613" s="4" t="s">
        <v>16</v>
      </c>
      <c r="C2613" s="4" t="s">
        <v>2492</v>
      </c>
      <c r="D2613" s="4" t="s">
        <v>209</v>
      </c>
      <c r="E2613" s="4">
        <v>2.4025700000000001E-2</v>
      </c>
      <c r="F2613" s="4">
        <v>0</v>
      </c>
      <c r="G2613" s="4">
        <v>1</v>
      </c>
      <c r="H2613" s="4">
        <v>1</v>
      </c>
      <c r="I2613" s="4">
        <v>1</v>
      </c>
      <c r="J2613" s="4" t="s">
        <v>2490</v>
      </c>
      <c r="K2613" s="4">
        <v>0</v>
      </c>
      <c r="L2613" s="4">
        <v>1663.8359800000001</v>
      </c>
      <c r="M2613" s="4" t="s">
        <v>16</v>
      </c>
      <c r="N2613" s="4">
        <v>0</v>
      </c>
      <c r="O2613" s="4">
        <v>1.576E-2</v>
      </c>
      <c r="P2613" s="4">
        <v>1.37</v>
      </c>
    </row>
    <row r="2614" spans="1:16" x14ac:dyDescent="0.2">
      <c r="A2614" s="3" t="s">
        <v>16</v>
      </c>
      <c r="B2614" s="3" t="s">
        <v>17</v>
      </c>
      <c r="C2614" s="3" t="s">
        <v>2493</v>
      </c>
      <c r="D2614" s="3" t="s">
        <v>2494</v>
      </c>
      <c r="E2614" s="3">
        <v>0</v>
      </c>
      <c r="F2614" s="3">
        <v>1.7869999999999999</v>
      </c>
      <c r="G2614" s="3">
        <v>2</v>
      </c>
      <c r="H2614" s="3">
        <v>1</v>
      </c>
      <c r="I2614" s="3">
        <v>1</v>
      </c>
      <c r="J2614" s="3">
        <v>1</v>
      </c>
      <c r="K2614" s="3">
        <v>1</v>
      </c>
      <c r="L2614" s="3">
        <v>423</v>
      </c>
      <c r="M2614" s="3">
        <v>47</v>
      </c>
      <c r="N2614" s="3">
        <v>5.01</v>
      </c>
      <c r="O2614" s="3">
        <v>2.08</v>
      </c>
      <c r="P2614" s="3">
        <v>1</v>
      </c>
    </row>
    <row r="2615" spans="1:16" hidden="1" outlineLevel="1" collapsed="1" x14ac:dyDescent="0.2">
      <c r="A2615" t="s">
        <v>20</v>
      </c>
      <c r="B2615" s="2" t="s">
        <v>21</v>
      </c>
      <c r="C2615" s="2" t="s">
        <v>22</v>
      </c>
      <c r="D2615" s="2" t="s">
        <v>23</v>
      </c>
      <c r="E2615" s="2" t="s">
        <v>24</v>
      </c>
      <c r="F2615" s="2" t="s">
        <v>25</v>
      </c>
      <c r="G2615" s="2" t="s">
        <v>10</v>
      </c>
      <c r="H2615" s="2" t="s">
        <v>26</v>
      </c>
      <c r="I2615" s="2" t="s">
        <v>8</v>
      </c>
      <c r="J2615" s="2" t="s">
        <v>27</v>
      </c>
      <c r="K2615" s="2" t="s">
        <v>28</v>
      </c>
      <c r="L2615" s="2" t="s">
        <v>29</v>
      </c>
      <c r="M2615" s="2" t="s">
        <v>30</v>
      </c>
      <c r="N2615" s="2" t="s">
        <v>31</v>
      </c>
      <c r="O2615" s="2" t="s">
        <v>32</v>
      </c>
      <c r="P2615" s="2" t="s">
        <v>33</v>
      </c>
    </row>
    <row r="2616" spans="1:16" hidden="1" outlineLevel="1" collapsed="1" x14ac:dyDescent="0.2">
      <c r="A2616" t="s">
        <v>20</v>
      </c>
      <c r="B2616" s="4" t="s">
        <v>16</v>
      </c>
      <c r="C2616" s="4" t="s">
        <v>2495</v>
      </c>
      <c r="D2616" s="4" t="s">
        <v>20</v>
      </c>
      <c r="E2616" s="4">
        <v>2.48268E-2</v>
      </c>
      <c r="F2616" s="4">
        <v>0</v>
      </c>
      <c r="G2616" s="4">
        <v>1</v>
      </c>
      <c r="H2616" s="4">
        <v>1</v>
      </c>
      <c r="I2616" s="4">
        <v>1</v>
      </c>
      <c r="J2616" s="4" t="s">
        <v>2493</v>
      </c>
      <c r="K2616" s="4">
        <v>0</v>
      </c>
      <c r="L2616" s="4">
        <v>1006.50647</v>
      </c>
      <c r="M2616" s="4" t="s">
        <v>16</v>
      </c>
      <c r="N2616" s="4">
        <v>0</v>
      </c>
      <c r="O2616" s="4">
        <v>1.634E-2</v>
      </c>
      <c r="P2616" s="4">
        <v>2.08</v>
      </c>
    </row>
    <row r="2617" spans="1:16" x14ac:dyDescent="0.2">
      <c r="A2617" s="3" t="s">
        <v>16</v>
      </c>
      <c r="B2617" s="3" t="s">
        <v>17</v>
      </c>
      <c r="C2617" s="3" t="s">
        <v>2496</v>
      </c>
      <c r="D2617" s="3" t="s">
        <v>2497</v>
      </c>
      <c r="E2617" s="3">
        <v>0</v>
      </c>
      <c r="F2617" s="3">
        <v>1.7669999999999999</v>
      </c>
      <c r="G2617" s="3">
        <v>12</v>
      </c>
      <c r="H2617" s="3">
        <v>1</v>
      </c>
      <c r="I2617" s="3">
        <v>1</v>
      </c>
      <c r="J2617" s="3">
        <v>1</v>
      </c>
      <c r="K2617" s="3">
        <v>1</v>
      </c>
      <c r="L2617" s="3">
        <v>103</v>
      </c>
      <c r="M2617" s="3">
        <v>11.4</v>
      </c>
      <c r="N2617" s="3">
        <v>11.36</v>
      </c>
      <c r="O2617" s="3">
        <v>0</v>
      </c>
      <c r="P2617" s="3">
        <v>1</v>
      </c>
    </row>
    <row r="2618" spans="1:16" hidden="1" outlineLevel="1" collapsed="1" x14ac:dyDescent="0.2">
      <c r="A2618" t="s">
        <v>20</v>
      </c>
      <c r="B2618" s="2" t="s">
        <v>21</v>
      </c>
      <c r="C2618" s="2" t="s">
        <v>22</v>
      </c>
      <c r="D2618" s="2" t="s">
        <v>23</v>
      </c>
      <c r="E2618" s="2" t="s">
        <v>24</v>
      </c>
      <c r="F2618" s="2" t="s">
        <v>25</v>
      </c>
      <c r="G2618" s="2" t="s">
        <v>10</v>
      </c>
      <c r="H2618" s="2" t="s">
        <v>26</v>
      </c>
      <c r="I2618" s="2" t="s">
        <v>8</v>
      </c>
      <c r="J2618" s="2" t="s">
        <v>27</v>
      </c>
      <c r="K2618" s="2" t="s">
        <v>28</v>
      </c>
      <c r="L2618" s="2" t="s">
        <v>29</v>
      </c>
      <c r="M2618" s="2" t="s">
        <v>30</v>
      </c>
      <c r="N2618" s="2" t="s">
        <v>31</v>
      </c>
      <c r="O2618" s="2" t="s">
        <v>32</v>
      </c>
      <c r="P2618" s="2" t="s">
        <v>33</v>
      </c>
    </row>
    <row r="2619" spans="1:16" hidden="1" outlineLevel="1" collapsed="1" x14ac:dyDescent="0.2">
      <c r="A2619" t="s">
        <v>20</v>
      </c>
      <c r="B2619" s="4" t="s">
        <v>16</v>
      </c>
      <c r="C2619" s="4" t="s">
        <v>2498</v>
      </c>
      <c r="D2619" s="4" t="s">
        <v>20</v>
      </c>
      <c r="E2619" s="4">
        <v>2.59928E-2</v>
      </c>
      <c r="F2619" s="4">
        <v>0</v>
      </c>
      <c r="G2619" s="4">
        <v>1</v>
      </c>
      <c r="H2619" s="4">
        <v>1</v>
      </c>
      <c r="I2619" s="4">
        <v>1</v>
      </c>
      <c r="J2619" s="4" t="s">
        <v>2496</v>
      </c>
      <c r="K2619" s="4">
        <v>0</v>
      </c>
      <c r="L2619" s="4">
        <v>1325.7535700000001</v>
      </c>
      <c r="M2619" s="4" t="s">
        <v>16</v>
      </c>
      <c r="N2619" s="4">
        <v>0</v>
      </c>
      <c r="O2619" s="4">
        <v>1.7100000000000001E-2</v>
      </c>
      <c r="P2619" s="4">
        <v>1.77</v>
      </c>
    </row>
    <row r="2620" spans="1:16" x14ac:dyDescent="0.2">
      <c r="A2620" s="3" t="s">
        <v>16</v>
      </c>
      <c r="B2620" s="3" t="s">
        <v>17</v>
      </c>
      <c r="C2620" s="3" t="s">
        <v>2499</v>
      </c>
      <c r="D2620" s="3" t="s">
        <v>2500</v>
      </c>
      <c r="E2620" s="3">
        <v>0</v>
      </c>
      <c r="F2620" s="3">
        <v>1.754</v>
      </c>
      <c r="G2620" s="3">
        <v>2</v>
      </c>
      <c r="H2620" s="3">
        <v>1</v>
      </c>
      <c r="I2620" s="3">
        <v>1</v>
      </c>
      <c r="J2620" s="3">
        <v>1</v>
      </c>
      <c r="K2620" s="3">
        <v>1</v>
      </c>
      <c r="L2620" s="3">
        <v>500</v>
      </c>
      <c r="M2620" s="3">
        <v>58.1</v>
      </c>
      <c r="N2620" s="3">
        <v>5.33</v>
      </c>
      <c r="O2620" s="3">
        <v>1.97</v>
      </c>
      <c r="P2620" s="3">
        <v>1</v>
      </c>
    </row>
    <row r="2621" spans="1:16" hidden="1" outlineLevel="1" collapsed="1" x14ac:dyDescent="0.2">
      <c r="A2621" t="s">
        <v>20</v>
      </c>
      <c r="B2621" s="2" t="s">
        <v>21</v>
      </c>
      <c r="C2621" s="2" t="s">
        <v>22</v>
      </c>
      <c r="D2621" s="2" t="s">
        <v>23</v>
      </c>
      <c r="E2621" s="2" t="s">
        <v>24</v>
      </c>
      <c r="F2621" s="2" t="s">
        <v>25</v>
      </c>
      <c r="G2621" s="2" t="s">
        <v>10</v>
      </c>
      <c r="H2621" s="2" t="s">
        <v>26</v>
      </c>
      <c r="I2621" s="2" t="s">
        <v>8</v>
      </c>
      <c r="J2621" s="2" t="s">
        <v>27</v>
      </c>
      <c r="K2621" s="2" t="s">
        <v>28</v>
      </c>
      <c r="L2621" s="2" t="s">
        <v>29</v>
      </c>
      <c r="M2621" s="2" t="s">
        <v>30</v>
      </c>
      <c r="N2621" s="2" t="s">
        <v>31</v>
      </c>
      <c r="O2621" s="2" t="s">
        <v>32</v>
      </c>
      <c r="P2621" s="2" t="s">
        <v>33</v>
      </c>
    </row>
    <row r="2622" spans="1:16" hidden="1" outlineLevel="1" collapsed="1" x14ac:dyDescent="0.2">
      <c r="A2622" t="s">
        <v>20</v>
      </c>
      <c r="B2622" s="4" t="s">
        <v>16</v>
      </c>
      <c r="C2622" s="4" t="s">
        <v>2501</v>
      </c>
      <c r="D2622" s="4" t="s">
        <v>20</v>
      </c>
      <c r="E2622" s="4">
        <v>2.66833E-2</v>
      </c>
      <c r="F2622" s="4">
        <v>0</v>
      </c>
      <c r="G2622" s="4">
        <v>1</v>
      </c>
      <c r="H2622" s="4">
        <v>1</v>
      </c>
      <c r="I2622" s="4">
        <v>1</v>
      </c>
      <c r="J2622" s="4" t="s">
        <v>2499</v>
      </c>
      <c r="K2622" s="4">
        <v>0</v>
      </c>
      <c r="L2622" s="4">
        <v>1018.51636</v>
      </c>
      <c r="M2622" s="4" t="s">
        <v>16</v>
      </c>
      <c r="N2622" s="4">
        <v>0</v>
      </c>
      <c r="O2622" s="4">
        <v>1.763E-2</v>
      </c>
      <c r="P2622" s="4">
        <v>1.97</v>
      </c>
    </row>
    <row r="2623" spans="1:16" x14ac:dyDescent="0.2">
      <c r="A2623" s="3" t="s">
        <v>16</v>
      </c>
      <c r="B2623" s="3" t="s">
        <v>17</v>
      </c>
      <c r="C2623" s="3" t="s">
        <v>2502</v>
      </c>
      <c r="D2623" s="3" t="s">
        <v>2503</v>
      </c>
      <c r="E2623" s="3">
        <v>0</v>
      </c>
      <c r="F2623" s="3">
        <v>1.744</v>
      </c>
      <c r="G2623" s="3">
        <v>2</v>
      </c>
      <c r="H2623" s="3">
        <v>1</v>
      </c>
      <c r="I2623" s="3">
        <v>1</v>
      </c>
      <c r="J2623" s="3">
        <v>1</v>
      </c>
      <c r="K2623" s="3">
        <v>1</v>
      </c>
      <c r="L2623" s="3">
        <v>434</v>
      </c>
      <c r="M2623" s="3">
        <v>50.5</v>
      </c>
      <c r="N2623" s="3">
        <v>9.57</v>
      </c>
      <c r="O2623" s="3">
        <v>1.9</v>
      </c>
      <c r="P2623" s="3">
        <v>1</v>
      </c>
    </row>
    <row r="2624" spans="1:16" hidden="1" outlineLevel="1" collapsed="1" x14ac:dyDescent="0.2">
      <c r="A2624" t="s">
        <v>20</v>
      </c>
      <c r="B2624" s="2" t="s">
        <v>21</v>
      </c>
      <c r="C2624" s="2" t="s">
        <v>22</v>
      </c>
      <c r="D2624" s="2" t="s">
        <v>23</v>
      </c>
      <c r="E2624" s="2" t="s">
        <v>24</v>
      </c>
      <c r="F2624" s="2" t="s">
        <v>25</v>
      </c>
      <c r="G2624" s="2" t="s">
        <v>10</v>
      </c>
      <c r="H2624" s="2" t="s">
        <v>26</v>
      </c>
      <c r="I2624" s="2" t="s">
        <v>8</v>
      </c>
      <c r="J2624" s="2" t="s">
        <v>27</v>
      </c>
      <c r="K2624" s="2" t="s">
        <v>28</v>
      </c>
      <c r="L2624" s="2" t="s">
        <v>29</v>
      </c>
      <c r="M2624" s="2" t="s">
        <v>30</v>
      </c>
      <c r="N2624" s="2" t="s">
        <v>31</v>
      </c>
      <c r="O2624" s="2" t="s">
        <v>32</v>
      </c>
      <c r="P2624" s="2" t="s">
        <v>33</v>
      </c>
    </row>
    <row r="2625" spans="1:16" hidden="1" outlineLevel="1" collapsed="1" x14ac:dyDescent="0.2">
      <c r="A2625" t="s">
        <v>20</v>
      </c>
      <c r="B2625" s="4" t="s">
        <v>16</v>
      </c>
      <c r="C2625" s="4" t="s">
        <v>2504</v>
      </c>
      <c r="D2625" s="4" t="s">
        <v>20</v>
      </c>
      <c r="E2625" s="4">
        <v>2.7213000000000001E-2</v>
      </c>
      <c r="F2625" s="4">
        <v>0</v>
      </c>
      <c r="G2625" s="4">
        <v>1</v>
      </c>
      <c r="H2625" s="4">
        <v>1</v>
      </c>
      <c r="I2625" s="4">
        <v>1</v>
      </c>
      <c r="J2625" s="4" t="s">
        <v>2502</v>
      </c>
      <c r="K2625" s="4">
        <v>0</v>
      </c>
      <c r="L2625" s="4">
        <v>1047.5316800000001</v>
      </c>
      <c r="M2625" s="4" t="s">
        <v>16</v>
      </c>
      <c r="N2625" s="4">
        <v>0</v>
      </c>
      <c r="O2625" s="4">
        <v>1.805E-2</v>
      </c>
      <c r="P2625" s="4">
        <v>1.9</v>
      </c>
    </row>
    <row r="2626" spans="1:16" x14ac:dyDescent="0.2">
      <c r="A2626" s="3" t="s">
        <v>16</v>
      </c>
      <c r="B2626" s="3" t="s">
        <v>17</v>
      </c>
      <c r="C2626" s="3" t="s">
        <v>2505</v>
      </c>
      <c r="D2626" s="3" t="s">
        <v>2506</v>
      </c>
      <c r="E2626" s="3">
        <v>0</v>
      </c>
      <c r="F2626" s="3">
        <v>1.73</v>
      </c>
      <c r="G2626" s="3">
        <v>6</v>
      </c>
      <c r="H2626" s="3">
        <v>1</v>
      </c>
      <c r="I2626" s="3">
        <v>1</v>
      </c>
      <c r="J2626" s="3">
        <v>1</v>
      </c>
      <c r="K2626" s="3">
        <v>1</v>
      </c>
      <c r="L2626" s="3">
        <v>236</v>
      </c>
      <c r="M2626" s="3">
        <v>27</v>
      </c>
      <c r="N2626" s="3">
        <v>10.45</v>
      </c>
      <c r="O2626" s="3">
        <v>0</v>
      </c>
      <c r="P2626" s="3">
        <v>1</v>
      </c>
    </row>
    <row r="2627" spans="1:16" hidden="1" outlineLevel="1" collapsed="1" x14ac:dyDescent="0.2">
      <c r="A2627" t="s">
        <v>20</v>
      </c>
      <c r="B2627" s="2" t="s">
        <v>21</v>
      </c>
      <c r="C2627" s="2" t="s">
        <v>22</v>
      </c>
      <c r="D2627" s="2" t="s">
        <v>23</v>
      </c>
      <c r="E2627" s="2" t="s">
        <v>24</v>
      </c>
      <c r="F2627" s="2" t="s">
        <v>25</v>
      </c>
      <c r="G2627" s="2" t="s">
        <v>10</v>
      </c>
      <c r="H2627" s="2" t="s">
        <v>26</v>
      </c>
      <c r="I2627" s="2" t="s">
        <v>8</v>
      </c>
      <c r="J2627" s="2" t="s">
        <v>27</v>
      </c>
      <c r="K2627" s="2" t="s">
        <v>28</v>
      </c>
      <c r="L2627" s="2" t="s">
        <v>29</v>
      </c>
      <c r="M2627" s="2" t="s">
        <v>30</v>
      </c>
      <c r="N2627" s="2" t="s">
        <v>31</v>
      </c>
      <c r="O2627" s="2" t="s">
        <v>32</v>
      </c>
      <c r="P2627" s="2" t="s">
        <v>33</v>
      </c>
    </row>
    <row r="2628" spans="1:16" hidden="1" outlineLevel="1" collapsed="1" x14ac:dyDescent="0.2">
      <c r="A2628" t="s">
        <v>20</v>
      </c>
      <c r="B2628" s="4" t="s">
        <v>16</v>
      </c>
      <c r="C2628" s="4" t="s">
        <v>2507</v>
      </c>
      <c r="D2628" s="4" t="s">
        <v>20</v>
      </c>
      <c r="E2628" s="4">
        <v>2.8119000000000002E-2</v>
      </c>
      <c r="F2628" s="4">
        <v>0</v>
      </c>
      <c r="G2628" s="4">
        <v>1</v>
      </c>
      <c r="H2628" s="4">
        <v>1</v>
      </c>
      <c r="I2628" s="4">
        <v>1</v>
      </c>
      <c r="J2628" s="4" t="s">
        <v>2505</v>
      </c>
      <c r="K2628" s="4">
        <v>0</v>
      </c>
      <c r="L2628" s="4">
        <v>1592.74386</v>
      </c>
      <c r="M2628" s="4" t="s">
        <v>16</v>
      </c>
      <c r="N2628" s="4">
        <v>0</v>
      </c>
      <c r="O2628" s="4">
        <v>1.8599999999999998E-2</v>
      </c>
      <c r="P2628" s="4">
        <v>1.48</v>
      </c>
    </row>
    <row r="2629" spans="1:16" x14ac:dyDescent="0.2">
      <c r="A2629" s="3" t="s">
        <v>16</v>
      </c>
      <c r="B2629" s="3" t="s">
        <v>17</v>
      </c>
      <c r="C2629" s="3" t="s">
        <v>2508</v>
      </c>
      <c r="D2629" s="3" t="s">
        <v>2509</v>
      </c>
      <c r="E2629" s="3">
        <v>0</v>
      </c>
      <c r="F2629" s="3">
        <v>1.7190000000000001</v>
      </c>
      <c r="G2629" s="3">
        <v>1</v>
      </c>
      <c r="H2629" s="3">
        <v>1</v>
      </c>
      <c r="I2629" s="3">
        <v>1</v>
      </c>
      <c r="J2629" s="3">
        <v>1</v>
      </c>
      <c r="K2629" s="3">
        <v>1</v>
      </c>
      <c r="L2629" s="3">
        <v>779</v>
      </c>
      <c r="M2629" s="3">
        <v>87.5</v>
      </c>
      <c r="N2629" s="3">
        <v>7.11</v>
      </c>
      <c r="O2629" s="3">
        <v>0</v>
      </c>
      <c r="P2629" s="3">
        <v>1</v>
      </c>
    </row>
    <row r="2630" spans="1:16" hidden="1" outlineLevel="1" collapsed="1" x14ac:dyDescent="0.2">
      <c r="A2630" t="s">
        <v>20</v>
      </c>
      <c r="B2630" s="2" t="s">
        <v>21</v>
      </c>
      <c r="C2630" s="2" t="s">
        <v>22</v>
      </c>
      <c r="D2630" s="2" t="s">
        <v>23</v>
      </c>
      <c r="E2630" s="2" t="s">
        <v>24</v>
      </c>
      <c r="F2630" s="2" t="s">
        <v>25</v>
      </c>
      <c r="G2630" s="2" t="s">
        <v>10</v>
      </c>
      <c r="H2630" s="2" t="s">
        <v>26</v>
      </c>
      <c r="I2630" s="2" t="s">
        <v>8</v>
      </c>
      <c r="J2630" s="2" t="s">
        <v>27</v>
      </c>
      <c r="K2630" s="2" t="s">
        <v>28</v>
      </c>
      <c r="L2630" s="2" t="s">
        <v>29</v>
      </c>
      <c r="M2630" s="2" t="s">
        <v>30</v>
      </c>
      <c r="N2630" s="2" t="s">
        <v>31</v>
      </c>
      <c r="O2630" s="2" t="s">
        <v>32</v>
      </c>
      <c r="P2630" s="2" t="s">
        <v>33</v>
      </c>
    </row>
    <row r="2631" spans="1:16" hidden="1" outlineLevel="1" collapsed="1" x14ac:dyDescent="0.2">
      <c r="A2631" t="s">
        <v>20</v>
      </c>
      <c r="B2631" s="4" t="s">
        <v>16</v>
      </c>
      <c r="C2631" s="4" t="s">
        <v>2510</v>
      </c>
      <c r="D2631" s="4" t="s">
        <v>120</v>
      </c>
      <c r="E2631" s="4">
        <v>2.8676900000000002E-2</v>
      </c>
      <c r="F2631" s="4">
        <v>0</v>
      </c>
      <c r="G2631" s="4">
        <v>1</v>
      </c>
      <c r="H2631" s="4">
        <v>1</v>
      </c>
      <c r="I2631" s="4">
        <v>1</v>
      </c>
      <c r="J2631" s="4" t="s">
        <v>2508</v>
      </c>
      <c r="K2631" s="4">
        <v>0</v>
      </c>
      <c r="L2631" s="4">
        <v>1173.5456200000001</v>
      </c>
      <c r="M2631" s="4" t="s">
        <v>16</v>
      </c>
      <c r="N2631" s="4">
        <v>0</v>
      </c>
      <c r="O2631" s="4">
        <v>1.9089999999999999E-2</v>
      </c>
      <c r="P2631" s="4">
        <v>1.59</v>
      </c>
    </row>
    <row r="2632" spans="1:16" x14ac:dyDescent="0.2">
      <c r="A2632" s="3" t="s">
        <v>16</v>
      </c>
      <c r="B2632" s="3" t="s">
        <v>17</v>
      </c>
      <c r="C2632" s="3" t="s">
        <v>2511</v>
      </c>
      <c r="D2632" s="3" t="s">
        <v>2512</v>
      </c>
      <c r="E2632" s="3">
        <v>0</v>
      </c>
      <c r="F2632" s="3">
        <v>1.716</v>
      </c>
      <c r="G2632" s="3">
        <v>3</v>
      </c>
      <c r="H2632" s="3">
        <v>1</v>
      </c>
      <c r="I2632" s="3">
        <v>1</v>
      </c>
      <c r="J2632" s="3">
        <v>1</v>
      </c>
      <c r="K2632" s="3">
        <v>1</v>
      </c>
      <c r="L2632" s="3">
        <v>444</v>
      </c>
      <c r="M2632" s="3">
        <v>48.6</v>
      </c>
      <c r="N2632" s="3">
        <v>6.43</v>
      </c>
      <c r="O2632" s="3">
        <v>2.2000000000000002</v>
      </c>
      <c r="P2632" s="3">
        <v>1</v>
      </c>
    </row>
    <row r="2633" spans="1:16" hidden="1" outlineLevel="1" collapsed="1" x14ac:dyDescent="0.2">
      <c r="A2633" t="s">
        <v>20</v>
      </c>
      <c r="B2633" s="2" t="s">
        <v>21</v>
      </c>
      <c r="C2633" s="2" t="s">
        <v>22</v>
      </c>
      <c r="D2633" s="2" t="s">
        <v>23</v>
      </c>
      <c r="E2633" s="2" t="s">
        <v>24</v>
      </c>
      <c r="F2633" s="2" t="s">
        <v>25</v>
      </c>
      <c r="G2633" s="2" t="s">
        <v>10</v>
      </c>
      <c r="H2633" s="2" t="s">
        <v>26</v>
      </c>
      <c r="I2633" s="2" t="s">
        <v>8</v>
      </c>
      <c r="J2633" s="2" t="s">
        <v>27</v>
      </c>
      <c r="K2633" s="2" t="s">
        <v>28</v>
      </c>
      <c r="L2633" s="2" t="s">
        <v>29</v>
      </c>
      <c r="M2633" s="2" t="s">
        <v>30</v>
      </c>
      <c r="N2633" s="2" t="s">
        <v>31</v>
      </c>
      <c r="O2633" s="2" t="s">
        <v>32</v>
      </c>
      <c r="P2633" s="2" t="s">
        <v>33</v>
      </c>
    </row>
    <row r="2634" spans="1:16" hidden="1" outlineLevel="1" collapsed="1" x14ac:dyDescent="0.2">
      <c r="A2634" t="s">
        <v>20</v>
      </c>
      <c r="B2634" s="4" t="s">
        <v>16</v>
      </c>
      <c r="C2634" s="4" t="s">
        <v>2513</v>
      </c>
      <c r="D2634" s="4" t="s">
        <v>20</v>
      </c>
      <c r="E2634" s="4">
        <v>2.88653E-2</v>
      </c>
      <c r="F2634" s="4">
        <v>0</v>
      </c>
      <c r="G2634" s="4">
        <v>1</v>
      </c>
      <c r="H2634" s="4">
        <v>1</v>
      </c>
      <c r="I2634" s="4">
        <v>1</v>
      </c>
      <c r="J2634" s="4" t="s">
        <v>2511</v>
      </c>
      <c r="K2634" s="4">
        <v>0</v>
      </c>
      <c r="L2634" s="4">
        <v>1172.62698</v>
      </c>
      <c r="M2634" s="4" t="s">
        <v>16</v>
      </c>
      <c r="N2634" s="4">
        <v>0</v>
      </c>
      <c r="O2634" s="4">
        <v>1.9220000000000001E-2</v>
      </c>
      <c r="P2634" s="4">
        <v>2.2000000000000002</v>
      </c>
    </row>
    <row r="2635" spans="1:16" x14ac:dyDescent="0.2">
      <c r="A2635" s="3" t="s">
        <v>16</v>
      </c>
      <c r="B2635" s="3" t="s">
        <v>17</v>
      </c>
      <c r="C2635" s="3" t="s">
        <v>2514</v>
      </c>
      <c r="D2635" s="3" t="s">
        <v>2515</v>
      </c>
      <c r="E2635" s="3">
        <v>0</v>
      </c>
      <c r="F2635" s="3">
        <v>1.716</v>
      </c>
      <c r="G2635" s="3">
        <v>2</v>
      </c>
      <c r="H2635" s="3">
        <v>1</v>
      </c>
      <c r="I2635" s="3">
        <v>1</v>
      </c>
      <c r="J2635" s="3">
        <v>1</v>
      </c>
      <c r="K2635" s="3">
        <v>1</v>
      </c>
      <c r="L2635" s="3">
        <v>623</v>
      </c>
      <c r="M2635" s="3">
        <v>71.099999999999994</v>
      </c>
      <c r="N2635" s="3">
        <v>7.71</v>
      </c>
      <c r="O2635" s="3">
        <v>1.74</v>
      </c>
      <c r="P2635" s="3">
        <v>1</v>
      </c>
    </row>
    <row r="2636" spans="1:16" hidden="1" outlineLevel="1" collapsed="1" x14ac:dyDescent="0.2">
      <c r="A2636" t="s">
        <v>20</v>
      </c>
      <c r="B2636" s="2" t="s">
        <v>21</v>
      </c>
      <c r="C2636" s="2" t="s">
        <v>22</v>
      </c>
      <c r="D2636" s="2" t="s">
        <v>23</v>
      </c>
      <c r="E2636" s="2" t="s">
        <v>24</v>
      </c>
      <c r="F2636" s="2" t="s">
        <v>25</v>
      </c>
      <c r="G2636" s="2" t="s">
        <v>10</v>
      </c>
      <c r="H2636" s="2" t="s">
        <v>26</v>
      </c>
      <c r="I2636" s="2" t="s">
        <v>8</v>
      </c>
      <c r="J2636" s="2" t="s">
        <v>27</v>
      </c>
      <c r="K2636" s="2" t="s">
        <v>28</v>
      </c>
      <c r="L2636" s="2" t="s">
        <v>29</v>
      </c>
      <c r="M2636" s="2" t="s">
        <v>30</v>
      </c>
      <c r="N2636" s="2" t="s">
        <v>31</v>
      </c>
      <c r="O2636" s="2" t="s">
        <v>32</v>
      </c>
      <c r="P2636" s="2" t="s">
        <v>33</v>
      </c>
    </row>
    <row r="2637" spans="1:16" hidden="1" outlineLevel="1" collapsed="1" x14ac:dyDescent="0.2">
      <c r="A2637" t="s">
        <v>20</v>
      </c>
      <c r="B2637" s="4" t="s">
        <v>16</v>
      </c>
      <c r="C2637" s="4" t="s">
        <v>2516</v>
      </c>
      <c r="D2637" s="4" t="s">
        <v>20</v>
      </c>
      <c r="E2637" s="4">
        <v>2.88653E-2</v>
      </c>
      <c r="F2637" s="4">
        <v>0</v>
      </c>
      <c r="G2637" s="4">
        <v>1</v>
      </c>
      <c r="H2637" s="4">
        <v>1</v>
      </c>
      <c r="I2637" s="4">
        <v>1</v>
      </c>
      <c r="J2637" s="4" t="s">
        <v>2514</v>
      </c>
      <c r="K2637" s="4">
        <v>0</v>
      </c>
      <c r="L2637" s="4">
        <v>1436.7379800000001</v>
      </c>
      <c r="M2637" s="4" t="s">
        <v>16</v>
      </c>
      <c r="N2637" s="4">
        <v>0</v>
      </c>
      <c r="O2637" s="4">
        <v>1.9220000000000001E-2</v>
      </c>
      <c r="P2637" s="4">
        <v>1.74</v>
      </c>
    </row>
    <row r="2638" spans="1:16" x14ac:dyDescent="0.2">
      <c r="A2638" s="3" t="s">
        <v>16</v>
      </c>
      <c r="B2638" s="3" t="s">
        <v>17</v>
      </c>
      <c r="C2638" s="3" t="s">
        <v>2517</v>
      </c>
      <c r="D2638" s="3" t="s">
        <v>2518</v>
      </c>
      <c r="E2638" s="3">
        <v>0</v>
      </c>
      <c r="F2638" s="3">
        <v>1.712</v>
      </c>
      <c r="G2638" s="3">
        <v>2</v>
      </c>
      <c r="H2638" s="3">
        <v>1</v>
      </c>
      <c r="I2638" s="3">
        <v>1</v>
      </c>
      <c r="J2638" s="3">
        <v>1</v>
      </c>
      <c r="K2638" s="3">
        <v>1</v>
      </c>
      <c r="L2638" s="3">
        <v>433</v>
      </c>
      <c r="M2638" s="3">
        <v>49</v>
      </c>
      <c r="N2638" s="3">
        <v>8.25</v>
      </c>
      <c r="O2638" s="3">
        <v>1.89</v>
      </c>
      <c r="P2638" s="3">
        <v>1</v>
      </c>
    </row>
    <row r="2639" spans="1:16" hidden="1" outlineLevel="1" collapsed="1" x14ac:dyDescent="0.2">
      <c r="A2639" t="s">
        <v>20</v>
      </c>
      <c r="B2639" s="2" t="s">
        <v>21</v>
      </c>
      <c r="C2639" s="2" t="s">
        <v>22</v>
      </c>
      <c r="D2639" s="2" t="s">
        <v>23</v>
      </c>
      <c r="E2639" s="2" t="s">
        <v>24</v>
      </c>
      <c r="F2639" s="2" t="s">
        <v>25</v>
      </c>
      <c r="G2639" s="2" t="s">
        <v>10</v>
      </c>
      <c r="H2639" s="2" t="s">
        <v>26</v>
      </c>
      <c r="I2639" s="2" t="s">
        <v>8</v>
      </c>
      <c r="J2639" s="2" t="s">
        <v>27</v>
      </c>
      <c r="K2639" s="2" t="s">
        <v>28</v>
      </c>
      <c r="L2639" s="2" t="s">
        <v>29</v>
      </c>
      <c r="M2639" s="2" t="s">
        <v>30</v>
      </c>
      <c r="N2639" s="2" t="s">
        <v>31</v>
      </c>
      <c r="O2639" s="2" t="s">
        <v>32</v>
      </c>
      <c r="P2639" s="2" t="s">
        <v>33</v>
      </c>
    </row>
    <row r="2640" spans="1:16" hidden="1" outlineLevel="1" collapsed="1" x14ac:dyDescent="0.2">
      <c r="A2640" t="s">
        <v>20</v>
      </c>
      <c r="B2640" s="4" t="s">
        <v>16</v>
      </c>
      <c r="C2640" s="4" t="s">
        <v>2519</v>
      </c>
      <c r="D2640" s="4" t="s">
        <v>20</v>
      </c>
      <c r="E2640" s="4">
        <v>2.9245699999999999E-2</v>
      </c>
      <c r="F2640" s="4">
        <v>0</v>
      </c>
      <c r="G2640" s="4">
        <v>1</v>
      </c>
      <c r="H2640" s="4">
        <v>1</v>
      </c>
      <c r="I2640" s="4">
        <v>1</v>
      </c>
      <c r="J2640" s="4" t="s">
        <v>2517</v>
      </c>
      <c r="K2640" s="4">
        <v>0</v>
      </c>
      <c r="L2640" s="4">
        <v>881.52032999999994</v>
      </c>
      <c r="M2640" s="4" t="s">
        <v>16</v>
      </c>
      <c r="N2640" s="4">
        <v>0</v>
      </c>
      <c r="O2640" s="4">
        <v>1.9400000000000001E-2</v>
      </c>
      <c r="P2640" s="4">
        <v>1.89</v>
      </c>
    </row>
    <row r="2641" spans="1:16" x14ac:dyDescent="0.2">
      <c r="A2641" s="3" t="s">
        <v>16</v>
      </c>
      <c r="B2641" s="3" t="s">
        <v>17</v>
      </c>
      <c r="C2641" s="3" t="s">
        <v>2520</v>
      </c>
      <c r="D2641" s="3" t="s">
        <v>2521</v>
      </c>
      <c r="E2641" s="3">
        <v>0</v>
      </c>
      <c r="F2641" s="3">
        <v>1.68</v>
      </c>
      <c r="G2641" s="3">
        <v>2</v>
      </c>
      <c r="H2641" s="3">
        <v>1</v>
      </c>
      <c r="I2641" s="3">
        <v>1</v>
      </c>
      <c r="J2641" s="3">
        <v>1</v>
      </c>
      <c r="K2641" s="3">
        <v>1</v>
      </c>
      <c r="L2641" s="3">
        <v>1082</v>
      </c>
      <c r="M2641" s="3">
        <v>121.3</v>
      </c>
      <c r="N2641" s="3">
        <v>6.68</v>
      </c>
      <c r="O2641" s="3">
        <v>3.24</v>
      </c>
      <c r="P2641" s="3">
        <v>1</v>
      </c>
    </row>
    <row r="2642" spans="1:16" hidden="1" outlineLevel="1" collapsed="1" x14ac:dyDescent="0.2">
      <c r="A2642" t="s">
        <v>20</v>
      </c>
      <c r="B2642" s="2" t="s">
        <v>21</v>
      </c>
      <c r="C2642" s="2" t="s">
        <v>22</v>
      </c>
      <c r="D2642" s="2" t="s">
        <v>23</v>
      </c>
      <c r="E2642" s="2" t="s">
        <v>24</v>
      </c>
      <c r="F2642" s="2" t="s">
        <v>25</v>
      </c>
      <c r="G2642" s="2" t="s">
        <v>10</v>
      </c>
      <c r="H2642" s="2" t="s">
        <v>26</v>
      </c>
      <c r="I2642" s="2" t="s">
        <v>8</v>
      </c>
      <c r="J2642" s="2" t="s">
        <v>27</v>
      </c>
      <c r="K2642" s="2" t="s">
        <v>28</v>
      </c>
      <c r="L2642" s="2" t="s">
        <v>29</v>
      </c>
      <c r="M2642" s="2" t="s">
        <v>30</v>
      </c>
      <c r="N2642" s="2" t="s">
        <v>31</v>
      </c>
      <c r="O2642" s="2" t="s">
        <v>32</v>
      </c>
      <c r="P2642" s="2" t="s">
        <v>33</v>
      </c>
    </row>
    <row r="2643" spans="1:16" hidden="1" outlineLevel="1" collapsed="1" x14ac:dyDescent="0.2">
      <c r="A2643" t="s">
        <v>20</v>
      </c>
      <c r="B2643" s="4" t="s">
        <v>16</v>
      </c>
      <c r="C2643" s="4" t="s">
        <v>2522</v>
      </c>
      <c r="D2643" s="4" t="s">
        <v>2523</v>
      </c>
      <c r="E2643" s="4">
        <v>3.1223399999999998E-2</v>
      </c>
      <c r="F2643" s="4">
        <v>0</v>
      </c>
      <c r="G2643" s="4">
        <v>1</v>
      </c>
      <c r="H2643" s="4">
        <v>1</v>
      </c>
      <c r="I2643" s="4">
        <v>1</v>
      </c>
      <c r="J2643" s="4" t="s">
        <v>2520</v>
      </c>
      <c r="K2643" s="4">
        <v>0</v>
      </c>
      <c r="L2643" s="4">
        <v>2033.0678499999999</v>
      </c>
      <c r="M2643" s="4" t="s">
        <v>16</v>
      </c>
      <c r="N2643" s="4">
        <v>0</v>
      </c>
      <c r="O2643" s="4">
        <v>2.0899999999999998E-2</v>
      </c>
      <c r="P2643" s="4">
        <v>3.24</v>
      </c>
    </row>
    <row r="2644" spans="1:16" x14ac:dyDescent="0.2">
      <c r="A2644" s="3" t="s">
        <v>16</v>
      </c>
      <c r="B2644" s="3" t="s">
        <v>17</v>
      </c>
      <c r="C2644" s="3" t="s">
        <v>2524</v>
      </c>
      <c r="D2644" s="3" t="s">
        <v>2525</v>
      </c>
      <c r="E2644" s="3">
        <v>0</v>
      </c>
      <c r="F2644" s="3">
        <v>1.679</v>
      </c>
      <c r="G2644" s="3">
        <v>2</v>
      </c>
      <c r="H2644" s="3">
        <v>1</v>
      </c>
      <c r="I2644" s="3">
        <v>1</v>
      </c>
      <c r="J2644" s="3">
        <v>1</v>
      </c>
      <c r="K2644" s="3">
        <v>1</v>
      </c>
      <c r="L2644" s="3">
        <v>496</v>
      </c>
      <c r="M2644" s="3">
        <v>55.2</v>
      </c>
      <c r="N2644" s="3">
        <v>6.89</v>
      </c>
      <c r="O2644" s="3">
        <v>1.8</v>
      </c>
      <c r="P2644" s="3">
        <v>1</v>
      </c>
    </row>
    <row r="2645" spans="1:16" hidden="1" outlineLevel="1" collapsed="1" x14ac:dyDescent="0.2">
      <c r="A2645" t="s">
        <v>20</v>
      </c>
      <c r="B2645" s="2" t="s">
        <v>21</v>
      </c>
      <c r="C2645" s="2" t="s">
        <v>22</v>
      </c>
      <c r="D2645" s="2" t="s">
        <v>23</v>
      </c>
      <c r="E2645" s="2" t="s">
        <v>24</v>
      </c>
      <c r="F2645" s="2" t="s">
        <v>25</v>
      </c>
      <c r="G2645" s="2" t="s">
        <v>10</v>
      </c>
      <c r="H2645" s="2" t="s">
        <v>26</v>
      </c>
      <c r="I2645" s="2" t="s">
        <v>8</v>
      </c>
      <c r="J2645" s="2" t="s">
        <v>27</v>
      </c>
      <c r="K2645" s="2" t="s">
        <v>28</v>
      </c>
      <c r="L2645" s="2" t="s">
        <v>29</v>
      </c>
      <c r="M2645" s="2" t="s">
        <v>30</v>
      </c>
      <c r="N2645" s="2" t="s">
        <v>31</v>
      </c>
      <c r="O2645" s="2" t="s">
        <v>32</v>
      </c>
      <c r="P2645" s="2" t="s">
        <v>33</v>
      </c>
    </row>
    <row r="2646" spans="1:16" hidden="1" outlineLevel="1" collapsed="1" x14ac:dyDescent="0.2">
      <c r="A2646" t="s">
        <v>20</v>
      </c>
      <c r="B2646" s="4" t="s">
        <v>16</v>
      </c>
      <c r="C2646" s="4" t="s">
        <v>2526</v>
      </c>
      <c r="D2646" s="4" t="s">
        <v>20</v>
      </c>
      <c r="E2646" s="4">
        <v>3.1223399999999998E-2</v>
      </c>
      <c r="F2646" s="4">
        <v>0</v>
      </c>
      <c r="G2646" s="4">
        <v>1</v>
      </c>
      <c r="H2646" s="4">
        <v>1</v>
      </c>
      <c r="I2646" s="4">
        <v>1</v>
      </c>
      <c r="J2646" s="4" t="s">
        <v>2524</v>
      </c>
      <c r="K2646" s="4">
        <v>0</v>
      </c>
      <c r="L2646" s="4">
        <v>1327.6528599999999</v>
      </c>
      <c r="M2646" s="4" t="s">
        <v>16</v>
      </c>
      <c r="N2646" s="4">
        <v>0</v>
      </c>
      <c r="O2646" s="4">
        <v>2.0920000000000001E-2</v>
      </c>
      <c r="P2646" s="4">
        <v>1.8</v>
      </c>
    </row>
    <row r="2647" spans="1:16" x14ac:dyDescent="0.2">
      <c r="A2647" s="3" t="s">
        <v>16</v>
      </c>
      <c r="B2647" s="3" t="s">
        <v>17</v>
      </c>
      <c r="C2647" s="3" t="s">
        <v>2527</v>
      </c>
      <c r="D2647" s="3" t="s">
        <v>2528</v>
      </c>
      <c r="E2647" s="3">
        <v>0</v>
      </c>
      <c r="F2647" s="3">
        <v>1.6779999999999999</v>
      </c>
      <c r="G2647" s="3">
        <v>3</v>
      </c>
      <c r="H2647" s="3">
        <v>1</v>
      </c>
      <c r="I2647" s="3">
        <v>1</v>
      </c>
      <c r="J2647" s="3">
        <v>1</v>
      </c>
      <c r="K2647" s="3">
        <v>1</v>
      </c>
      <c r="L2647" s="3">
        <v>392</v>
      </c>
      <c r="M2647" s="3">
        <v>45</v>
      </c>
      <c r="N2647" s="3">
        <v>4.54</v>
      </c>
      <c r="O2647" s="3">
        <v>2.67</v>
      </c>
      <c r="P2647" s="3">
        <v>1</v>
      </c>
    </row>
    <row r="2648" spans="1:16" hidden="1" outlineLevel="1" collapsed="1" x14ac:dyDescent="0.2">
      <c r="A2648" t="s">
        <v>20</v>
      </c>
      <c r="B2648" s="2" t="s">
        <v>21</v>
      </c>
      <c r="C2648" s="2" t="s">
        <v>22</v>
      </c>
      <c r="D2648" s="2" t="s">
        <v>23</v>
      </c>
      <c r="E2648" s="2" t="s">
        <v>24</v>
      </c>
      <c r="F2648" s="2" t="s">
        <v>25</v>
      </c>
      <c r="G2648" s="2" t="s">
        <v>10</v>
      </c>
      <c r="H2648" s="2" t="s">
        <v>26</v>
      </c>
      <c r="I2648" s="2" t="s">
        <v>8</v>
      </c>
      <c r="J2648" s="2" t="s">
        <v>27</v>
      </c>
      <c r="K2648" s="2" t="s">
        <v>28</v>
      </c>
      <c r="L2648" s="2" t="s">
        <v>29</v>
      </c>
      <c r="M2648" s="2" t="s">
        <v>30</v>
      </c>
      <c r="N2648" s="2" t="s">
        <v>31</v>
      </c>
      <c r="O2648" s="2" t="s">
        <v>32</v>
      </c>
      <c r="P2648" s="2" t="s">
        <v>33</v>
      </c>
    </row>
    <row r="2649" spans="1:16" hidden="1" outlineLevel="1" collapsed="1" x14ac:dyDescent="0.2">
      <c r="A2649" t="s">
        <v>20</v>
      </c>
      <c r="B2649" s="4" t="s">
        <v>16</v>
      </c>
      <c r="C2649" s="4" t="s">
        <v>2529</v>
      </c>
      <c r="D2649" s="4" t="s">
        <v>20</v>
      </c>
      <c r="E2649" s="4">
        <v>3.1428299999999999E-2</v>
      </c>
      <c r="F2649" s="4">
        <v>0</v>
      </c>
      <c r="G2649" s="4">
        <v>1</v>
      </c>
      <c r="H2649" s="4">
        <v>1</v>
      </c>
      <c r="I2649" s="4">
        <v>1</v>
      </c>
      <c r="J2649" s="4" t="s">
        <v>2527</v>
      </c>
      <c r="K2649" s="4">
        <v>0</v>
      </c>
      <c r="L2649" s="4">
        <v>1173.6473800000001</v>
      </c>
      <c r="M2649" s="4" t="s">
        <v>16</v>
      </c>
      <c r="N2649" s="4">
        <v>0</v>
      </c>
      <c r="O2649" s="4">
        <v>2.0979999999999999E-2</v>
      </c>
      <c r="P2649" s="4">
        <v>2.67</v>
      </c>
    </row>
    <row r="2650" spans="1:16" x14ac:dyDescent="0.2">
      <c r="A2650" s="3" t="s">
        <v>16</v>
      </c>
      <c r="B2650" s="3" t="s">
        <v>17</v>
      </c>
      <c r="C2650" s="3" t="s">
        <v>2530</v>
      </c>
      <c r="D2650" s="3" t="s">
        <v>2531</v>
      </c>
      <c r="E2650" s="3">
        <v>0</v>
      </c>
      <c r="F2650" s="3">
        <v>1.6459999999999999</v>
      </c>
      <c r="G2650" s="3">
        <v>1</v>
      </c>
      <c r="H2650" s="3">
        <v>1</v>
      </c>
      <c r="I2650" s="3">
        <v>1</v>
      </c>
      <c r="J2650" s="3">
        <v>1</v>
      </c>
      <c r="K2650" s="3">
        <v>1</v>
      </c>
      <c r="L2650" s="3">
        <v>1536</v>
      </c>
      <c r="M2650" s="3">
        <v>174.9</v>
      </c>
      <c r="N2650" s="3">
        <v>5.77</v>
      </c>
      <c r="O2650" s="3">
        <v>0</v>
      </c>
      <c r="P2650" s="3">
        <v>1</v>
      </c>
    </row>
    <row r="2651" spans="1:16" hidden="1" outlineLevel="1" collapsed="1" x14ac:dyDescent="0.2">
      <c r="A2651" t="s">
        <v>20</v>
      </c>
      <c r="B2651" s="2" t="s">
        <v>21</v>
      </c>
      <c r="C2651" s="2" t="s">
        <v>22</v>
      </c>
      <c r="D2651" s="2" t="s">
        <v>23</v>
      </c>
      <c r="E2651" s="2" t="s">
        <v>24</v>
      </c>
      <c r="F2651" s="2" t="s">
        <v>25</v>
      </c>
      <c r="G2651" s="2" t="s">
        <v>10</v>
      </c>
      <c r="H2651" s="2" t="s">
        <v>26</v>
      </c>
      <c r="I2651" s="2" t="s">
        <v>8</v>
      </c>
      <c r="J2651" s="2" t="s">
        <v>27</v>
      </c>
      <c r="K2651" s="2" t="s">
        <v>28</v>
      </c>
      <c r="L2651" s="2" t="s">
        <v>29</v>
      </c>
      <c r="M2651" s="2" t="s">
        <v>30</v>
      </c>
      <c r="N2651" s="2" t="s">
        <v>31</v>
      </c>
      <c r="O2651" s="2" t="s">
        <v>32</v>
      </c>
      <c r="P2651" s="2" t="s">
        <v>33</v>
      </c>
    </row>
    <row r="2652" spans="1:16" hidden="1" outlineLevel="1" collapsed="1" x14ac:dyDescent="0.2">
      <c r="A2652" t="s">
        <v>20</v>
      </c>
      <c r="B2652" s="4" t="s">
        <v>16</v>
      </c>
      <c r="C2652" s="4" t="s">
        <v>2532</v>
      </c>
      <c r="D2652" s="4" t="s">
        <v>2533</v>
      </c>
      <c r="E2652" s="4">
        <v>3.3551299999999999E-2</v>
      </c>
      <c r="F2652" s="4">
        <v>0</v>
      </c>
      <c r="G2652" s="4">
        <v>1</v>
      </c>
      <c r="H2652" s="4">
        <v>1</v>
      </c>
      <c r="I2652" s="4">
        <v>1</v>
      </c>
      <c r="J2652" s="4" t="s">
        <v>2530</v>
      </c>
      <c r="K2652" s="4">
        <v>0</v>
      </c>
      <c r="L2652" s="4">
        <v>1091.5245</v>
      </c>
      <c r="M2652" s="4" t="s">
        <v>16</v>
      </c>
      <c r="N2652" s="4">
        <v>0</v>
      </c>
      <c r="O2652" s="4">
        <v>2.2579999999999999E-2</v>
      </c>
      <c r="P2652" s="4">
        <v>1.51</v>
      </c>
    </row>
    <row r="2653" spans="1:16" x14ac:dyDescent="0.2">
      <c r="A2653" s="3" t="s">
        <v>16</v>
      </c>
      <c r="B2653" s="3" t="s">
        <v>17</v>
      </c>
      <c r="C2653" s="3" t="s">
        <v>2534</v>
      </c>
      <c r="D2653" s="3" t="s">
        <v>2535</v>
      </c>
      <c r="E2653" s="3">
        <v>0</v>
      </c>
      <c r="F2653" s="3">
        <v>1.6220000000000001</v>
      </c>
      <c r="G2653" s="3">
        <v>2</v>
      </c>
      <c r="H2653" s="3">
        <v>1</v>
      </c>
      <c r="I2653" s="3">
        <v>1</v>
      </c>
      <c r="J2653" s="3">
        <v>1</v>
      </c>
      <c r="K2653" s="3">
        <v>1</v>
      </c>
      <c r="L2653" s="3">
        <v>560</v>
      </c>
      <c r="M2653" s="3">
        <v>63</v>
      </c>
      <c r="N2653" s="3">
        <v>9.1300000000000008</v>
      </c>
      <c r="O2653" s="3">
        <v>2.15</v>
      </c>
      <c r="P2653" s="3">
        <v>1</v>
      </c>
    </row>
    <row r="2654" spans="1:16" hidden="1" outlineLevel="1" collapsed="1" x14ac:dyDescent="0.2">
      <c r="A2654" t="s">
        <v>20</v>
      </c>
      <c r="B2654" s="2" t="s">
        <v>21</v>
      </c>
      <c r="C2654" s="2" t="s">
        <v>22</v>
      </c>
      <c r="D2654" s="2" t="s">
        <v>23</v>
      </c>
      <c r="E2654" s="2" t="s">
        <v>24</v>
      </c>
      <c r="F2654" s="2" t="s">
        <v>25</v>
      </c>
      <c r="G2654" s="2" t="s">
        <v>10</v>
      </c>
      <c r="H2654" s="2" t="s">
        <v>26</v>
      </c>
      <c r="I2654" s="2" t="s">
        <v>8</v>
      </c>
      <c r="J2654" s="2" t="s">
        <v>27</v>
      </c>
      <c r="K2654" s="2" t="s">
        <v>28</v>
      </c>
      <c r="L2654" s="2" t="s">
        <v>29</v>
      </c>
      <c r="M2654" s="2" t="s">
        <v>30</v>
      </c>
      <c r="N2654" s="2" t="s">
        <v>31</v>
      </c>
      <c r="O2654" s="2" t="s">
        <v>32</v>
      </c>
      <c r="P2654" s="2" t="s">
        <v>33</v>
      </c>
    </row>
    <row r="2655" spans="1:16" hidden="1" outlineLevel="1" collapsed="1" x14ac:dyDescent="0.2">
      <c r="A2655" t="s">
        <v>20</v>
      </c>
      <c r="B2655" s="4" t="s">
        <v>16</v>
      </c>
      <c r="C2655" s="4" t="s">
        <v>2536</v>
      </c>
      <c r="D2655" s="4" t="s">
        <v>20</v>
      </c>
      <c r="E2655" s="4">
        <v>3.5350899999999998E-2</v>
      </c>
      <c r="F2655" s="4">
        <v>0</v>
      </c>
      <c r="G2655" s="4">
        <v>1</v>
      </c>
      <c r="H2655" s="4">
        <v>1</v>
      </c>
      <c r="I2655" s="4">
        <v>1</v>
      </c>
      <c r="J2655" s="4" t="s">
        <v>2534</v>
      </c>
      <c r="K2655" s="4">
        <v>0</v>
      </c>
      <c r="L2655" s="4">
        <v>1190.71434</v>
      </c>
      <c r="M2655" s="4" t="s">
        <v>16</v>
      </c>
      <c r="N2655" s="4">
        <v>0</v>
      </c>
      <c r="O2655" s="4">
        <v>2.3879999999999998E-2</v>
      </c>
      <c r="P2655" s="4">
        <v>2.15</v>
      </c>
    </row>
    <row r="2656" spans="1:16" x14ac:dyDescent="0.2">
      <c r="A2656" s="3" t="s">
        <v>16</v>
      </c>
      <c r="B2656" s="3" t="s">
        <v>17</v>
      </c>
      <c r="C2656" s="3" t="s">
        <v>2537</v>
      </c>
      <c r="D2656" s="3" t="s">
        <v>2538</v>
      </c>
      <c r="E2656" s="3">
        <v>0</v>
      </c>
      <c r="F2656" s="3">
        <v>1.611</v>
      </c>
      <c r="G2656" s="3">
        <v>2</v>
      </c>
      <c r="H2656" s="3">
        <v>1</v>
      </c>
      <c r="I2656" s="3">
        <v>1</v>
      </c>
      <c r="J2656" s="3">
        <v>1</v>
      </c>
      <c r="K2656" s="3">
        <v>1</v>
      </c>
      <c r="L2656" s="3">
        <v>594</v>
      </c>
      <c r="M2656" s="3">
        <v>66.400000000000006</v>
      </c>
      <c r="N2656" s="3">
        <v>5.01</v>
      </c>
      <c r="O2656" s="3">
        <v>2.2400000000000002</v>
      </c>
      <c r="P2656" s="3">
        <v>1</v>
      </c>
    </row>
    <row r="2657" spans="1:16" hidden="1" outlineLevel="1" collapsed="1" x14ac:dyDescent="0.2">
      <c r="A2657" t="s">
        <v>20</v>
      </c>
      <c r="B2657" s="2" t="s">
        <v>21</v>
      </c>
      <c r="C2657" s="2" t="s">
        <v>22</v>
      </c>
      <c r="D2657" s="2" t="s">
        <v>23</v>
      </c>
      <c r="E2657" s="2" t="s">
        <v>24</v>
      </c>
      <c r="F2657" s="2" t="s">
        <v>25</v>
      </c>
      <c r="G2657" s="2" t="s">
        <v>10</v>
      </c>
      <c r="H2657" s="2" t="s">
        <v>26</v>
      </c>
      <c r="I2657" s="2" t="s">
        <v>8</v>
      </c>
      <c r="J2657" s="2" t="s">
        <v>27</v>
      </c>
      <c r="K2657" s="2" t="s">
        <v>28</v>
      </c>
      <c r="L2657" s="2" t="s">
        <v>29</v>
      </c>
      <c r="M2657" s="2" t="s">
        <v>30</v>
      </c>
      <c r="N2657" s="2" t="s">
        <v>31</v>
      </c>
      <c r="O2657" s="2" t="s">
        <v>32</v>
      </c>
      <c r="P2657" s="2" t="s">
        <v>33</v>
      </c>
    </row>
    <row r="2658" spans="1:16" hidden="1" outlineLevel="1" collapsed="1" x14ac:dyDescent="0.2">
      <c r="A2658" t="s">
        <v>20</v>
      </c>
      <c r="B2658" s="4" t="s">
        <v>16</v>
      </c>
      <c r="C2658" s="4" t="s">
        <v>2539</v>
      </c>
      <c r="D2658" s="4" t="s">
        <v>20</v>
      </c>
      <c r="E2658" s="4">
        <v>3.6285999999999999E-2</v>
      </c>
      <c r="F2658" s="4">
        <v>0</v>
      </c>
      <c r="G2658" s="4">
        <v>1</v>
      </c>
      <c r="H2658" s="4">
        <v>1</v>
      </c>
      <c r="I2658" s="4">
        <v>1</v>
      </c>
      <c r="J2658" s="4" t="s">
        <v>2537</v>
      </c>
      <c r="K2658" s="4">
        <v>0</v>
      </c>
      <c r="L2658" s="4">
        <v>1090.5275999999999</v>
      </c>
      <c r="M2658" s="4" t="s">
        <v>16</v>
      </c>
      <c r="N2658" s="4">
        <v>0</v>
      </c>
      <c r="O2658" s="4">
        <v>2.4479999999999998E-2</v>
      </c>
      <c r="P2658" s="4">
        <v>2.2400000000000002</v>
      </c>
    </row>
    <row r="2659" spans="1:16" x14ac:dyDescent="0.2">
      <c r="A2659" s="3" t="s">
        <v>16</v>
      </c>
      <c r="B2659" s="3" t="s">
        <v>17</v>
      </c>
      <c r="C2659" s="3" t="s">
        <v>2540</v>
      </c>
      <c r="D2659" s="3" t="s">
        <v>2541</v>
      </c>
      <c r="E2659" s="3">
        <v>0</v>
      </c>
      <c r="F2659" s="3">
        <v>1.6040000000000001</v>
      </c>
      <c r="G2659" s="3">
        <v>2</v>
      </c>
      <c r="H2659" s="3">
        <v>1</v>
      </c>
      <c r="I2659" s="3">
        <v>1</v>
      </c>
      <c r="J2659" s="3">
        <v>1</v>
      </c>
      <c r="K2659" s="3">
        <v>1</v>
      </c>
      <c r="L2659" s="3">
        <v>471</v>
      </c>
      <c r="M2659" s="3">
        <v>54</v>
      </c>
      <c r="N2659" s="3">
        <v>8.59</v>
      </c>
      <c r="O2659" s="3">
        <v>0</v>
      </c>
      <c r="P2659" s="3">
        <v>1</v>
      </c>
    </row>
    <row r="2660" spans="1:16" hidden="1" outlineLevel="1" collapsed="1" x14ac:dyDescent="0.2">
      <c r="A2660" t="s">
        <v>20</v>
      </c>
      <c r="B2660" s="2" t="s">
        <v>21</v>
      </c>
      <c r="C2660" s="2" t="s">
        <v>22</v>
      </c>
      <c r="D2660" s="2" t="s">
        <v>23</v>
      </c>
      <c r="E2660" s="2" t="s">
        <v>24</v>
      </c>
      <c r="F2660" s="2" t="s">
        <v>25</v>
      </c>
      <c r="G2660" s="2" t="s">
        <v>10</v>
      </c>
      <c r="H2660" s="2" t="s">
        <v>26</v>
      </c>
      <c r="I2660" s="2" t="s">
        <v>8</v>
      </c>
      <c r="J2660" s="2" t="s">
        <v>27</v>
      </c>
      <c r="K2660" s="2" t="s">
        <v>28</v>
      </c>
      <c r="L2660" s="2" t="s">
        <v>29</v>
      </c>
      <c r="M2660" s="2" t="s">
        <v>30</v>
      </c>
      <c r="N2660" s="2" t="s">
        <v>31</v>
      </c>
      <c r="O2660" s="2" t="s">
        <v>32</v>
      </c>
      <c r="P2660" s="2" t="s">
        <v>33</v>
      </c>
    </row>
    <row r="2661" spans="1:16" hidden="1" outlineLevel="1" collapsed="1" x14ac:dyDescent="0.2">
      <c r="A2661" t="s">
        <v>20</v>
      </c>
      <c r="B2661" s="4" t="s">
        <v>16</v>
      </c>
      <c r="C2661" s="4" t="s">
        <v>2542</v>
      </c>
      <c r="D2661" s="4" t="s">
        <v>20</v>
      </c>
      <c r="E2661" s="4">
        <v>3.6762599999999999E-2</v>
      </c>
      <c r="F2661" s="4">
        <v>0</v>
      </c>
      <c r="G2661" s="4">
        <v>1</v>
      </c>
      <c r="H2661" s="4">
        <v>1</v>
      </c>
      <c r="I2661" s="4">
        <v>1</v>
      </c>
      <c r="J2661" s="4" t="s">
        <v>2540</v>
      </c>
      <c r="K2661" s="4">
        <v>1</v>
      </c>
      <c r="L2661" s="4">
        <v>1217.6372100000001</v>
      </c>
      <c r="M2661" s="4" t="s">
        <v>16</v>
      </c>
      <c r="N2661" s="4">
        <v>0</v>
      </c>
      <c r="O2661" s="4">
        <v>2.4889999999999999E-2</v>
      </c>
      <c r="P2661" s="4">
        <v>1.82</v>
      </c>
    </row>
    <row r="2662" spans="1:16" x14ac:dyDescent="0.2">
      <c r="A2662" s="3" t="s">
        <v>16</v>
      </c>
      <c r="B2662" s="3" t="s">
        <v>17</v>
      </c>
      <c r="C2662" s="3" t="s">
        <v>2543</v>
      </c>
      <c r="D2662" s="3" t="s">
        <v>2544</v>
      </c>
      <c r="E2662" s="3">
        <v>0</v>
      </c>
      <c r="F2662" s="3">
        <v>1.597</v>
      </c>
      <c r="G2662" s="3">
        <v>3</v>
      </c>
      <c r="H2662" s="3">
        <v>1</v>
      </c>
      <c r="I2662" s="3">
        <v>1</v>
      </c>
      <c r="J2662" s="3">
        <v>1</v>
      </c>
      <c r="K2662" s="3">
        <v>1</v>
      </c>
      <c r="L2662" s="3">
        <v>586</v>
      </c>
      <c r="M2662" s="3">
        <v>64.2</v>
      </c>
      <c r="N2662" s="3">
        <v>6.87</v>
      </c>
      <c r="O2662" s="3">
        <v>0</v>
      </c>
      <c r="P2662" s="3">
        <v>1</v>
      </c>
    </row>
    <row r="2663" spans="1:16" hidden="1" outlineLevel="1" collapsed="1" x14ac:dyDescent="0.2">
      <c r="A2663" t="s">
        <v>20</v>
      </c>
      <c r="B2663" s="2" t="s">
        <v>21</v>
      </c>
      <c r="C2663" s="2" t="s">
        <v>22</v>
      </c>
      <c r="D2663" s="2" t="s">
        <v>23</v>
      </c>
      <c r="E2663" s="2" t="s">
        <v>24</v>
      </c>
      <c r="F2663" s="2" t="s">
        <v>25</v>
      </c>
      <c r="G2663" s="2" t="s">
        <v>10</v>
      </c>
      <c r="H2663" s="2" t="s">
        <v>26</v>
      </c>
      <c r="I2663" s="2" t="s">
        <v>8</v>
      </c>
      <c r="J2663" s="2" t="s">
        <v>27</v>
      </c>
      <c r="K2663" s="2" t="s">
        <v>28</v>
      </c>
      <c r="L2663" s="2" t="s">
        <v>29</v>
      </c>
      <c r="M2663" s="2" t="s">
        <v>30</v>
      </c>
      <c r="N2663" s="2" t="s">
        <v>31</v>
      </c>
      <c r="O2663" s="2" t="s">
        <v>32</v>
      </c>
      <c r="P2663" s="2" t="s">
        <v>33</v>
      </c>
    </row>
    <row r="2664" spans="1:16" hidden="1" outlineLevel="1" collapsed="1" x14ac:dyDescent="0.2">
      <c r="A2664" t="s">
        <v>20</v>
      </c>
      <c r="B2664" s="4" t="s">
        <v>16</v>
      </c>
      <c r="C2664" s="4" t="s">
        <v>2545</v>
      </c>
      <c r="D2664" s="4" t="s">
        <v>407</v>
      </c>
      <c r="E2664" s="4">
        <v>3.7245300000000002E-2</v>
      </c>
      <c r="F2664" s="4">
        <v>0</v>
      </c>
      <c r="G2664" s="4">
        <v>1</v>
      </c>
      <c r="H2664" s="4">
        <v>1</v>
      </c>
      <c r="I2664" s="4">
        <v>1</v>
      </c>
      <c r="J2664" s="4" t="s">
        <v>2543</v>
      </c>
      <c r="K2664" s="4">
        <v>0</v>
      </c>
      <c r="L2664" s="4">
        <v>1740.8068699999999</v>
      </c>
      <c r="M2664" s="4" t="s">
        <v>16</v>
      </c>
      <c r="N2664" s="4">
        <v>0</v>
      </c>
      <c r="O2664" s="4">
        <v>2.529E-2</v>
      </c>
      <c r="P2664" s="4">
        <v>1.06</v>
      </c>
    </row>
    <row r="2665" spans="1:16" x14ac:dyDescent="0.2">
      <c r="A2665" s="3" t="s">
        <v>16</v>
      </c>
      <c r="B2665" s="3" t="s">
        <v>17</v>
      </c>
      <c r="C2665" s="3" t="s">
        <v>2546</v>
      </c>
      <c r="D2665" s="3" t="s">
        <v>2547</v>
      </c>
      <c r="E2665" s="3">
        <v>0</v>
      </c>
      <c r="F2665" s="3">
        <v>1.5880000000000001</v>
      </c>
      <c r="G2665" s="3">
        <v>3</v>
      </c>
      <c r="H2665" s="3">
        <v>1</v>
      </c>
      <c r="I2665" s="3">
        <v>1</v>
      </c>
      <c r="J2665" s="3">
        <v>1</v>
      </c>
      <c r="K2665" s="3">
        <v>1</v>
      </c>
      <c r="L2665" s="3">
        <v>412</v>
      </c>
      <c r="M2665" s="3">
        <v>47.3</v>
      </c>
      <c r="N2665" s="3">
        <v>4.79</v>
      </c>
      <c r="O2665" s="3">
        <v>0</v>
      </c>
      <c r="P2665" s="3">
        <v>1</v>
      </c>
    </row>
    <row r="2666" spans="1:16" hidden="1" outlineLevel="1" collapsed="1" x14ac:dyDescent="0.2">
      <c r="A2666" t="s">
        <v>20</v>
      </c>
      <c r="B2666" s="2" t="s">
        <v>21</v>
      </c>
      <c r="C2666" s="2" t="s">
        <v>22</v>
      </c>
      <c r="D2666" s="2" t="s">
        <v>23</v>
      </c>
      <c r="E2666" s="2" t="s">
        <v>24</v>
      </c>
      <c r="F2666" s="2" t="s">
        <v>25</v>
      </c>
      <c r="G2666" s="2" t="s">
        <v>10</v>
      </c>
      <c r="H2666" s="2" t="s">
        <v>26</v>
      </c>
      <c r="I2666" s="2" t="s">
        <v>8</v>
      </c>
      <c r="J2666" s="2" t="s">
        <v>27</v>
      </c>
      <c r="K2666" s="2" t="s">
        <v>28</v>
      </c>
      <c r="L2666" s="2" t="s">
        <v>29</v>
      </c>
      <c r="M2666" s="2" t="s">
        <v>30</v>
      </c>
      <c r="N2666" s="2" t="s">
        <v>31</v>
      </c>
      <c r="O2666" s="2" t="s">
        <v>32</v>
      </c>
      <c r="P2666" s="2" t="s">
        <v>33</v>
      </c>
    </row>
    <row r="2667" spans="1:16" hidden="1" outlineLevel="1" collapsed="1" x14ac:dyDescent="0.2">
      <c r="A2667" t="s">
        <v>20</v>
      </c>
      <c r="B2667" s="4" t="s">
        <v>16</v>
      </c>
      <c r="C2667" s="4" t="s">
        <v>2548</v>
      </c>
      <c r="D2667" s="4" t="s">
        <v>20</v>
      </c>
      <c r="E2667" s="4">
        <v>3.79812E-2</v>
      </c>
      <c r="F2667" s="4">
        <v>0</v>
      </c>
      <c r="G2667" s="4">
        <v>1</v>
      </c>
      <c r="H2667" s="4">
        <v>1</v>
      </c>
      <c r="I2667" s="4">
        <v>1</v>
      </c>
      <c r="J2667" s="4" t="s">
        <v>2546</v>
      </c>
      <c r="K2667" s="4">
        <v>0</v>
      </c>
      <c r="L2667" s="4">
        <v>1557.7431300000001</v>
      </c>
      <c r="M2667" s="4" t="s">
        <v>16</v>
      </c>
      <c r="N2667" s="4">
        <v>0</v>
      </c>
      <c r="O2667" s="4">
        <v>2.5839999999999998E-2</v>
      </c>
      <c r="P2667" s="4">
        <v>1.2</v>
      </c>
    </row>
    <row r="2668" spans="1:16" x14ac:dyDescent="0.2">
      <c r="A2668" s="3" t="s">
        <v>16</v>
      </c>
      <c r="B2668" s="3" t="s">
        <v>17</v>
      </c>
      <c r="C2668" s="3" t="s">
        <v>2549</v>
      </c>
      <c r="D2668" s="3" t="s">
        <v>2550</v>
      </c>
      <c r="E2668" s="3">
        <v>0</v>
      </c>
      <c r="F2668" s="3">
        <v>1.5840000000000001</v>
      </c>
      <c r="G2668" s="3">
        <v>2</v>
      </c>
      <c r="H2668" s="3">
        <v>1</v>
      </c>
      <c r="I2668" s="3">
        <v>1</v>
      </c>
      <c r="J2668" s="3">
        <v>1</v>
      </c>
      <c r="K2668" s="3">
        <v>1</v>
      </c>
      <c r="L2668" s="3">
        <v>534</v>
      </c>
      <c r="M2668" s="3">
        <v>60.1</v>
      </c>
      <c r="N2668" s="3">
        <v>6.84</v>
      </c>
      <c r="O2668" s="3">
        <v>2.36</v>
      </c>
      <c r="P2668" s="3">
        <v>1</v>
      </c>
    </row>
    <row r="2669" spans="1:16" hidden="1" outlineLevel="1" collapsed="1" x14ac:dyDescent="0.2">
      <c r="A2669" t="s">
        <v>20</v>
      </c>
      <c r="B2669" s="2" t="s">
        <v>21</v>
      </c>
      <c r="C2669" s="2" t="s">
        <v>22</v>
      </c>
      <c r="D2669" s="2" t="s">
        <v>23</v>
      </c>
      <c r="E2669" s="2" t="s">
        <v>24</v>
      </c>
      <c r="F2669" s="2" t="s">
        <v>25</v>
      </c>
      <c r="G2669" s="2" t="s">
        <v>10</v>
      </c>
      <c r="H2669" s="2" t="s">
        <v>26</v>
      </c>
      <c r="I2669" s="2" t="s">
        <v>8</v>
      </c>
      <c r="J2669" s="2" t="s">
        <v>27</v>
      </c>
      <c r="K2669" s="2" t="s">
        <v>28</v>
      </c>
      <c r="L2669" s="2" t="s">
        <v>29</v>
      </c>
      <c r="M2669" s="2" t="s">
        <v>30</v>
      </c>
      <c r="N2669" s="2" t="s">
        <v>31</v>
      </c>
      <c r="O2669" s="2" t="s">
        <v>32</v>
      </c>
      <c r="P2669" s="2" t="s">
        <v>33</v>
      </c>
    </row>
    <row r="2670" spans="1:16" hidden="1" outlineLevel="1" collapsed="1" x14ac:dyDescent="0.2">
      <c r="A2670" t="s">
        <v>20</v>
      </c>
      <c r="B2670" s="4" t="s">
        <v>16</v>
      </c>
      <c r="C2670" s="4" t="s">
        <v>2551</v>
      </c>
      <c r="D2670" s="4" t="s">
        <v>20</v>
      </c>
      <c r="E2670" s="4">
        <v>3.8479600000000003E-2</v>
      </c>
      <c r="F2670" s="4">
        <v>0</v>
      </c>
      <c r="G2670" s="4">
        <v>1</v>
      </c>
      <c r="H2670" s="4">
        <v>1</v>
      </c>
      <c r="I2670" s="4">
        <v>1</v>
      </c>
      <c r="J2670" s="4" t="s">
        <v>2549</v>
      </c>
      <c r="K2670" s="4">
        <v>1</v>
      </c>
      <c r="L2670" s="4">
        <v>1077.5574999999999</v>
      </c>
      <c r="M2670" s="4" t="s">
        <v>16</v>
      </c>
      <c r="N2670" s="4">
        <v>0</v>
      </c>
      <c r="O2670" s="4">
        <v>2.605E-2</v>
      </c>
      <c r="P2670" s="4">
        <v>2.36</v>
      </c>
    </row>
    <row r="2671" spans="1:16" x14ac:dyDescent="0.2">
      <c r="A2671" s="3" t="s">
        <v>16</v>
      </c>
      <c r="B2671" s="3" t="s">
        <v>17</v>
      </c>
      <c r="C2671" s="3" t="s">
        <v>2552</v>
      </c>
      <c r="D2671" s="3" t="s">
        <v>2553</v>
      </c>
      <c r="E2671" s="3">
        <v>0</v>
      </c>
      <c r="F2671" s="3">
        <v>1.58</v>
      </c>
      <c r="G2671" s="3">
        <v>2</v>
      </c>
      <c r="H2671" s="3">
        <v>1</v>
      </c>
      <c r="I2671" s="3">
        <v>1</v>
      </c>
      <c r="J2671" s="3">
        <v>1</v>
      </c>
      <c r="K2671" s="3">
        <v>1</v>
      </c>
      <c r="L2671" s="3">
        <v>484</v>
      </c>
      <c r="M2671" s="3">
        <v>53.5</v>
      </c>
      <c r="N2671" s="3">
        <v>8.32</v>
      </c>
      <c r="O2671" s="3">
        <v>0</v>
      </c>
      <c r="P2671" s="3">
        <v>1</v>
      </c>
    </row>
    <row r="2672" spans="1:16" hidden="1" outlineLevel="1" collapsed="1" x14ac:dyDescent="0.2">
      <c r="A2672" t="s">
        <v>20</v>
      </c>
      <c r="B2672" s="2" t="s">
        <v>21</v>
      </c>
      <c r="C2672" s="2" t="s">
        <v>22</v>
      </c>
      <c r="D2672" s="2" t="s">
        <v>23</v>
      </c>
      <c r="E2672" s="2" t="s">
        <v>24</v>
      </c>
      <c r="F2672" s="2" t="s">
        <v>25</v>
      </c>
      <c r="G2672" s="2" t="s">
        <v>10</v>
      </c>
      <c r="H2672" s="2" t="s">
        <v>26</v>
      </c>
      <c r="I2672" s="2" t="s">
        <v>8</v>
      </c>
      <c r="J2672" s="2" t="s">
        <v>27</v>
      </c>
      <c r="K2672" s="2" t="s">
        <v>28</v>
      </c>
      <c r="L2672" s="2" t="s">
        <v>29</v>
      </c>
      <c r="M2672" s="2" t="s">
        <v>30</v>
      </c>
      <c r="N2672" s="2" t="s">
        <v>31</v>
      </c>
      <c r="O2672" s="2" t="s">
        <v>32</v>
      </c>
      <c r="P2672" s="2" t="s">
        <v>33</v>
      </c>
    </row>
    <row r="2673" spans="1:16" hidden="1" outlineLevel="1" collapsed="1" x14ac:dyDescent="0.2">
      <c r="A2673" t="s">
        <v>20</v>
      </c>
      <c r="B2673" s="4" t="s">
        <v>16</v>
      </c>
      <c r="C2673" s="4" t="s">
        <v>2554</v>
      </c>
      <c r="D2673" s="4" t="s">
        <v>20</v>
      </c>
      <c r="E2673" s="4">
        <v>3.87312E-2</v>
      </c>
      <c r="F2673" s="4">
        <v>0</v>
      </c>
      <c r="G2673" s="4">
        <v>1</v>
      </c>
      <c r="H2673" s="4">
        <v>1</v>
      </c>
      <c r="I2673" s="4">
        <v>1</v>
      </c>
      <c r="J2673" s="4" t="s">
        <v>2552</v>
      </c>
      <c r="K2673" s="4">
        <v>0</v>
      </c>
      <c r="L2673" s="4">
        <v>1090.4799800000001</v>
      </c>
      <c r="M2673" s="4" t="s">
        <v>16</v>
      </c>
      <c r="N2673" s="4">
        <v>0</v>
      </c>
      <c r="O2673" s="4">
        <v>2.63E-2</v>
      </c>
      <c r="P2673" s="4">
        <v>1.28</v>
      </c>
    </row>
    <row r="2674" spans="1:16" x14ac:dyDescent="0.2">
      <c r="A2674" s="3" t="s">
        <v>16</v>
      </c>
      <c r="B2674" s="3" t="s">
        <v>17</v>
      </c>
      <c r="C2674" s="3" t="s">
        <v>2555</v>
      </c>
      <c r="D2674" s="3" t="s">
        <v>2556</v>
      </c>
      <c r="E2674" s="3">
        <v>0</v>
      </c>
      <c r="F2674" s="3">
        <v>1.5780000000000001</v>
      </c>
      <c r="G2674" s="3">
        <v>2</v>
      </c>
      <c r="H2674" s="3">
        <v>1</v>
      </c>
      <c r="I2674" s="3">
        <v>1</v>
      </c>
      <c r="J2674" s="3">
        <v>1</v>
      </c>
      <c r="K2674" s="3">
        <v>1</v>
      </c>
      <c r="L2674" s="3">
        <v>495</v>
      </c>
      <c r="M2674" s="3">
        <v>56.1</v>
      </c>
      <c r="N2674" s="3">
        <v>6.09</v>
      </c>
      <c r="O2674" s="3">
        <v>2.61</v>
      </c>
      <c r="P2674" s="3">
        <v>1</v>
      </c>
    </row>
    <row r="2675" spans="1:16" hidden="1" outlineLevel="1" collapsed="1" x14ac:dyDescent="0.2">
      <c r="A2675" t="s">
        <v>20</v>
      </c>
      <c r="B2675" s="2" t="s">
        <v>21</v>
      </c>
      <c r="C2675" s="2" t="s">
        <v>22</v>
      </c>
      <c r="D2675" s="2" t="s">
        <v>23</v>
      </c>
      <c r="E2675" s="2" t="s">
        <v>24</v>
      </c>
      <c r="F2675" s="2" t="s">
        <v>25</v>
      </c>
      <c r="G2675" s="2" t="s">
        <v>10</v>
      </c>
      <c r="H2675" s="2" t="s">
        <v>26</v>
      </c>
      <c r="I2675" s="2" t="s">
        <v>8</v>
      </c>
      <c r="J2675" s="2" t="s">
        <v>27</v>
      </c>
      <c r="K2675" s="2" t="s">
        <v>28</v>
      </c>
      <c r="L2675" s="2" t="s">
        <v>29</v>
      </c>
      <c r="M2675" s="2" t="s">
        <v>30</v>
      </c>
      <c r="N2675" s="2" t="s">
        <v>31</v>
      </c>
      <c r="O2675" s="2" t="s">
        <v>32</v>
      </c>
      <c r="P2675" s="2" t="s">
        <v>33</v>
      </c>
    </row>
    <row r="2676" spans="1:16" hidden="1" outlineLevel="1" collapsed="1" x14ac:dyDescent="0.2">
      <c r="A2676" t="s">
        <v>20</v>
      </c>
      <c r="B2676" s="4" t="s">
        <v>16</v>
      </c>
      <c r="C2676" s="4" t="s">
        <v>2557</v>
      </c>
      <c r="D2676" s="4" t="s">
        <v>20</v>
      </c>
      <c r="E2676" s="4">
        <v>3.8984499999999998E-2</v>
      </c>
      <c r="F2676" s="4">
        <v>0</v>
      </c>
      <c r="G2676" s="4">
        <v>1</v>
      </c>
      <c r="H2676" s="4">
        <v>1</v>
      </c>
      <c r="I2676" s="4">
        <v>1</v>
      </c>
      <c r="J2676" s="4" t="s">
        <v>2555</v>
      </c>
      <c r="K2676" s="4">
        <v>0</v>
      </c>
      <c r="L2676" s="4">
        <v>1166.7255700000001</v>
      </c>
      <c r="M2676" s="4" t="s">
        <v>16</v>
      </c>
      <c r="N2676" s="4">
        <v>0</v>
      </c>
      <c r="O2676" s="4">
        <v>2.6450000000000001E-2</v>
      </c>
      <c r="P2676" s="4">
        <v>2.61</v>
      </c>
    </row>
    <row r="2677" spans="1:16" x14ac:dyDescent="0.2">
      <c r="A2677" s="3" t="s">
        <v>16</v>
      </c>
      <c r="B2677" s="3" t="s">
        <v>17</v>
      </c>
      <c r="C2677" s="3" t="s">
        <v>2558</v>
      </c>
      <c r="D2677" s="3" t="s">
        <v>2559</v>
      </c>
      <c r="E2677" s="3">
        <v>0</v>
      </c>
      <c r="F2677" s="3">
        <v>1.542</v>
      </c>
      <c r="G2677" s="3">
        <v>2</v>
      </c>
      <c r="H2677" s="3">
        <v>1</v>
      </c>
      <c r="I2677" s="3">
        <v>1</v>
      </c>
      <c r="J2677" s="3">
        <v>1</v>
      </c>
      <c r="K2677" s="3">
        <v>1</v>
      </c>
      <c r="L2677" s="3">
        <v>618</v>
      </c>
      <c r="M2677" s="3">
        <v>69.8</v>
      </c>
      <c r="N2677" s="3">
        <v>5.05</v>
      </c>
      <c r="O2677" s="3">
        <v>2.13</v>
      </c>
      <c r="P2677" s="3">
        <v>1</v>
      </c>
    </row>
    <row r="2678" spans="1:16" hidden="1" outlineLevel="1" collapsed="1" x14ac:dyDescent="0.2">
      <c r="A2678" t="s">
        <v>20</v>
      </c>
      <c r="B2678" s="2" t="s">
        <v>21</v>
      </c>
      <c r="C2678" s="2" t="s">
        <v>22</v>
      </c>
      <c r="D2678" s="2" t="s">
        <v>23</v>
      </c>
      <c r="E2678" s="2" t="s">
        <v>24</v>
      </c>
      <c r="F2678" s="2" t="s">
        <v>25</v>
      </c>
      <c r="G2678" s="2" t="s">
        <v>10</v>
      </c>
      <c r="H2678" s="2" t="s">
        <v>26</v>
      </c>
      <c r="I2678" s="2" t="s">
        <v>8</v>
      </c>
      <c r="J2678" s="2" t="s">
        <v>27</v>
      </c>
      <c r="K2678" s="2" t="s">
        <v>28</v>
      </c>
      <c r="L2678" s="2" t="s">
        <v>29</v>
      </c>
      <c r="M2678" s="2" t="s">
        <v>30</v>
      </c>
      <c r="N2678" s="2" t="s">
        <v>31</v>
      </c>
      <c r="O2678" s="2" t="s">
        <v>32</v>
      </c>
      <c r="P2678" s="2" t="s">
        <v>33</v>
      </c>
    </row>
    <row r="2679" spans="1:16" hidden="1" outlineLevel="1" collapsed="1" x14ac:dyDescent="0.2">
      <c r="A2679" t="s">
        <v>20</v>
      </c>
      <c r="B2679" s="4" t="s">
        <v>16</v>
      </c>
      <c r="C2679" s="4" t="s">
        <v>2560</v>
      </c>
      <c r="D2679" s="4" t="s">
        <v>20</v>
      </c>
      <c r="E2679" s="4">
        <v>4.1879600000000003E-2</v>
      </c>
      <c r="F2679" s="4">
        <v>0</v>
      </c>
      <c r="G2679" s="4">
        <v>1</v>
      </c>
      <c r="H2679" s="4">
        <v>1</v>
      </c>
      <c r="I2679" s="4">
        <v>1</v>
      </c>
      <c r="J2679" s="4" t="s">
        <v>2558</v>
      </c>
      <c r="K2679" s="4">
        <v>0</v>
      </c>
      <c r="L2679" s="4">
        <v>986.58807000000002</v>
      </c>
      <c r="M2679" s="4" t="s">
        <v>16</v>
      </c>
      <c r="N2679" s="4">
        <v>0</v>
      </c>
      <c r="O2679" s="4">
        <v>2.8680000000000001E-2</v>
      </c>
      <c r="P2679" s="4">
        <v>2.13</v>
      </c>
    </row>
    <row r="2680" spans="1:16" x14ac:dyDescent="0.2">
      <c r="A2680" s="3" t="s">
        <v>16</v>
      </c>
      <c r="B2680" s="3" t="s">
        <v>17</v>
      </c>
      <c r="C2680" s="3" t="s">
        <v>2561</v>
      </c>
      <c r="D2680" s="3" t="s">
        <v>2562</v>
      </c>
      <c r="E2680" s="3">
        <v>0</v>
      </c>
      <c r="F2680" s="3">
        <v>1.5309999999999999</v>
      </c>
      <c r="G2680" s="3">
        <v>3</v>
      </c>
      <c r="H2680" s="3">
        <v>1</v>
      </c>
      <c r="I2680" s="3">
        <v>1</v>
      </c>
      <c r="J2680" s="3">
        <v>1</v>
      </c>
      <c r="K2680" s="3">
        <v>1</v>
      </c>
      <c r="L2680" s="3">
        <v>279</v>
      </c>
      <c r="M2680" s="3">
        <v>31.6</v>
      </c>
      <c r="N2680" s="3">
        <v>8.25</v>
      </c>
      <c r="O2680" s="3">
        <v>0</v>
      </c>
      <c r="P2680" s="3">
        <v>1</v>
      </c>
    </row>
    <row r="2681" spans="1:16" hidden="1" outlineLevel="1" collapsed="1" x14ac:dyDescent="0.2">
      <c r="A2681" t="s">
        <v>20</v>
      </c>
      <c r="B2681" s="2" t="s">
        <v>21</v>
      </c>
      <c r="C2681" s="2" t="s">
        <v>22</v>
      </c>
      <c r="D2681" s="2" t="s">
        <v>23</v>
      </c>
      <c r="E2681" s="2" t="s">
        <v>24</v>
      </c>
      <c r="F2681" s="2" t="s">
        <v>25</v>
      </c>
      <c r="G2681" s="2" t="s">
        <v>10</v>
      </c>
      <c r="H2681" s="2" t="s">
        <v>26</v>
      </c>
      <c r="I2681" s="2" t="s">
        <v>8</v>
      </c>
      <c r="J2681" s="2" t="s">
        <v>27</v>
      </c>
      <c r="K2681" s="2" t="s">
        <v>28</v>
      </c>
      <c r="L2681" s="2" t="s">
        <v>29</v>
      </c>
      <c r="M2681" s="2" t="s">
        <v>30</v>
      </c>
      <c r="N2681" s="2" t="s">
        <v>31</v>
      </c>
      <c r="O2681" s="2" t="s">
        <v>32</v>
      </c>
      <c r="P2681" s="2" t="s">
        <v>33</v>
      </c>
    </row>
    <row r="2682" spans="1:16" hidden="1" outlineLevel="1" collapsed="1" x14ac:dyDescent="0.2">
      <c r="A2682" t="s">
        <v>20</v>
      </c>
      <c r="B2682" s="4" t="s">
        <v>16</v>
      </c>
      <c r="C2682" s="4" t="s">
        <v>2563</v>
      </c>
      <c r="D2682" s="4" t="s">
        <v>20</v>
      </c>
      <c r="E2682" s="4">
        <v>4.2983800000000003E-2</v>
      </c>
      <c r="F2682" s="4">
        <v>0</v>
      </c>
      <c r="G2682" s="4">
        <v>1</v>
      </c>
      <c r="H2682" s="4">
        <v>1</v>
      </c>
      <c r="I2682" s="4">
        <v>1</v>
      </c>
      <c r="J2682" s="4" t="s">
        <v>2561</v>
      </c>
      <c r="K2682" s="4">
        <v>0</v>
      </c>
      <c r="L2682" s="4">
        <v>816.44615999999996</v>
      </c>
      <c r="M2682" s="4" t="s">
        <v>16</v>
      </c>
      <c r="N2682" s="4">
        <v>0</v>
      </c>
      <c r="O2682" s="4">
        <v>2.9430000000000001E-2</v>
      </c>
      <c r="P2682" s="4">
        <v>1.57</v>
      </c>
    </row>
    <row r="2683" spans="1:16" x14ac:dyDescent="0.2">
      <c r="A2683" s="3" t="s">
        <v>16</v>
      </c>
      <c r="B2683" s="3" t="s">
        <v>17</v>
      </c>
      <c r="C2683" s="3" t="s">
        <v>2564</v>
      </c>
      <c r="D2683" s="3" t="s">
        <v>2565</v>
      </c>
      <c r="E2683" s="3">
        <v>0</v>
      </c>
      <c r="F2683" s="3">
        <v>1.5189999999999999</v>
      </c>
      <c r="G2683" s="3">
        <v>1</v>
      </c>
      <c r="H2683" s="3">
        <v>1</v>
      </c>
      <c r="I2683" s="3">
        <v>1</v>
      </c>
      <c r="J2683" s="3">
        <v>1</v>
      </c>
      <c r="K2683" s="3">
        <v>1</v>
      </c>
      <c r="L2683" s="3">
        <v>870</v>
      </c>
      <c r="M2683" s="3">
        <v>100</v>
      </c>
      <c r="N2683" s="3">
        <v>9.51</v>
      </c>
      <c r="O2683" s="3">
        <v>1.9</v>
      </c>
      <c r="P2683" s="3">
        <v>1</v>
      </c>
    </row>
    <row r="2684" spans="1:16" hidden="1" outlineLevel="1" collapsed="1" x14ac:dyDescent="0.2">
      <c r="A2684" t="s">
        <v>20</v>
      </c>
      <c r="B2684" s="2" t="s">
        <v>21</v>
      </c>
      <c r="C2684" s="2" t="s">
        <v>22</v>
      </c>
      <c r="D2684" s="2" t="s">
        <v>23</v>
      </c>
      <c r="E2684" s="2" t="s">
        <v>24</v>
      </c>
      <c r="F2684" s="2" t="s">
        <v>25</v>
      </c>
      <c r="G2684" s="2" t="s">
        <v>10</v>
      </c>
      <c r="H2684" s="2" t="s">
        <v>26</v>
      </c>
      <c r="I2684" s="2" t="s">
        <v>8</v>
      </c>
      <c r="J2684" s="2" t="s">
        <v>27</v>
      </c>
      <c r="K2684" s="2" t="s">
        <v>28</v>
      </c>
      <c r="L2684" s="2" t="s">
        <v>29</v>
      </c>
      <c r="M2684" s="2" t="s">
        <v>30</v>
      </c>
      <c r="N2684" s="2" t="s">
        <v>31</v>
      </c>
      <c r="O2684" s="2" t="s">
        <v>32</v>
      </c>
      <c r="P2684" s="2" t="s">
        <v>33</v>
      </c>
    </row>
    <row r="2685" spans="1:16" hidden="1" outlineLevel="1" collapsed="1" x14ac:dyDescent="0.2">
      <c r="A2685" t="s">
        <v>20</v>
      </c>
      <c r="B2685" s="4" t="s">
        <v>16</v>
      </c>
      <c r="C2685" s="4" t="s">
        <v>2566</v>
      </c>
      <c r="D2685" s="4" t="s">
        <v>20</v>
      </c>
      <c r="E2685" s="4">
        <v>4.41164E-2</v>
      </c>
      <c r="F2685" s="4">
        <v>0</v>
      </c>
      <c r="G2685" s="4">
        <v>1</v>
      </c>
      <c r="H2685" s="4">
        <v>1</v>
      </c>
      <c r="I2685" s="4">
        <v>1</v>
      </c>
      <c r="J2685" s="4" t="s">
        <v>2564</v>
      </c>
      <c r="K2685" s="4">
        <v>0</v>
      </c>
      <c r="L2685" s="4">
        <v>718.40938000000006</v>
      </c>
      <c r="M2685" s="4" t="s">
        <v>16</v>
      </c>
      <c r="N2685" s="4">
        <v>0</v>
      </c>
      <c r="O2685" s="4">
        <v>3.0290000000000001E-2</v>
      </c>
      <c r="P2685" s="4">
        <v>1.9</v>
      </c>
    </row>
    <row r="2686" spans="1:16" x14ac:dyDescent="0.2">
      <c r="A2686" s="3" t="s">
        <v>16</v>
      </c>
      <c r="B2686" s="3" t="s">
        <v>17</v>
      </c>
      <c r="C2686" s="3" t="s">
        <v>2567</v>
      </c>
      <c r="D2686" s="3" t="s">
        <v>2568</v>
      </c>
      <c r="E2686" s="3">
        <v>0</v>
      </c>
      <c r="F2686" s="3">
        <v>1.5169999999999999</v>
      </c>
      <c r="G2686" s="3">
        <v>3</v>
      </c>
      <c r="H2686" s="3">
        <v>1</v>
      </c>
      <c r="I2686" s="3">
        <v>1</v>
      </c>
      <c r="J2686" s="3">
        <v>1</v>
      </c>
      <c r="K2686" s="3">
        <v>1</v>
      </c>
      <c r="L2686" s="3">
        <v>484</v>
      </c>
      <c r="M2686" s="3">
        <v>56.9</v>
      </c>
      <c r="N2686" s="3">
        <v>5.96</v>
      </c>
      <c r="O2686" s="3">
        <v>0</v>
      </c>
      <c r="P2686" s="3">
        <v>1</v>
      </c>
    </row>
    <row r="2687" spans="1:16" hidden="1" outlineLevel="1" collapsed="1" x14ac:dyDescent="0.2">
      <c r="A2687" t="s">
        <v>20</v>
      </c>
      <c r="B2687" s="2" t="s">
        <v>21</v>
      </c>
      <c r="C2687" s="2" t="s">
        <v>22</v>
      </c>
      <c r="D2687" s="2" t="s">
        <v>23</v>
      </c>
      <c r="E2687" s="2" t="s">
        <v>24</v>
      </c>
      <c r="F2687" s="2" t="s">
        <v>25</v>
      </c>
      <c r="G2687" s="2" t="s">
        <v>10</v>
      </c>
      <c r="H2687" s="2" t="s">
        <v>26</v>
      </c>
      <c r="I2687" s="2" t="s">
        <v>8</v>
      </c>
      <c r="J2687" s="2" t="s">
        <v>27</v>
      </c>
      <c r="K2687" s="2" t="s">
        <v>28</v>
      </c>
      <c r="L2687" s="2" t="s">
        <v>29</v>
      </c>
      <c r="M2687" s="2" t="s">
        <v>30</v>
      </c>
      <c r="N2687" s="2" t="s">
        <v>31</v>
      </c>
      <c r="O2687" s="2" t="s">
        <v>32</v>
      </c>
      <c r="P2687" s="2" t="s">
        <v>33</v>
      </c>
    </row>
    <row r="2688" spans="1:16" hidden="1" outlineLevel="1" collapsed="1" x14ac:dyDescent="0.2">
      <c r="A2688" t="s">
        <v>20</v>
      </c>
      <c r="B2688" s="4" t="s">
        <v>16</v>
      </c>
      <c r="C2688" s="4" t="s">
        <v>2569</v>
      </c>
      <c r="D2688" s="4" t="s">
        <v>20</v>
      </c>
      <c r="E2688" s="4">
        <v>4.4404100000000002E-2</v>
      </c>
      <c r="F2688" s="4">
        <v>0</v>
      </c>
      <c r="G2688" s="4">
        <v>1</v>
      </c>
      <c r="H2688" s="4">
        <v>1</v>
      </c>
      <c r="I2688" s="4">
        <v>1</v>
      </c>
      <c r="J2688" s="4" t="s">
        <v>2567</v>
      </c>
      <c r="K2688" s="4">
        <v>0</v>
      </c>
      <c r="L2688" s="4">
        <v>1518.77583</v>
      </c>
      <c r="M2688" s="4" t="s">
        <v>16</v>
      </c>
      <c r="N2688" s="4">
        <v>0</v>
      </c>
      <c r="O2688" s="4">
        <v>3.039E-2</v>
      </c>
      <c r="P2688" s="4">
        <v>1.45</v>
      </c>
    </row>
    <row r="2689" spans="1:16" x14ac:dyDescent="0.2">
      <c r="A2689" s="3" t="s">
        <v>16</v>
      </c>
      <c r="B2689" s="3" t="s">
        <v>17</v>
      </c>
      <c r="C2689" s="3" t="s">
        <v>2570</v>
      </c>
      <c r="D2689" s="3" t="s">
        <v>2571</v>
      </c>
      <c r="E2689" s="3">
        <v>0</v>
      </c>
      <c r="F2689" s="3">
        <v>1.5069999999999999</v>
      </c>
      <c r="G2689" s="3">
        <v>3</v>
      </c>
      <c r="H2689" s="3">
        <v>1</v>
      </c>
      <c r="I2689" s="3">
        <v>1</v>
      </c>
      <c r="J2689" s="3">
        <v>1</v>
      </c>
      <c r="K2689" s="3">
        <v>1</v>
      </c>
      <c r="L2689" s="3">
        <v>406</v>
      </c>
      <c r="M2689" s="3">
        <v>41</v>
      </c>
      <c r="N2689" s="3">
        <v>4.3499999999999996</v>
      </c>
      <c r="O2689" s="3">
        <v>2.02</v>
      </c>
      <c r="P2689" s="3">
        <v>1</v>
      </c>
    </row>
    <row r="2690" spans="1:16" hidden="1" outlineLevel="1" collapsed="1" x14ac:dyDescent="0.2">
      <c r="A2690" t="s">
        <v>20</v>
      </c>
      <c r="B2690" s="2" t="s">
        <v>21</v>
      </c>
      <c r="C2690" s="2" t="s">
        <v>22</v>
      </c>
      <c r="D2690" s="2" t="s">
        <v>23</v>
      </c>
      <c r="E2690" s="2" t="s">
        <v>24</v>
      </c>
      <c r="F2690" s="2" t="s">
        <v>25</v>
      </c>
      <c r="G2690" s="2" t="s">
        <v>10</v>
      </c>
      <c r="H2690" s="2" t="s">
        <v>26</v>
      </c>
      <c r="I2690" s="2" t="s">
        <v>8</v>
      </c>
      <c r="J2690" s="2" t="s">
        <v>27</v>
      </c>
      <c r="K2690" s="2" t="s">
        <v>28</v>
      </c>
      <c r="L2690" s="2" t="s">
        <v>29</v>
      </c>
      <c r="M2690" s="2" t="s">
        <v>30</v>
      </c>
      <c r="N2690" s="2" t="s">
        <v>31</v>
      </c>
      <c r="O2690" s="2" t="s">
        <v>32</v>
      </c>
      <c r="P2690" s="2" t="s">
        <v>33</v>
      </c>
    </row>
    <row r="2691" spans="1:16" hidden="1" outlineLevel="1" collapsed="1" x14ac:dyDescent="0.2">
      <c r="A2691" t="s">
        <v>20</v>
      </c>
      <c r="B2691" s="4" t="s">
        <v>16</v>
      </c>
      <c r="C2691" s="4" t="s">
        <v>2572</v>
      </c>
      <c r="D2691" s="4" t="s">
        <v>20</v>
      </c>
      <c r="E2691" s="4">
        <v>4.5278199999999998E-2</v>
      </c>
      <c r="F2691" s="4">
        <v>0</v>
      </c>
      <c r="G2691" s="4">
        <v>1</v>
      </c>
      <c r="H2691" s="4">
        <v>1</v>
      </c>
      <c r="I2691" s="4">
        <v>1</v>
      </c>
      <c r="J2691" s="4" t="s">
        <v>2570</v>
      </c>
      <c r="K2691" s="4">
        <v>0</v>
      </c>
      <c r="L2691" s="4">
        <v>1198.59501</v>
      </c>
      <c r="M2691" s="4" t="s">
        <v>16</v>
      </c>
      <c r="N2691" s="4">
        <v>0</v>
      </c>
      <c r="O2691" s="4">
        <v>3.1150000000000001E-2</v>
      </c>
      <c r="P2691" s="4">
        <v>2.02</v>
      </c>
    </row>
    <row r="2692" spans="1:16" x14ac:dyDescent="0.2">
      <c r="A2692" s="3" t="s">
        <v>16</v>
      </c>
      <c r="B2692" s="3" t="s">
        <v>17</v>
      </c>
      <c r="C2692" s="3" t="s">
        <v>2573</v>
      </c>
      <c r="D2692" s="3" t="s">
        <v>2574</v>
      </c>
      <c r="E2692" s="3">
        <v>0</v>
      </c>
      <c r="F2692" s="3">
        <v>1.4990000000000001</v>
      </c>
      <c r="G2692" s="3">
        <v>2</v>
      </c>
      <c r="H2692" s="3">
        <v>1</v>
      </c>
      <c r="I2692" s="3">
        <v>1</v>
      </c>
      <c r="J2692" s="3">
        <v>1</v>
      </c>
      <c r="K2692" s="3">
        <v>1</v>
      </c>
      <c r="L2692" s="3">
        <v>457</v>
      </c>
      <c r="M2692" s="3">
        <v>52.2</v>
      </c>
      <c r="N2692" s="3">
        <v>7.58</v>
      </c>
      <c r="O2692" s="3">
        <v>0</v>
      </c>
      <c r="P2692" s="3">
        <v>1</v>
      </c>
    </row>
    <row r="2693" spans="1:16" hidden="1" outlineLevel="1" collapsed="1" x14ac:dyDescent="0.2">
      <c r="A2693" t="s">
        <v>20</v>
      </c>
      <c r="B2693" s="2" t="s">
        <v>21</v>
      </c>
      <c r="C2693" s="2" t="s">
        <v>22</v>
      </c>
      <c r="D2693" s="2" t="s">
        <v>23</v>
      </c>
      <c r="E2693" s="2" t="s">
        <v>24</v>
      </c>
      <c r="F2693" s="2" t="s">
        <v>25</v>
      </c>
      <c r="G2693" s="2" t="s">
        <v>10</v>
      </c>
      <c r="H2693" s="2" t="s">
        <v>26</v>
      </c>
      <c r="I2693" s="2" t="s">
        <v>8</v>
      </c>
      <c r="J2693" s="2" t="s">
        <v>27</v>
      </c>
      <c r="K2693" s="2" t="s">
        <v>28</v>
      </c>
      <c r="L2693" s="2" t="s">
        <v>29</v>
      </c>
      <c r="M2693" s="2" t="s">
        <v>30</v>
      </c>
      <c r="N2693" s="2" t="s">
        <v>31</v>
      </c>
      <c r="O2693" s="2" t="s">
        <v>32</v>
      </c>
      <c r="P2693" s="2" t="s">
        <v>33</v>
      </c>
    </row>
    <row r="2694" spans="1:16" hidden="1" outlineLevel="1" collapsed="1" x14ac:dyDescent="0.2">
      <c r="A2694" t="s">
        <v>20</v>
      </c>
      <c r="B2694" s="4" t="s">
        <v>16</v>
      </c>
      <c r="C2694" s="4" t="s">
        <v>2575</v>
      </c>
      <c r="D2694" s="4" t="s">
        <v>20</v>
      </c>
      <c r="E2694" s="4">
        <v>4.6169099999999998E-2</v>
      </c>
      <c r="F2694" s="4">
        <v>0</v>
      </c>
      <c r="G2694" s="4">
        <v>1</v>
      </c>
      <c r="H2694" s="4">
        <v>1</v>
      </c>
      <c r="I2694" s="4">
        <v>1</v>
      </c>
      <c r="J2694" s="4" t="s">
        <v>2573</v>
      </c>
      <c r="K2694" s="4">
        <v>0</v>
      </c>
      <c r="L2694" s="4">
        <v>1149.5746099999999</v>
      </c>
      <c r="M2694" s="4" t="s">
        <v>16</v>
      </c>
      <c r="N2694" s="4">
        <v>0</v>
      </c>
      <c r="O2694" s="4">
        <v>3.1690000000000003E-2</v>
      </c>
      <c r="P2694" s="4">
        <v>1.59</v>
      </c>
    </row>
    <row r="2695" spans="1:16" x14ac:dyDescent="0.2">
      <c r="A2695" s="3" t="s">
        <v>16</v>
      </c>
      <c r="B2695" s="3" t="s">
        <v>17</v>
      </c>
      <c r="C2695" s="3" t="s">
        <v>2576</v>
      </c>
      <c r="D2695" s="3" t="s">
        <v>2577</v>
      </c>
      <c r="E2695" s="3">
        <v>0</v>
      </c>
      <c r="F2695" s="3">
        <v>1.482</v>
      </c>
      <c r="G2695" s="3">
        <v>2</v>
      </c>
      <c r="H2695" s="3">
        <v>1</v>
      </c>
      <c r="I2695" s="3">
        <v>1</v>
      </c>
      <c r="J2695" s="3">
        <v>1</v>
      </c>
      <c r="K2695" s="3">
        <v>1</v>
      </c>
      <c r="L2695" s="3">
        <v>482</v>
      </c>
      <c r="M2695" s="3">
        <v>53.8</v>
      </c>
      <c r="N2695" s="3">
        <v>7.43</v>
      </c>
      <c r="O2695" s="3">
        <v>1.98</v>
      </c>
      <c r="P2695" s="3">
        <v>1</v>
      </c>
    </row>
    <row r="2696" spans="1:16" hidden="1" outlineLevel="1" collapsed="1" x14ac:dyDescent="0.2">
      <c r="A2696" t="s">
        <v>20</v>
      </c>
      <c r="B2696" s="2" t="s">
        <v>21</v>
      </c>
      <c r="C2696" s="2" t="s">
        <v>22</v>
      </c>
      <c r="D2696" s="2" t="s">
        <v>23</v>
      </c>
      <c r="E2696" s="2" t="s">
        <v>24</v>
      </c>
      <c r="F2696" s="2" t="s">
        <v>25</v>
      </c>
      <c r="G2696" s="2" t="s">
        <v>10</v>
      </c>
      <c r="H2696" s="2" t="s">
        <v>26</v>
      </c>
      <c r="I2696" s="2" t="s">
        <v>8</v>
      </c>
      <c r="J2696" s="2" t="s">
        <v>27</v>
      </c>
      <c r="K2696" s="2" t="s">
        <v>28</v>
      </c>
      <c r="L2696" s="2" t="s">
        <v>29</v>
      </c>
      <c r="M2696" s="2" t="s">
        <v>30</v>
      </c>
      <c r="N2696" s="2" t="s">
        <v>31</v>
      </c>
      <c r="O2696" s="2" t="s">
        <v>32</v>
      </c>
      <c r="P2696" s="2" t="s">
        <v>33</v>
      </c>
    </row>
    <row r="2697" spans="1:16" hidden="1" outlineLevel="1" collapsed="1" x14ac:dyDescent="0.2">
      <c r="A2697" t="s">
        <v>20</v>
      </c>
      <c r="B2697" s="4" t="s">
        <v>16</v>
      </c>
      <c r="C2697" s="4" t="s">
        <v>2578</v>
      </c>
      <c r="D2697" s="4" t="s">
        <v>248</v>
      </c>
      <c r="E2697" s="4">
        <v>4.7692100000000001E-2</v>
      </c>
      <c r="F2697" s="4">
        <v>0</v>
      </c>
      <c r="G2697" s="4">
        <v>1</v>
      </c>
      <c r="H2697" s="4">
        <v>1</v>
      </c>
      <c r="I2697" s="4">
        <v>1</v>
      </c>
      <c r="J2697" s="4" t="s">
        <v>2576</v>
      </c>
      <c r="K2697" s="4">
        <v>0</v>
      </c>
      <c r="L2697" s="4">
        <v>1237.58413</v>
      </c>
      <c r="M2697" s="4" t="s">
        <v>16</v>
      </c>
      <c r="N2697" s="4">
        <v>0</v>
      </c>
      <c r="O2697" s="4">
        <v>3.2989999999999998E-2</v>
      </c>
      <c r="P2697" s="4">
        <v>1.98</v>
      </c>
    </row>
    <row r="2698" spans="1:16" x14ac:dyDescent="0.2">
      <c r="A2698" s="3" t="s">
        <v>16</v>
      </c>
      <c r="B2698" s="3" t="s">
        <v>17</v>
      </c>
      <c r="C2698" s="3" t="s">
        <v>2579</v>
      </c>
      <c r="D2698" s="3" t="s">
        <v>2580</v>
      </c>
      <c r="E2698" s="3">
        <v>8.0000000000000002E-3</v>
      </c>
      <c r="F2698" s="3">
        <v>1.4710000000000001</v>
      </c>
      <c r="G2698" s="3">
        <v>3</v>
      </c>
      <c r="H2698" s="3">
        <v>1</v>
      </c>
      <c r="I2698" s="3">
        <v>1</v>
      </c>
      <c r="J2698" s="3">
        <v>1</v>
      </c>
      <c r="K2698" s="3">
        <v>1</v>
      </c>
      <c r="L2698" s="3">
        <v>433</v>
      </c>
      <c r="M2698" s="3">
        <v>49.7</v>
      </c>
      <c r="N2698" s="3">
        <v>6.18</v>
      </c>
      <c r="O2698" s="3">
        <v>1.95</v>
      </c>
      <c r="P2698" s="3">
        <v>1</v>
      </c>
    </row>
    <row r="2699" spans="1:16" hidden="1" outlineLevel="1" collapsed="1" x14ac:dyDescent="0.2">
      <c r="A2699" t="s">
        <v>20</v>
      </c>
      <c r="B2699" s="2" t="s">
        <v>21</v>
      </c>
      <c r="C2699" s="2" t="s">
        <v>22</v>
      </c>
      <c r="D2699" s="2" t="s">
        <v>23</v>
      </c>
      <c r="E2699" s="2" t="s">
        <v>24</v>
      </c>
      <c r="F2699" s="2" t="s">
        <v>25</v>
      </c>
      <c r="G2699" s="2" t="s">
        <v>10</v>
      </c>
      <c r="H2699" s="2" t="s">
        <v>26</v>
      </c>
      <c r="I2699" s="2" t="s">
        <v>8</v>
      </c>
      <c r="J2699" s="2" t="s">
        <v>27</v>
      </c>
      <c r="K2699" s="2" t="s">
        <v>28</v>
      </c>
      <c r="L2699" s="2" t="s">
        <v>29</v>
      </c>
      <c r="M2699" s="2" t="s">
        <v>30</v>
      </c>
      <c r="N2699" s="2" t="s">
        <v>31</v>
      </c>
      <c r="O2699" s="2" t="s">
        <v>32</v>
      </c>
      <c r="P2699" s="2" t="s">
        <v>33</v>
      </c>
    </row>
    <row r="2700" spans="1:16" hidden="1" outlineLevel="1" collapsed="1" x14ac:dyDescent="0.2">
      <c r="A2700" t="s">
        <v>20</v>
      </c>
      <c r="B2700" s="4" t="s">
        <v>16</v>
      </c>
      <c r="C2700" s="4" t="s">
        <v>2581</v>
      </c>
      <c r="D2700" s="4" t="s">
        <v>167</v>
      </c>
      <c r="E2700" s="4">
        <v>4.8945700000000002E-2</v>
      </c>
      <c r="F2700" s="4">
        <v>1.20145E-3</v>
      </c>
      <c r="G2700" s="4">
        <v>1</v>
      </c>
      <c r="H2700" s="4">
        <v>1</v>
      </c>
      <c r="I2700" s="4">
        <v>1</v>
      </c>
      <c r="J2700" s="4" t="s">
        <v>2579</v>
      </c>
      <c r="K2700" s="4">
        <v>0</v>
      </c>
      <c r="L2700" s="4">
        <v>1436.7301199999999</v>
      </c>
      <c r="M2700" s="4" t="s">
        <v>16</v>
      </c>
      <c r="N2700" s="4">
        <v>7.9869999999999995E-4</v>
      </c>
      <c r="O2700" s="4">
        <v>3.3779999999999998E-2</v>
      </c>
      <c r="P2700" s="4">
        <v>1.95</v>
      </c>
    </row>
    <row r="2701" spans="1:16" x14ac:dyDescent="0.2">
      <c r="A2701" s="3" t="s">
        <v>16</v>
      </c>
      <c r="B2701" s="3" t="s">
        <v>17</v>
      </c>
      <c r="C2701" s="3" t="s">
        <v>2582</v>
      </c>
      <c r="D2701" s="3" t="s">
        <v>2583</v>
      </c>
      <c r="E2701" s="3">
        <v>8.0000000000000002E-3</v>
      </c>
      <c r="F2701" s="3">
        <v>1.46</v>
      </c>
      <c r="G2701" s="3">
        <v>2</v>
      </c>
      <c r="H2701" s="3">
        <v>1</v>
      </c>
      <c r="I2701" s="3">
        <v>1</v>
      </c>
      <c r="J2701" s="3">
        <v>1</v>
      </c>
      <c r="K2701" s="3">
        <v>1</v>
      </c>
      <c r="L2701" s="3">
        <v>476</v>
      </c>
      <c r="M2701" s="3">
        <v>54</v>
      </c>
      <c r="N2701" s="3">
        <v>5.12</v>
      </c>
      <c r="O2701" s="3">
        <v>2.11</v>
      </c>
      <c r="P2701" s="3">
        <v>1</v>
      </c>
    </row>
    <row r="2702" spans="1:16" hidden="1" outlineLevel="1" collapsed="1" x14ac:dyDescent="0.2">
      <c r="A2702" t="s">
        <v>20</v>
      </c>
      <c r="B2702" s="2" t="s">
        <v>21</v>
      </c>
      <c r="C2702" s="2" t="s">
        <v>22</v>
      </c>
      <c r="D2702" s="2" t="s">
        <v>23</v>
      </c>
      <c r="E2702" s="2" t="s">
        <v>24</v>
      </c>
      <c r="F2702" s="2" t="s">
        <v>25</v>
      </c>
      <c r="G2702" s="2" t="s">
        <v>10</v>
      </c>
      <c r="H2702" s="2" t="s">
        <v>26</v>
      </c>
      <c r="I2702" s="2" t="s">
        <v>8</v>
      </c>
      <c r="J2702" s="2" t="s">
        <v>27</v>
      </c>
      <c r="K2702" s="2" t="s">
        <v>28</v>
      </c>
      <c r="L2702" s="2" t="s">
        <v>29</v>
      </c>
      <c r="M2702" s="2" t="s">
        <v>30</v>
      </c>
      <c r="N2702" s="2" t="s">
        <v>31</v>
      </c>
      <c r="O2702" s="2" t="s">
        <v>32</v>
      </c>
      <c r="P2702" s="2" t="s">
        <v>33</v>
      </c>
    </row>
    <row r="2703" spans="1:16" hidden="1" outlineLevel="1" collapsed="1" x14ac:dyDescent="0.2">
      <c r="A2703" t="s">
        <v>20</v>
      </c>
      <c r="B2703" s="4" t="s">
        <v>16</v>
      </c>
      <c r="C2703" s="4" t="s">
        <v>2584</v>
      </c>
      <c r="D2703" s="4" t="s">
        <v>20</v>
      </c>
      <c r="E2703" s="4">
        <v>5.0231400000000002E-2</v>
      </c>
      <c r="F2703" s="4">
        <v>1.20145E-3</v>
      </c>
      <c r="G2703" s="4">
        <v>1</v>
      </c>
      <c r="H2703" s="4">
        <v>1</v>
      </c>
      <c r="I2703" s="4">
        <v>1</v>
      </c>
      <c r="J2703" s="4" t="s">
        <v>2582</v>
      </c>
      <c r="K2703" s="4">
        <v>0</v>
      </c>
      <c r="L2703" s="4">
        <v>1007.54079</v>
      </c>
      <c r="M2703" s="4" t="s">
        <v>16</v>
      </c>
      <c r="N2703" s="4">
        <v>7.9869999999999995E-4</v>
      </c>
      <c r="O2703" s="4">
        <v>3.4709999999999998E-2</v>
      </c>
      <c r="P2703" s="4">
        <v>2.11</v>
      </c>
    </row>
    <row r="2704" spans="1:16" x14ac:dyDescent="0.2">
      <c r="A2704" s="3" t="s">
        <v>16</v>
      </c>
      <c r="B2704" s="3" t="s">
        <v>17</v>
      </c>
      <c r="C2704" s="3" t="s">
        <v>2585</v>
      </c>
      <c r="D2704" s="3" t="s">
        <v>2586</v>
      </c>
      <c r="E2704" s="3">
        <v>8.0000000000000002E-3</v>
      </c>
      <c r="F2704" s="3">
        <v>1.4530000000000001</v>
      </c>
      <c r="G2704" s="3">
        <v>2</v>
      </c>
      <c r="H2704" s="3">
        <v>1</v>
      </c>
      <c r="I2704" s="3">
        <v>1</v>
      </c>
      <c r="J2704" s="3">
        <v>1</v>
      </c>
      <c r="K2704" s="3">
        <v>1</v>
      </c>
      <c r="L2704" s="3">
        <v>381</v>
      </c>
      <c r="M2704" s="3">
        <v>43.3</v>
      </c>
      <c r="N2704" s="3">
        <v>6.27</v>
      </c>
      <c r="O2704" s="3">
        <v>0</v>
      </c>
      <c r="P2704" s="3">
        <v>1</v>
      </c>
    </row>
    <row r="2705" spans="1:16" hidden="1" outlineLevel="1" collapsed="1" x14ac:dyDescent="0.2">
      <c r="A2705" t="s">
        <v>20</v>
      </c>
      <c r="B2705" s="2" t="s">
        <v>21</v>
      </c>
      <c r="C2705" s="2" t="s">
        <v>22</v>
      </c>
      <c r="D2705" s="2" t="s">
        <v>23</v>
      </c>
      <c r="E2705" s="2" t="s">
        <v>24</v>
      </c>
      <c r="F2705" s="2" t="s">
        <v>25</v>
      </c>
      <c r="G2705" s="2" t="s">
        <v>10</v>
      </c>
      <c r="H2705" s="2" t="s">
        <v>26</v>
      </c>
      <c r="I2705" s="2" t="s">
        <v>8</v>
      </c>
      <c r="J2705" s="2" t="s">
        <v>27</v>
      </c>
      <c r="K2705" s="2" t="s">
        <v>28</v>
      </c>
      <c r="L2705" s="2" t="s">
        <v>29</v>
      </c>
      <c r="M2705" s="2" t="s">
        <v>30</v>
      </c>
      <c r="N2705" s="2" t="s">
        <v>31</v>
      </c>
      <c r="O2705" s="2" t="s">
        <v>32</v>
      </c>
      <c r="P2705" s="2" t="s">
        <v>33</v>
      </c>
    </row>
    <row r="2706" spans="1:16" hidden="1" outlineLevel="1" collapsed="1" x14ac:dyDescent="0.2">
      <c r="A2706" t="s">
        <v>20</v>
      </c>
      <c r="B2706" s="4" t="s">
        <v>16</v>
      </c>
      <c r="C2706" s="4" t="s">
        <v>2587</v>
      </c>
      <c r="D2706" s="4" t="s">
        <v>20</v>
      </c>
      <c r="E2706" s="4">
        <v>5.0886500000000001E-2</v>
      </c>
      <c r="F2706" s="4">
        <v>1.20145E-3</v>
      </c>
      <c r="G2706" s="4">
        <v>1</v>
      </c>
      <c r="H2706" s="4">
        <v>1</v>
      </c>
      <c r="I2706" s="4">
        <v>1</v>
      </c>
      <c r="J2706" s="4" t="s">
        <v>2585</v>
      </c>
      <c r="K2706" s="4">
        <v>0</v>
      </c>
      <c r="L2706" s="4">
        <v>866.43665999999996</v>
      </c>
      <c r="M2706" s="4" t="s">
        <v>16</v>
      </c>
      <c r="N2706" s="4">
        <v>7.9869999999999995E-4</v>
      </c>
      <c r="O2706" s="4">
        <v>3.5249999999999997E-2</v>
      </c>
      <c r="P2706" s="4">
        <v>1.59</v>
      </c>
    </row>
    <row r="2707" spans="1:16" x14ac:dyDescent="0.2">
      <c r="A2707" s="3" t="s">
        <v>16</v>
      </c>
      <c r="B2707" s="3" t="s">
        <v>17</v>
      </c>
      <c r="C2707" s="3" t="s">
        <v>2588</v>
      </c>
      <c r="D2707" s="3" t="s">
        <v>2589</v>
      </c>
      <c r="E2707" s="3">
        <v>8.0000000000000002E-3</v>
      </c>
      <c r="F2707" s="3">
        <v>1.452</v>
      </c>
      <c r="G2707" s="3">
        <v>2</v>
      </c>
      <c r="H2707" s="3">
        <v>1</v>
      </c>
      <c r="I2707" s="3">
        <v>1</v>
      </c>
      <c r="J2707" s="3">
        <v>1</v>
      </c>
      <c r="K2707" s="3">
        <v>1</v>
      </c>
      <c r="L2707" s="3">
        <v>663</v>
      </c>
      <c r="M2707" s="3">
        <v>75.5</v>
      </c>
      <c r="N2707" s="3">
        <v>5.95</v>
      </c>
      <c r="O2707" s="3">
        <v>2.06</v>
      </c>
      <c r="P2707" s="3">
        <v>1</v>
      </c>
    </row>
    <row r="2708" spans="1:16" hidden="1" outlineLevel="1" collapsed="1" x14ac:dyDescent="0.2">
      <c r="A2708" t="s">
        <v>20</v>
      </c>
      <c r="B2708" s="2" t="s">
        <v>21</v>
      </c>
      <c r="C2708" s="2" t="s">
        <v>22</v>
      </c>
      <c r="D2708" s="2" t="s">
        <v>23</v>
      </c>
      <c r="E2708" s="2" t="s">
        <v>24</v>
      </c>
      <c r="F2708" s="2" t="s">
        <v>25</v>
      </c>
      <c r="G2708" s="2" t="s">
        <v>10</v>
      </c>
      <c r="H2708" s="2" t="s">
        <v>26</v>
      </c>
      <c r="I2708" s="2" t="s">
        <v>8</v>
      </c>
      <c r="J2708" s="2" t="s">
        <v>27</v>
      </c>
      <c r="K2708" s="2" t="s">
        <v>28</v>
      </c>
      <c r="L2708" s="2" t="s">
        <v>29</v>
      </c>
      <c r="M2708" s="2" t="s">
        <v>30</v>
      </c>
      <c r="N2708" s="2" t="s">
        <v>31</v>
      </c>
      <c r="O2708" s="2" t="s">
        <v>32</v>
      </c>
      <c r="P2708" s="2" t="s">
        <v>33</v>
      </c>
    </row>
    <row r="2709" spans="1:16" hidden="1" outlineLevel="1" collapsed="1" x14ac:dyDescent="0.2">
      <c r="A2709" t="s">
        <v>20</v>
      </c>
      <c r="B2709" s="4" t="s">
        <v>16</v>
      </c>
      <c r="C2709" s="4" t="s">
        <v>2590</v>
      </c>
      <c r="D2709" s="4" t="s">
        <v>20</v>
      </c>
      <c r="E2709" s="4">
        <v>5.0886500000000001E-2</v>
      </c>
      <c r="F2709" s="4">
        <v>1.20145E-3</v>
      </c>
      <c r="G2709" s="4">
        <v>1</v>
      </c>
      <c r="H2709" s="4">
        <v>1</v>
      </c>
      <c r="I2709" s="4">
        <v>1</v>
      </c>
      <c r="J2709" s="4" t="s">
        <v>2588</v>
      </c>
      <c r="K2709" s="4">
        <v>0</v>
      </c>
      <c r="L2709" s="4">
        <v>1203.5600199999999</v>
      </c>
      <c r="M2709" s="4" t="s">
        <v>16</v>
      </c>
      <c r="N2709" s="4">
        <v>7.9869999999999995E-4</v>
      </c>
      <c r="O2709" s="4">
        <v>3.5319999999999997E-2</v>
      </c>
      <c r="P2709" s="4">
        <v>2.06</v>
      </c>
    </row>
    <row r="2710" spans="1:16" x14ac:dyDescent="0.2">
      <c r="A2710" s="3" t="s">
        <v>16</v>
      </c>
      <c r="B2710" s="3" t="s">
        <v>17</v>
      </c>
      <c r="C2710" s="3" t="s">
        <v>2591</v>
      </c>
      <c r="D2710" s="3" t="s">
        <v>2592</v>
      </c>
      <c r="E2710" s="3">
        <v>8.0000000000000002E-3</v>
      </c>
      <c r="F2710" s="3">
        <v>1.4370000000000001</v>
      </c>
      <c r="G2710" s="3">
        <v>3</v>
      </c>
      <c r="H2710" s="3">
        <v>1</v>
      </c>
      <c r="I2710" s="3">
        <v>1</v>
      </c>
      <c r="J2710" s="3">
        <v>1</v>
      </c>
      <c r="K2710" s="3">
        <v>1</v>
      </c>
      <c r="L2710" s="3">
        <v>428</v>
      </c>
      <c r="M2710" s="3">
        <v>50.8</v>
      </c>
      <c r="N2710" s="3">
        <v>5.29</v>
      </c>
      <c r="O2710" s="3">
        <v>1.67</v>
      </c>
      <c r="P2710" s="3">
        <v>1</v>
      </c>
    </row>
    <row r="2711" spans="1:16" hidden="1" outlineLevel="1" collapsed="1" x14ac:dyDescent="0.2">
      <c r="A2711" t="s">
        <v>20</v>
      </c>
      <c r="B2711" s="2" t="s">
        <v>21</v>
      </c>
      <c r="C2711" s="2" t="s">
        <v>22</v>
      </c>
      <c r="D2711" s="2" t="s">
        <v>23</v>
      </c>
      <c r="E2711" s="2" t="s">
        <v>24</v>
      </c>
      <c r="F2711" s="2" t="s">
        <v>25</v>
      </c>
      <c r="G2711" s="2" t="s">
        <v>10</v>
      </c>
      <c r="H2711" s="2" t="s">
        <v>26</v>
      </c>
      <c r="I2711" s="2" t="s">
        <v>8</v>
      </c>
      <c r="J2711" s="2" t="s">
        <v>27</v>
      </c>
      <c r="K2711" s="2" t="s">
        <v>28</v>
      </c>
      <c r="L2711" s="2" t="s">
        <v>29</v>
      </c>
      <c r="M2711" s="2" t="s">
        <v>30</v>
      </c>
      <c r="N2711" s="2" t="s">
        <v>31</v>
      </c>
      <c r="O2711" s="2" t="s">
        <v>32</v>
      </c>
      <c r="P2711" s="2" t="s">
        <v>33</v>
      </c>
    </row>
    <row r="2712" spans="1:16" hidden="1" outlineLevel="1" collapsed="1" x14ac:dyDescent="0.2">
      <c r="A2712" t="s">
        <v>20</v>
      </c>
      <c r="B2712" s="4" t="s">
        <v>16</v>
      </c>
      <c r="C2712" s="4" t="s">
        <v>2593</v>
      </c>
      <c r="D2712" s="4" t="s">
        <v>248</v>
      </c>
      <c r="E2712" s="4">
        <v>5.2560799999999998E-2</v>
      </c>
      <c r="F2712" s="4">
        <v>1.20145E-3</v>
      </c>
      <c r="G2712" s="4">
        <v>1</v>
      </c>
      <c r="H2712" s="4">
        <v>1</v>
      </c>
      <c r="I2712" s="4">
        <v>1</v>
      </c>
      <c r="J2712" s="4" t="s">
        <v>2591</v>
      </c>
      <c r="K2712" s="4">
        <v>0</v>
      </c>
      <c r="L2712" s="4">
        <v>1399.6409699999999</v>
      </c>
      <c r="M2712" s="4" t="s">
        <v>16</v>
      </c>
      <c r="N2712" s="4">
        <v>7.9869999999999995E-4</v>
      </c>
      <c r="O2712" s="4">
        <v>3.653E-2</v>
      </c>
      <c r="P2712" s="4">
        <v>1.67</v>
      </c>
    </row>
    <row r="2713" spans="1:16" x14ac:dyDescent="0.2">
      <c r="A2713" s="3" t="s">
        <v>16</v>
      </c>
      <c r="B2713" s="3" t="s">
        <v>17</v>
      </c>
      <c r="C2713" s="3" t="s">
        <v>2594</v>
      </c>
      <c r="D2713" s="3" t="s">
        <v>2595</v>
      </c>
      <c r="E2713" s="3">
        <v>8.0000000000000002E-3</v>
      </c>
      <c r="F2713" s="3">
        <v>1.3959999999999999</v>
      </c>
      <c r="G2713" s="3">
        <v>4</v>
      </c>
      <c r="H2713" s="3">
        <v>1</v>
      </c>
      <c r="I2713" s="3">
        <v>1</v>
      </c>
      <c r="J2713" s="3">
        <v>1</v>
      </c>
      <c r="K2713" s="3">
        <v>1</v>
      </c>
      <c r="L2713" s="3">
        <v>322</v>
      </c>
      <c r="M2713" s="3">
        <v>36.5</v>
      </c>
      <c r="N2713" s="3">
        <v>9.4499999999999993</v>
      </c>
      <c r="O2713" s="3">
        <v>2</v>
      </c>
      <c r="P2713" s="3">
        <v>1</v>
      </c>
    </row>
    <row r="2714" spans="1:16" hidden="1" outlineLevel="1" collapsed="1" x14ac:dyDescent="0.2">
      <c r="A2714" t="s">
        <v>20</v>
      </c>
      <c r="B2714" s="2" t="s">
        <v>21</v>
      </c>
      <c r="C2714" s="2" t="s">
        <v>22</v>
      </c>
      <c r="D2714" s="2" t="s">
        <v>23</v>
      </c>
      <c r="E2714" s="2" t="s">
        <v>24</v>
      </c>
      <c r="F2714" s="2" t="s">
        <v>25</v>
      </c>
      <c r="G2714" s="2" t="s">
        <v>10</v>
      </c>
      <c r="H2714" s="2" t="s">
        <v>26</v>
      </c>
      <c r="I2714" s="2" t="s">
        <v>8</v>
      </c>
      <c r="J2714" s="2" t="s">
        <v>27</v>
      </c>
      <c r="K2714" s="2" t="s">
        <v>28</v>
      </c>
      <c r="L2714" s="2" t="s">
        <v>29</v>
      </c>
      <c r="M2714" s="2" t="s">
        <v>30</v>
      </c>
      <c r="N2714" s="2" t="s">
        <v>31</v>
      </c>
      <c r="O2714" s="2" t="s">
        <v>32</v>
      </c>
      <c r="P2714" s="2" t="s">
        <v>33</v>
      </c>
    </row>
    <row r="2715" spans="1:16" hidden="1" outlineLevel="1" collapsed="1" x14ac:dyDescent="0.2">
      <c r="A2715" t="s">
        <v>20</v>
      </c>
      <c r="B2715" s="4" t="s">
        <v>16</v>
      </c>
      <c r="C2715" s="4" t="s">
        <v>2596</v>
      </c>
      <c r="D2715" s="4" t="s">
        <v>20</v>
      </c>
      <c r="E2715" s="4">
        <v>5.7538499999999999E-2</v>
      </c>
      <c r="F2715" s="4">
        <v>1.20145E-3</v>
      </c>
      <c r="G2715" s="4">
        <v>1</v>
      </c>
      <c r="H2715" s="4">
        <v>1</v>
      </c>
      <c r="I2715" s="4">
        <v>1</v>
      </c>
      <c r="J2715" s="4" t="s">
        <v>2594</v>
      </c>
      <c r="K2715" s="4">
        <v>0</v>
      </c>
      <c r="L2715" s="4">
        <v>1468.8118199999999</v>
      </c>
      <c r="M2715" s="4" t="s">
        <v>16</v>
      </c>
      <c r="N2715" s="4">
        <v>7.9869999999999995E-4</v>
      </c>
      <c r="O2715" s="4">
        <v>4.018E-2</v>
      </c>
      <c r="P2715" s="4">
        <v>2</v>
      </c>
    </row>
    <row r="2716" spans="1:16" x14ac:dyDescent="0.2">
      <c r="A2716" s="3" t="s">
        <v>16</v>
      </c>
      <c r="B2716" s="3" t="s">
        <v>17</v>
      </c>
      <c r="C2716" s="3" t="s">
        <v>2597</v>
      </c>
      <c r="D2716" s="3" t="s">
        <v>2598</v>
      </c>
      <c r="E2716" s="3">
        <v>8.0000000000000002E-3</v>
      </c>
      <c r="F2716" s="3">
        <v>1.385</v>
      </c>
      <c r="G2716" s="3">
        <v>4</v>
      </c>
      <c r="H2716" s="3">
        <v>1</v>
      </c>
      <c r="I2716" s="3">
        <v>1</v>
      </c>
      <c r="J2716" s="3">
        <v>1</v>
      </c>
      <c r="K2716" s="3">
        <v>1</v>
      </c>
      <c r="L2716" s="3">
        <v>332</v>
      </c>
      <c r="M2716" s="3">
        <v>35.700000000000003</v>
      </c>
      <c r="N2716" s="3">
        <v>6.96</v>
      </c>
      <c r="O2716" s="3">
        <v>1.93</v>
      </c>
      <c r="P2716" s="3">
        <v>1</v>
      </c>
    </row>
    <row r="2717" spans="1:16" hidden="1" outlineLevel="1" collapsed="1" x14ac:dyDescent="0.2">
      <c r="A2717" t="s">
        <v>20</v>
      </c>
      <c r="B2717" s="2" t="s">
        <v>21</v>
      </c>
      <c r="C2717" s="2" t="s">
        <v>22</v>
      </c>
      <c r="D2717" s="2" t="s">
        <v>23</v>
      </c>
      <c r="E2717" s="2" t="s">
        <v>24</v>
      </c>
      <c r="F2717" s="2" t="s">
        <v>25</v>
      </c>
      <c r="G2717" s="2" t="s">
        <v>10</v>
      </c>
      <c r="H2717" s="2" t="s">
        <v>26</v>
      </c>
      <c r="I2717" s="2" t="s">
        <v>8</v>
      </c>
      <c r="J2717" s="2" t="s">
        <v>27</v>
      </c>
      <c r="K2717" s="2" t="s">
        <v>28</v>
      </c>
      <c r="L2717" s="2" t="s">
        <v>29</v>
      </c>
      <c r="M2717" s="2" t="s">
        <v>30</v>
      </c>
      <c r="N2717" s="2" t="s">
        <v>31</v>
      </c>
      <c r="O2717" s="2" t="s">
        <v>32</v>
      </c>
      <c r="P2717" s="2" t="s">
        <v>33</v>
      </c>
    </row>
    <row r="2718" spans="1:16" hidden="1" outlineLevel="1" collapsed="1" x14ac:dyDescent="0.2">
      <c r="A2718" t="s">
        <v>20</v>
      </c>
      <c r="B2718" s="4" t="s">
        <v>16</v>
      </c>
      <c r="C2718" s="4" t="s">
        <v>2599</v>
      </c>
      <c r="D2718" s="4" t="s">
        <v>20</v>
      </c>
      <c r="E2718" s="4">
        <v>5.8663100000000003E-2</v>
      </c>
      <c r="F2718" s="4">
        <v>1.20145E-3</v>
      </c>
      <c r="G2718" s="4">
        <v>1</v>
      </c>
      <c r="H2718" s="4">
        <v>3</v>
      </c>
      <c r="I2718" s="4">
        <v>1</v>
      </c>
      <c r="J2718" s="4" t="s">
        <v>2597</v>
      </c>
      <c r="K2718" s="4">
        <v>0</v>
      </c>
      <c r="L2718" s="4">
        <v>1470.84139</v>
      </c>
      <c r="M2718" s="4" t="s">
        <v>16</v>
      </c>
      <c r="N2718" s="4">
        <v>7.9869999999999995E-4</v>
      </c>
      <c r="O2718" s="4">
        <v>4.1189999999999997E-2</v>
      </c>
      <c r="P2718" s="4">
        <v>1.93</v>
      </c>
    </row>
    <row r="2719" spans="1:16" x14ac:dyDescent="0.2">
      <c r="A2719" s="3" t="s">
        <v>2600</v>
      </c>
      <c r="B2719" s="3" t="s">
        <v>17</v>
      </c>
      <c r="C2719" s="3" t="s">
        <v>2601</v>
      </c>
      <c r="D2719" s="3" t="s">
        <v>2602</v>
      </c>
      <c r="E2719" s="3">
        <v>1.2E-2</v>
      </c>
      <c r="F2719" s="3">
        <v>1.373</v>
      </c>
      <c r="G2719" s="3">
        <v>3</v>
      </c>
      <c r="H2719" s="3">
        <v>1</v>
      </c>
      <c r="I2719" s="3">
        <v>1</v>
      </c>
      <c r="J2719" s="3">
        <v>1</v>
      </c>
      <c r="K2719" s="3">
        <v>1</v>
      </c>
      <c r="L2719" s="3">
        <v>433</v>
      </c>
      <c r="M2719" s="3">
        <v>50.6</v>
      </c>
      <c r="N2719" s="3">
        <v>9.2799999999999994</v>
      </c>
      <c r="O2719" s="3">
        <v>1.83</v>
      </c>
      <c r="P2719" s="3">
        <v>1</v>
      </c>
    </row>
    <row r="2720" spans="1:16" hidden="1" outlineLevel="1" collapsed="1" x14ac:dyDescent="0.2">
      <c r="A2720" t="s">
        <v>20</v>
      </c>
      <c r="B2720" s="2" t="s">
        <v>21</v>
      </c>
      <c r="C2720" s="2" t="s">
        <v>22</v>
      </c>
      <c r="D2720" s="2" t="s">
        <v>23</v>
      </c>
      <c r="E2720" s="2" t="s">
        <v>24</v>
      </c>
      <c r="F2720" s="2" t="s">
        <v>25</v>
      </c>
      <c r="G2720" s="2" t="s">
        <v>10</v>
      </c>
      <c r="H2720" s="2" t="s">
        <v>26</v>
      </c>
      <c r="I2720" s="2" t="s">
        <v>8</v>
      </c>
      <c r="J2720" s="2" t="s">
        <v>27</v>
      </c>
      <c r="K2720" s="2" t="s">
        <v>28</v>
      </c>
      <c r="L2720" s="2" t="s">
        <v>29</v>
      </c>
      <c r="M2720" s="2" t="s">
        <v>30</v>
      </c>
      <c r="N2720" s="2" t="s">
        <v>31</v>
      </c>
      <c r="O2720" s="2" t="s">
        <v>32</v>
      </c>
      <c r="P2720" s="2" t="s">
        <v>33</v>
      </c>
    </row>
    <row r="2721" spans="1:16" hidden="1" outlineLevel="1" collapsed="1" x14ac:dyDescent="0.2">
      <c r="A2721" t="s">
        <v>20</v>
      </c>
      <c r="B2721" s="4" t="s">
        <v>16</v>
      </c>
      <c r="C2721" s="4" t="s">
        <v>2603</v>
      </c>
      <c r="D2721" s="4" t="s">
        <v>20</v>
      </c>
      <c r="E2721" s="4">
        <v>6.0195699999999998E-2</v>
      </c>
      <c r="F2721" s="4">
        <v>2.2288999999999998E-3</v>
      </c>
      <c r="G2721" s="4">
        <v>1</v>
      </c>
      <c r="H2721" s="4">
        <v>1</v>
      </c>
      <c r="I2721" s="4">
        <v>1</v>
      </c>
      <c r="J2721" s="4" t="s">
        <v>2601</v>
      </c>
      <c r="K2721" s="4">
        <v>0</v>
      </c>
      <c r="L2721" s="4">
        <v>1626.80819</v>
      </c>
      <c r="M2721" s="4" t="s">
        <v>16</v>
      </c>
      <c r="N2721" s="4">
        <v>1.487E-3</v>
      </c>
      <c r="O2721" s="4">
        <v>4.233E-2</v>
      </c>
      <c r="P2721" s="4">
        <v>1.83</v>
      </c>
    </row>
    <row r="2722" spans="1:16" x14ac:dyDescent="0.2">
      <c r="A2722" s="3" t="s">
        <v>2600</v>
      </c>
      <c r="B2722" s="3" t="s">
        <v>17</v>
      </c>
      <c r="C2722" s="3" t="s">
        <v>2604</v>
      </c>
      <c r="D2722" s="3" t="s">
        <v>2605</v>
      </c>
      <c r="E2722" s="3">
        <v>1.2E-2</v>
      </c>
      <c r="F2722" s="3">
        <v>1.371</v>
      </c>
      <c r="G2722" s="3">
        <v>2</v>
      </c>
      <c r="H2722" s="3">
        <v>1</v>
      </c>
      <c r="I2722" s="3">
        <v>1</v>
      </c>
      <c r="J2722" s="3">
        <v>1</v>
      </c>
      <c r="K2722" s="3">
        <v>1</v>
      </c>
      <c r="L2722" s="3">
        <v>403</v>
      </c>
      <c r="M2722" s="3">
        <v>45.8</v>
      </c>
      <c r="N2722" s="3">
        <v>7.12</v>
      </c>
      <c r="O2722" s="3">
        <v>1.72</v>
      </c>
      <c r="P2722" s="3">
        <v>1</v>
      </c>
    </row>
    <row r="2723" spans="1:16" hidden="1" outlineLevel="1" collapsed="1" x14ac:dyDescent="0.2">
      <c r="A2723" t="s">
        <v>20</v>
      </c>
      <c r="B2723" s="2" t="s">
        <v>21</v>
      </c>
      <c r="C2723" s="2" t="s">
        <v>22</v>
      </c>
      <c r="D2723" s="2" t="s">
        <v>23</v>
      </c>
      <c r="E2723" s="2" t="s">
        <v>24</v>
      </c>
      <c r="F2723" s="2" t="s">
        <v>25</v>
      </c>
      <c r="G2723" s="2" t="s">
        <v>10</v>
      </c>
      <c r="H2723" s="2" t="s">
        <v>26</v>
      </c>
      <c r="I2723" s="2" t="s">
        <v>8</v>
      </c>
      <c r="J2723" s="2" t="s">
        <v>27</v>
      </c>
      <c r="K2723" s="2" t="s">
        <v>28</v>
      </c>
      <c r="L2723" s="2" t="s">
        <v>29</v>
      </c>
      <c r="M2723" s="2" t="s">
        <v>30</v>
      </c>
      <c r="N2723" s="2" t="s">
        <v>31</v>
      </c>
      <c r="O2723" s="2" t="s">
        <v>32</v>
      </c>
      <c r="P2723" s="2" t="s">
        <v>33</v>
      </c>
    </row>
    <row r="2724" spans="1:16" hidden="1" outlineLevel="1" collapsed="1" x14ac:dyDescent="0.2">
      <c r="A2724" t="s">
        <v>20</v>
      </c>
      <c r="B2724" s="4" t="s">
        <v>16</v>
      </c>
      <c r="C2724" s="4" t="s">
        <v>2606</v>
      </c>
      <c r="D2724" s="4" t="s">
        <v>20</v>
      </c>
      <c r="E2724" s="4">
        <v>6.0584800000000001E-2</v>
      </c>
      <c r="F2724" s="4">
        <v>2.2288999999999998E-3</v>
      </c>
      <c r="G2724" s="4">
        <v>1</v>
      </c>
      <c r="H2724" s="4">
        <v>1</v>
      </c>
      <c r="I2724" s="4">
        <v>1</v>
      </c>
      <c r="J2724" s="4" t="s">
        <v>2604</v>
      </c>
      <c r="K2724" s="4">
        <v>0</v>
      </c>
      <c r="L2724" s="4">
        <v>1097.5149699999999</v>
      </c>
      <c r="M2724" s="4" t="s">
        <v>16</v>
      </c>
      <c r="N2724" s="4">
        <v>1.487E-3</v>
      </c>
      <c r="O2724" s="4">
        <v>4.2560000000000001E-2</v>
      </c>
      <c r="P2724" s="4">
        <v>1.72</v>
      </c>
    </row>
    <row r="2725" spans="1:16" x14ac:dyDescent="0.2">
      <c r="A2725" s="3" t="s">
        <v>2600</v>
      </c>
      <c r="B2725" s="3" t="s">
        <v>17</v>
      </c>
      <c r="C2725" s="3" t="s">
        <v>2607</v>
      </c>
      <c r="D2725" s="3" t="s">
        <v>2608</v>
      </c>
      <c r="E2725" s="3">
        <v>1.2E-2</v>
      </c>
      <c r="F2725" s="3">
        <v>1.355</v>
      </c>
      <c r="G2725" s="3">
        <v>2</v>
      </c>
      <c r="H2725" s="3">
        <v>1</v>
      </c>
      <c r="I2725" s="3">
        <v>1</v>
      </c>
      <c r="J2725" s="3">
        <v>1</v>
      </c>
      <c r="K2725" s="3">
        <v>1</v>
      </c>
      <c r="L2725" s="3">
        <v>572</v>
      </c>
      <c r="M2725" s="3">
        <v>60.7</v>
      </c>
      <c r="N2725" s="3">
        <v>5.31</v>
      </c>
      <c r="O2725" s="3">
        <v>1.84</v>
      </c>
      <c r="P2725" s="3">
        <v>1</v>
      </c>
    </row>
    <row r="2726" spans="1:16" hidden="1" outlineLevel="1" collapsed="1" x14ac:dyDescent="0.2">
      <c r="A2726" t="s">
        <v>20</v>
      </c>
      <c r="B2726" s="2" t="s">
        <v>21</v>
      </c>
      <c r="C2726" s="2" t="s">
        <v>22</v>
      </c>
      <c r="D2726" s="2" t="s">
        <v>23</v>
      </c>
      <c r="E2726" s="2" t="s">
        <v>24</v>
      </c>
      <c r="F2726" s="2" t="s">
        <v>25</v>
      </c>
      <c r="G2726" s="2" t="s">
        <v>10</v>
      </c>
      <c r="H2726" s="2" t="s">
        <v>26</v>
      </c>
      <c r="I2726" s="2" t="s">
        <v>8</v>
      </c>
      <c r="J2726" s="2" t="s">
        <v>27</v>
      </c>
      <c r="K2726" s="2" t="s">
        <v>28</v>
      </c>
      <c r="L2726" s="2" t="s">
        <v>29</v>
      </c>
      <c r="M2726" s="2" t="s">
        <v>30</v>
      </c>
      <c r="N2726" s="2" t="s">
        <v>31</v>
      </c>
      <c r="O2726" s="2" t="s">
        <v>32</v>
      </c>
      <c r="P2726" s="2" t="s">
        <v>33</v>
      </c>
    </row>
    <row r="2727" spans="1:16" hidden="1" outlineLevel="1" collapsed="1" x14ac:dyDescent="0.2">
      <c r="A2727" t="s">
        <v>20</v>
      </c>
      <c r="B2727" s="4" t="s">
        <v>16</v>
      </c>
      <c r="C2727" s="4" t="s">
        <v>2609</v>
      </c>
      <c r="D2727" s="4" t="s">
        <v>20</v>
      </c>
      <c r="E2727" s="4">
        <v>6.2567300000000006E-2</v>
      </c>
      <c r="F2727" s="4">
        <v>2.2288999999999998E-3</v>
      </c>
      <c r="G2727" s="4">
        <v>1</v>
      </c>
      <c r="H2727" s="4">
        <v>1</v>
      </c>
      <c r="I2727" s="4">
        <v>1</v>
      </c>
      <c r="J2727" s="4" t="s">
        <v>2607</v>
      </c>
      <c r="K2727" s="4">
        <v>0</v>
      </c>
      <c r="L2727" s="4">
        <v>1160.57936</v>
      </c>
      <c r="M2727" s="4" t="s">
        <v>16</v>
      </c>
      <c r="N2727" s="4">
        <v>1.487E-3</v>
      </c>
      <c r="O2727" s="4">
        <v>4.4159999999999998E-2</v>
      </c>
      <c r="P2727" s="4">
        <v>1.84</v>
      </c>
    </row>
    <row r="2728" spans="1:16" x14ac:dyDescent="0.2">
      <c r="A2728" s="3" t="s">
        <v>2600</v>
      </c>
      <c r="B2728" s="3" t="s">
        <v>17</v>
      </c>
      <c r="C2728" s="3" t="s">
        <v>2610</v>
      </c>
      <c r="D2728" s="3" t="s">
        <v>2611</v>
      </c>
      <c r="E2728" s="3">
        <v>1.2E-2</v>
      </c>
      <c r="F2728" s="3">
        <v>1.355</v>
      </c>
      <c r="G2728" s="3">
        <v>2</v>
      </c>
      <c r="H2728" s="3">
        <v>1</v>
      </c>
      <c r="I2728" s="3">
        <v>1</v>
      </c>
      <c r="J2728" s="3">
        <v>1</v>
      </c>
      <c r="K2728" s="3">
        <v>1</v>
      </c>
      <c r="L2728" s="3">
        <v>647</v>
      </c>
      <c r="M2728" s="3">
        <v>74.400000000000006</v>
      </c>
      <c r="N2728" s="3">
        <v>8.7899999999999991</v>
      </c>
      <c r="O2728" s="3">
        <v>1.81</v>
      </c>
      <c r="P2728" s="3">
        <v>1</v>
      </c>
    </row>
    <row r="2729" spans="1:16" hidden="1" outlineLevel="1" collapsed="1" x14ac:dyDescent="0.2">
      <c r="A2729" t="s">
        <v>20</v>
      </c>
      <c r="B2729" s="2" t="s">
        <v>21</v>
      </c>
      <c r="C2729" s="2" t="s">
        <v>22</v>
      </c>
      <c r="D2729" s="2" t="s">
        <v>23</v>
      </c>
      <c r="E2729" s="2" t="s">
        <v>24</v>
      </c>
      <c r="F2729" s="2" t="s">
        <v>25</v>
      </c>
      <c r="G2729" s="2" t="s">
        <v>10</v>
      </c>
      <c r="H2729" s="2" t="s">
        <v>26</v>
      </c>
      <c r="I2729" s="2" t="s">
        <v>8</v>
      </c>
      <c r="J2729" s="2" t="s">
        <v>27</v>
      </c>
      <c r="K2729" s="2" t="s">
        <v>28</v>
      </c>
      <c r="L2729" s="2" t="s">
        <v>29</v>
      </c>
      <c r="M2729" s="2" t="s">
        <v>30</v>
      </c>
      <c r="N2729" s="2" t="s">
        <v>31</v>
      </c>
      <c r="O2729" s="2" t="s">
        <v>32</v>
      </c>
      <c r="P2729" s="2" t="s">
        <v>33</v>
      </c>
    </row>
    <row r="2730" spans="1:16" hidden="1" outlineLevel="1" collapsed="1" x14ac:dyDescent="0.2">
      <c r="A2730" t="s">
        <v>20</v>
      </c>
      <c r="B2730" s="4" t="s">
        <v>16</v>
      </c>
      <c r="C2730" s="4" t="s">
        <v>2612</v>
      </c>
      <c r="D2730" s="4" t="s">
        <v>20</v>
      </c>
      <c r="E2730" s="4">
        <v>6.2567300000000006E-2</v>
      </c>
      <c r="F2730" s="4">
        <v>2.2288999999999998E-3</v>
      </c>
      <c r="G2730" s="4">
        <v>1</v>
      </c>
      <c r="H2730" s="4">
        <v>1</v>
      </c>
      <c r="I2730" s="4">
        <v>1</v>
      </c>
      <c r="J2730" s="4" t="s">
        <v>2610</v>
      </c>
      <c r="K2730" s="4">
        <v>0</v>
      </c>
      <c r="L2730" s="4">
        <v>1494.74749</v>
      </c>
      <c r="M2730" s="4" t="s">
        <v>16</v>
      </c>
      <c r="N2730" s="4">
        <v>1.487E-3</v>
      </c>
      <c r="O2730" s="4">
        <v>4.4159999999999998E-2</v>
      </c>
      <c r="P2730" s="4">
        <v>1.81</v>
      </c>
    </row>
    <row r="2731" spans="1:16" x14ac:dyDescent="0.2">
      <c r="A2731" s="3" t="s">
        <v>2600</v>
      </c>
      <c r="B2731" s="3" t="s">
        <v>17</v>
      </c>
      <c r="C2731" s="3" t="s">
        <v>2613</v>
      </c>
      <c r="D2731" s="3" t="s">
        <v>2614</v>
      </c>
      <c r="E2731" s="3">
        <v>1.2E-2</v>
      </c>
      <c r="F2731" s="3">
        <v>1.3540000000000001</v>
      </c>
      <c r="G2731" s="3">
        <v>3</v>
      </c>
      <c r="H2731" s="3">
        <v>1</v>
      </c>
      <c r="I2731" s="3">
        <v>1</v>
      </c>
      <c r="J2731" s="3">
        <v>1</v>
      </c>
      <c r="K2731" s="3">
        <v>1</v>
      </c>
      <c r="L2731" s="3">
        <v>327</v>
      </c>
      <c r="M2731" s="3">
        <v>35.799999999999997</v>
      </c>
      <c r="N2731" s="3">
        <v>4.45</v>
      </c>
      <c r="O2731" s="3">
        <v>2.2000000000000002</v>
      </c>
      <c r="P2731" s="3">
        <v>1</v>
      </c>
    </row>
    <row r="2732" spans="1:16" hidden="1" outlineLevel="1" collapsed="1" x14ac:dyDescent="0.2">
      <c r="A2732" t="s">
        <v>20</v>
      </c>
      <c r="B2732" s="2" t="s">
        <v>21</v>
      </c>
      <c r="C2732" s="2" t="s">
        <v>22</v>
      </c>
      <c r="D2732" s="2" t="s">
        <v>23</v>
      </c>
      <c r="E2732" s="2" t="s">
        <v>24</v>
      </c>
      <c r="F2732" s="2" t="s">
        <v>25</v>
      </c>
      <c r="G2732" s="2" t="s">
        <v>10</v>
      </c>
      <c r="H2732" s="2" t="s">
        <v>26</v>
      </c>
      <c r="I2732" s="2" t="s">
        <v>8</v>
      </c>
      <c r="J2732" s="2" t="s">
        <v>27</v>
      </c>
      <c r="K2732" s="2" t="s">
        <v>28</v>
      </c>
      <c r="L2732" s="2" t="s">
        <v>29</v>
      </c>
      <c r="M2732" s="2" t="s">
        <v>30</v>
      </c>
      <c r="N2732" s="2" t="s">
        <v>31</v>
      </c>
      <c r="O2732" s="2" t="s">
        <v>32</v>
      </c>
      <c r="P2732" s="2" t="s">
        <v>33</v>
      </c>
    </row>
    <row r="2733" spans="1:16" hidden="1" outlineLevel="1" collapsed="1" x14ac:dyDescent="0.2">
      <c r="A2733" t="s">
        <v>20</v>
      </c>
      <c r="B2733" s="4" t="s">
        <v>16</v>
      </c>
      <c r="C2733" s="4" t="s">
        <v>2615</v>
      </c>
      <c r="D2733" s="4" t="s">
        <v>20</v>
      </c>
      <c r="E2733" s="4">
        <v>6.2567300000000006E-2</v>
      </c>
      <c r="F2733" s="4">
        <v>2.2288999999999998E-3</v>
      </c>
      <c r="G2733" s="4">
        <v>1</v>
      </c>
      <c r="H2733" s="4">
        <v>1</v>
      </c>
      <c r="I2733" s="4">
        <v>1</v>
      </c>
      <c r="J2733" s="4" t="s">
        <v>2613</v>
      </c>
      <c r="K2733" s="4">
        <v>0</v>
      </c>
      <c r="L2733" s="4">
        <v>1017.48473</v>
      </c>
      <c r="M2733" s="4" t="s">
        <v>16</v>
      </c>
      <c r="N2733" s="4">
        <v>1.487E-3</v>
      </c>
      <c r="O2733" s="4">
        <v>4.4220000000000002E-2</v>
      </c>
      <c r="P2733" s="4">
        <v>2.2000000000000002</v>
      </c>
    </row>
    <row r="2734" spans="1:16" x14ac:dyDescent="0.2">
      <c r="A2734" s="3" t="s">
        <v>2600</v>
      </c>
      <c r="B2734" s="3" t="s">
        <v>17</v>
      </c>
      <c r="C2734" s="3" t="s">
        <v>2616</v>
      </c>
      <c r="D2734" s="3" t="s">
        <v>2617</v>
      </c>
      <c r="E2734" s="3">
        <v>1.2E-2</v>
      </c>
      <c r="F2734" s="3">
        <v>1.351</v>
      </c>
      <c r="G2734" s="3">
        <v>2</v>
      </c>
      <c r="H2734" s="3">
        <v>1</v>
      </c>
      <c r="I2734" s="3">
        <v>1</v>
      </c>
      <c r="J2734" s="3">
        <v>1</v>
      </c>
      <c r="K2734" s="3">
        <v>1</v>
      </c>
      <c r="L2734" s="3">
        <v>574</v>
      </c>
      <c r="M2734" s="3">
        <v>63.2</v>
      </c>
      <c r="N2734" s="3">
        <v>7.66</v>
      </c>
      <c r="O2734" s="3">
        <v>2.0099999999999998</v>
      </c>
      <c r="P2734" s="3">
        <v>1</v>
      </c>
    </row>
    <row r="2735" spans="1:16" hidden="1" outlineLevel="1" collapsed="1" x14ac:dyDescent="0.2">
      <c r="A2735" t="s">
        <v>20</v>
      </c>
      <c r="B2735" s="2" t="s">
        <v>21</v>
      </c>
      <c r="C2735" s="2" t="s">
        <v>22</v>
      </c>
      <c r="D2735" s="2" t="s">
        <v>23</v>
      </c>
      <c r="E2735" s="2" t="s">
        <v>24</v>
      </c>
      <c r="F2735" s="2" t="s">
        <v>25</v>
      </c>
      <c r="G2735" s="2" t="s">
        <v>10</v>
      </c>
      <c r="H2735" s="2" t="s">
        <v>26</v>
      </c>
      <c r="I2735" s="2" t="s">
        <v>8</v>
      </c>
      <c r="J2735" s="2" t="s">
        <v>27</v>
      </c>
      <c r="K2735" s="2" t="s">
        <v>28</v>
      </c>
      <c r="L2735" s="2" t="s">
        <v>29</v>
      </c>
      <c r="M2735" s="2" t="s">
        <v>30</v>
      </c>
      <c r="N2735" s="2" t="s">
        <v>31</v>
      </c>
      <c r="O2735" s="2" t="s">
        <v>32</v>
      </c>
      <c r="P2735" s="2" t="s">
        <v>33</v>
      </c>
    </row>
    <row r="2736" spans="1:16" hidden="1" outlineLevel="1" collapsed="1" x14ac:dyDescent="0.2">
      <c r="A2736" t="s">
        <v>20</v>
      </c>
      <c r="B2736" s="4" t="s">
        <v>16</v>
      </c>
      <c r="C2736" s="4" t="s">
        <v>2618</v>
      </c>
      <c r="D2736" s="4" t="s">
        <v>20</v>
      </c>
      <c r="E2736" s="4">
        <v>6.3377699999999995E-2</v>
      </c>
      <c r="F2736" s="4">
        <v>2.2288999999999998E-3</v>
      </c>
      <c r="G2736" s="4">
        <v>1</v>
      </c>
      <c r="H2736" s="4">
        <v>1</v>
      </c>
      <c r="I2736" s="4">
        <v>1</v>
      </c>
      <c r="J2736" s="4" t="s">
        <v>2616</v>
      </c>
      <c r="K2736" s="4">
        <v>0</v>
      </c>
      <c r="L2736" s="4">
        <v>1291.5800899999999</v>
      </c>
      <c r="M2736" s="4" t="s">
        <v>16</v>
      </c>
      <c r="N2736" s="4">
        <v>1.487E-3</v>
      </c>
      <c r="O2736" s="4">
        <v>4.4609999999999997E-2</v>
      </c>
      <c r="P2736" s="4">
        <v>2.0099999999999998</v>
      </c>
    </row>
    <row r="2737" spans="1:16" x14ac:dyDescent="0.2">
      <c r="A2737" s="3" t="s">
        <v>2600</v>
      </c>
      <c r="B2737" s="3" t="s">
        <v>17</v>
      </c>
      <c r="C2737" s="3" t="s">
        <v>2619</v>
      </c>
      <c r="D2737" s="3" t="s">
        <v>2620</v>
      </c>
      <c r="E2737" s="3">
        <v>1.2E-2</v>
      </c>
      <c r="F2737" s="3">
        <v>1.343</v>
      </c>
      <c r="G2737" s="3">
        <v>1</v>
      </c>
      <c r="H2737" s="3">
        <v>1</v>
      </c>
      <c r="I2737" s="3">
        <v>1</v>
      </c>
      <c r="J2737" s="3">
        <v>1</v>
      </c>
      <c r="K2737" s="3">
        <v>1</v>
      </c>
      <c r="L2737" s="3">
        <v>593</v>
      </c>
      <c r="M2737" s="3">
        <v>69</v>
      </c>
      <c r="N2737" s="3">
        <v>8.85</v>
      </c>
      <c r="O2737" s="3">
        <v>0</v>
      </c>
      <c r="P2737" s="3">
        <v>1</v>
      </c>
    </row>
    <row r="2738" spans="1:16" hidden="1" outlineLevel="1" collapsed="1" x14ac:dyDescent="0.2">
      <c r="A2738" t="s">
        <v>20</v>
      </c>
      <c r="B2738" s="2" t="s">
        <v>21</v>
      </c>
      <c r="C2738" s="2" t="s">
        <v>22</v>
      </c>
      <c r="D2738" s="2" t="s">
        <v>23</v>
      </c>
      <c r="E2738" s="2" t="s">
        <v>24</v>
      </c>
      <c r="F2738" s="2" t="s">
        <v>25</v>
      </c>
      <c r="G2738" s="2" t="s">
        <v>10</v>
      </c>
      <c r="H2738" s="2" t="s">
        <v>26</v>
      </c>
      <c r="I2738" s="2" t="s">
        <v>8</v>
      </c>
      <c r="J2738" s="2" t="s">
        <v>27</v>
      </c>
      <c r="K2738" s="2" t="s">
        <v>28</v>
      </c>
      <c r="L2738" s="2" t="s">
        <v>29</v>
      </c>
      <c r="M2738" s="2" t="s">
        <v>30</v>
      </c>
      <c r="N2738" s="2" t="s">
        <v>31</v>
      </c>
      <c r="O2738" s="2" t="s">
        <v>32</v>
      </c>
      <c r="P2738" s="2" t="s">
        <v>33</v>
      </c>
    </row>
    <row r="2739" spans="1:16" hidden="1" outlineLevel="1" collapsed="1" x14ac:dyDescent="0.2">
      <c r="A2739" t="s">
        <v>20</v>
      </c>
      <c r="B2739" s="4" t="s">
        <v>16</v>
      </c>
      <c r="C2739" s="4" t="s">
        <v>2621</v>
      </c>
      <c r="D2739" s="4" t="s">
        <v>20</v>
      </c>
      <c r="E2739" s="4">
        <v>6.41983E-2</v>
      </c>
      <c r="F2739" s="4">
        <v>2.2288999999999998E-3</v>
      </c>
      <c r="G2739" s="4">
        <v>1</v>
      </c>
      <c r="H2739" s="4">
        <v>1</v>
      </c>
      <c r="I2739" s="4">
        <v>1</v>
      </c>
      <c r="J2739" s="4" t="s">
        <v>2619</v>
      </c>
      <c r="K2739" s="4">
        <v>0</v>
      </c>
      <c r="L2739" s="4">
        <v>1168.4945700000001</v>
      </c>
      <c r="M2739" s="4" t="s">
        <v>16</v>
      </c>
      <c r="N2739" s="4">
        <v>1.487E-3</v>
      </c>
      <c r="O2739" s="4">
        <v>4.5440000000000001E-2</v>
      </c>
      <c r="P2739" s="4">
        <v>1.42</v>
      </c>
    </row>
    <row r="2740" spans="1:16" x14ac:dyDescent="0.2">
      <c r="A2740" s="3" t="s">
        <v>2600</v>
      </c>
      <c r="B2740" s="3" t="s">
        <v>17</v>
      </c>
      <c r="C2740" s="3" t="s">
        <v>2622</v>
      </c>
      <c r="D2740" s="3" t="s">
        <v>2623</v>
      </c>
      <c r="E2740" s="3">
        <v>1.0999999999999999E-2</v>
      </c>
      <c r="F2740" s="3">
        <v>1.3280000000000001</v>
      </c>
      <c r="G2740" s="3">
        <v>2</v>
      </c>
      <c r="H2740" s="3">
        <v>1</v>
      </c>
      <c r="I2740" s="3">
        <v>1</v>
      </c>
      <c r="J2740" s="3">
        <v>1</v>
      </c>
      <c r="K2740" s="3">
        <v>1</v>
      </c>
      <c r="L2740" s="3">
        <v>452</v>
      </c>
      <c r="M2740" s="3">
        <v>51.1</v>
      </c>
      <c r="N2740" s="3">
        <v>6.42</v>
      </c>
      <c r="O2740" s="3">
        <v>0</v>
      </c>
      <c r="P2740" s="3">
        <v>1</v>
      </c>
    </row>
    <row r="2741" spans="1:16" hidden="1" outlineLevel="1" collapsed="1" x14ac:dyDescent="0.2">
      <c r="A2741" t="s">
        <v>20</v>
      </c>
      <c r="B2741" s="2" t="s">
        <v>21</v>
      </c>
      <c r="C2741" s="2" t="s">
        <v>22</v>
      </c>
      <c r="D2741" s="2" t="s">
        <v>23</v>
      </c>
      <c r="E2741" s="2" t="s">
        <v>24</v>
      </c>
      <c r="F2741" s="2" t="s">
        <v>25</v>
      </c>
      <c r="G2741" s="2" t="s">
        <v>10</v>
      </c>
      <c r="H2741" s="2" t="s">
        <v>26</v>
      </c>
      <c r="I2741" s="2" t="s">
        <v>8</v>
      </c>
      <c r="J2741" s="2" t="s">
        <v>27</v>
      </c>
      <c r="K2741" s="2" t="s">
        <v>28</v>
      </c>
      <c r="L2741" s="2" t="s">
        <v>29</v>
      </c>
      <c r="M2741" s="2" t="s">
        <v>30</v>
      </c>
      <c r="N2741" s="2" t="s">
        <v>31</v>
      </c>
      <c r="O2741" s="2" t="s">
        <v>32</v>
      </c>
      <c r="P2741" s="2" t="s">
        <v>33</v>
      </c>
    </row>
    <row r="2742" spans="1:16" hidden="1" outlineLevel="1" collapsed="1" x14ac:dyDescent="0.2">
      <c r="A2742" t="s">
        <v>20</v>
      </c>
      <c r="B2742" s="4" t="s">
        <v>16</v>
      </c>
      <c r="C2742" s="4" t="s">
        <v>2624</v>
      </c>
      <c r="D2742" s="4" t="s">
        <v>20</v>
      </c>
      <c r="E2742" s="4">
        <v>6.6294599999999995E-2</v>
      </c>
      <c r="F2742" s="4">
        <v>2.2288999999999998E-3</v>
      </c>
      <c r="G2742" s="4">
        <v>1</v>
      </c>
      <c r="H2742" s="4">
        <v>1</v>
      </c>
      <c r="I2742" s="4">
        <v>1</v>
      </c>
      <c r="J2742" s="4" t="s">
        <v>2622</v>
      </c>
      <c r="K2742" s="4">
        <v>0</v>
      </c>
      <c r="L2742" s="4">
        <v>1298.7062900000001</v>
      </c>
      <c r="M2742" s="4" t="s">
        <v>16</v>
      </c>
      <c r="N2742" s="4">
        <v>1.487E-3</v>
      </c>
      <c r="O2742" s="4">
        <v>4.6989999999999997E-2</v>
      </c>
      <c r="P2742" s="4">
        <v>1.18</v>
      </c>
    </row>
    <row r="2743" spans="1:16" x14ac:dyDescent="0.2">
      <c r="A2743" s="3" t="s">
        <v>2600</v>
      </c>
      <c r="B2743" s="3" t="s">
        <v>17</v>
      </c>
      <c r="C2743" s="3" t="s">
        <v>2625</v>
      </c>
      <c r="D2743" s="3" t="s">
        <v>2626</v>
      </c>
      <c r="E2743" s="3">
        <v>1.0999999999999999E-2</v>
      </c>
      <c r="F2743" s="3">
        <v>1.321</v>
      </c>
      <c r="G2743" s="3">
        <v>1</v>
      </c>
      <c r="H2743" s="3">
        <v>1</v>
      </c>
      <c r="I2743" s="3">
        <v>1</v>
      </c>
      <c r="J2743" s="3">
        <v>1</v>
      </c>
      <c r="K2743" s="3">
        <v>1</v>
      </c>
      <c r="L2743" s="3">
        <v>616</v>
      </c>
      <c r="M2743" s="3">
        <v>72.5</v>
      </c>
      <c r="N2743" s="3">
        <v>8.41</v>
      </c>
      <c r="O2743" s="3">
        <v>2.0699999999999998</v>
      </c>
      <c r="P2743" s="3">
        <v>1</v>
      </c>
    </row>
    <row r="2744" spans="1:16" hidden="1" outlineLevel="1" collapsed="1" x14ac:dyDescent="0.2">
      <c r="A2744" t="s">
        <v>20</v>
      </c>
      <c r="B2744" s="2" t="s">
        <v>21</v>
      </c>
      <c r="C2744" s="2" t="s">
        <v>22</v>
      </c>
      <c r="D2744" s="2" t="s">
        <v>23</v>
      </c>
      <c r="E2744" s="2" t="s">
        <v>24</v>
      </c>
      <c r="F2744" s="2" t="s">
        <v>25</v>
      </c>
      <c r="G2744" s="2" t="s">
        <v>10</v>
      </c>
      <c r="H2744" s="2" t="s">
        <v>26</v>
      </c>
      <c r="I2744" s="2" t="s">
        <v>8</v>
      </c>
      <c r="J2744" s="2" t="s">
        <v>27</v>
      </c>
      <c r="K2744" s="2" t="s">
        <v>28</v>
      </c>
      <c r="L2744" s="2" t="s">
        <v>29</v>
      </c>
      <c r="M2744" s="2" t="s">
        <v>30</v>
      </c>
      <c r="N2744" s="2" t="s">
        <v>31</v>
      </c>
      <c r="O2744" s="2" t="s">
        <v>32</v>
      </c>
      <c r="P2744" s="2" t="s">
        <v>33</v>
      </c>
    </row>
    <row r="2745" spans="1:16" hidden="1" outlineLevel="1" collapsed="1" x14ac:dyDescent="0.2">
      <c r="A2745" t="s">
        <v>20</v>
      </c>
      <c r="B2745" s="4" t="s">
        <v>16</v>
      </c>
      <c r="C2745" s="4" t="s">
        <v>2627</v>
      </c>
      <c r="D2745" s="4" t="s">
        <v>20</v>
      </c>
      <c r="E2745" s="4">
        <v>6.71514E-2</v>
      </c>
      <c r="F2745" s="4">
        <v>2.2288999999999998E-3</v>
      </c>
      <c r="G2745" s="4">
        <v>1</v>
      </c>
      <c r="H2745" s="4">
        <v>1</v>
      </c>
      <c r="I2745" s="4">
        <v>1</v>
      </c>
      <c r="J2745" s="4" t="s">
        <v>2625</v>
      </c>
      <c r="K2745" s="4">
        <v>0</v>
      </c>
      <c r="L2745" s="4">
        <v>1054.5567699999999</v>
      </c>
      <c r="M2745" s="4" t="s">
        <v>16</v>
      </c>
      <c r="N2745" s="4">
        <v>1.487E-3</v>
      </c>
      <c r="O2745" s="4">
        <v>4.7759999999999997E-2</v>
      </c>
      <c r="P2745" s="4">
        <v>2.0699999999999998</v>
      </c>
    </row>
    <row r="2746" spans="1:16" x14ac:dyDescent="0.2">
      <c r="A2746" s="3" t="s">
        <v>2600</v>
      </c>
      <c r="B2746" s="3" t="s">
        <v>17</v>
      </c>
      <c r="C2746" s="3" t="s">
        <v>2628</v>
      </c>
      <c r="D2746" s="3" t="s">
        <v>2629</v>
      </c>
      <c r="E2746" s="3">
        <v>1.0999999999999999E-2</v>
      </c>
      <c r="F2746" s="3">
        <v>1.3169999999999999</v>
      </c>
      <c r="G2746" s="3">
        <v>2</v>
      </c>
      <c r="H2746" s="3">
        <v>1</v>
      </c>
      <c r="I2746" s="3">
        <v>1</v>
      </c>
      <c r="J2746" s="3">
        <v>1</v>
      </c>
      <c r="K2746" s="3">
        <v>1</v>
      </c>
      <c r="L2746" s="3">
        <v>421</v>
      </c>
      <c r="M2746" s="3">
        <v>47.5</v>
      </c>
      <c r="N2746" s="3">
        <v>6.24</v>
      </c>
      <c r="O2746" s="3">
        <v>0</v>
      </c>
      <c r="P2746" s="3">
        <v>1</v>
      </c>
    </row>
    <row r="2747" spans="1:16" hidden="1" outlineLevel="1" collapsed="1" x14ac:dyDescent="0.2">
      <c r="A2747" t="s">
        <v>20</v>
      </c>
      <c r="B2747" s="2" t="s">
        <v>21</v>
      </c>
      <c r="C2747" s="2" t="s">
        <v>22</v>
      </c>
      <c r="D2747" s="2" t="s">
        <v>23</v>
      </c>
      <c r="E2747" s="2" t="s">
        <v>24</v>
      </c>
      <c r="F2747" s="2" t="s">
        <v>25</v>
      </c>
      <c r="G2747" s="2" t="s">
        <v>10</v>
      </c>
      <c r="H2747" s="2" t="s">
        <v>26</v>
      </c>
      <c r="I2747" s="2" t="s">
        <v>8</v>
      </c>
      <c r="J2747" s="2" t="s">
        <v>27</v>
      </c>
      <c r="K2747" s="2" t="s">
        <v>28</v>
      </c>
      <c r="L2747" s="2" t="s">
        <v>29</v>
      </c>
      <c r="M2747" s="2" t="s">
        <v>30</v>
      </c>
      <c r="N2747" s="2" t="s">
        <v>31</v>
      </c>
      <c r="O2747" s="2" t="s">
        <v>32</v>
      </c>
      <c r="P2747" s="2" t="s">
        <v>33</v>
      </c>
    </row>
    <row r="2748" spans="1:16" hidden="1" outlineLevel="1" collapsed="1" x14ac:dyDescent="0.2">
      <c r="A2748" t="s">
        <v>20</v>
      </c>
      <c r="B2748" s="4" t="s">
        <v>16</v>
      </c>
      <c r="C2748" s="4" t="s">
        <v>2630</v>
      </c>
      <c r="D2748" s="4" t="s">
        <v>20</v>
      </c>
      <c r="E2748" s="4">
        <v>6.8018800000000004E-2</v>
      </c>
      <c r="F2748" s="4">
        <v>2.2288999999999998E-3</v>
      </c>
      <c r="G2748" s="4">
        <v>1</v>
      </c>
      <c r="H2748" s="4">
        <v>1</v>
      </c>
      <c r="I2748" s="4">
        <v>1</v>
      </c>
      <c r="J2748" s="4" t="s">
        <v>2628</v>
      </c>
      <c r="K2748" s="4">
        <v>0</v>
      </c>
      <c r="L2748" s="4">
        <v>1076.4742200000001</v>
      </c>
      <c r="M2748" s="4" t="s">
        <v>16</v>
      </c>
      <c r="N2748" s="4">
        <v>1.487E-3</v>
      </c>
      <c r="O2748" s="4">
        <v>4.8210000000000003E-2</v>
      </c>
      <c r="P2748" s="4">
        <v>1.32</v>
      </c>
    </row>
    <row r="2749" spans="1:16" x14ac:dyDescent="0.2">
      <c r="A2749" s="3" t="s">
        <v>2600</v>
      </c>
      <c r="B2749" s="3" t="s">
        <v>17</v>
      </c>
      <c r="C2749" s="3" t="s">
        <v>202</v>
      </c>
      <c r="D2749" s="3" t="s">
        <v>2631</v>
      </c>
      <c r="E2749" s="3">
        <v>1.0999999999999999E-2</v>
      </c>
      <c r="F2749" s="3">
        <v>1.3169999999999999</v>
      </c>
      <c r="G2749" s="3">
        <v>1</v>
      </c>
      <c r="H2749" s="3">
        <v>1</v>
      </c>
      <c r="I2749" s="3">
        <v>1</v>
      </c>
      <c r="J2749" s="3">
        <v>1</v>
      </c>
      <c r="K2749" s="3">
        <v>1</v>
      </c>
      <c r="L2749" s="3">
        <v>710</v>
      </c>
      <c r="M2749" s="3">
        <v>78.099999999999994</v>
      </c>
      <c r="N2749" s="3">
        <v>8.1199999999999992</v>
      </c>
      <c r="O2749" s="3">
        <v>0</v>
      </c>
      <c r="P2749" s="3">
        <v>1</v>
      </c>
    </row>
    <row r="2750" spans="1:16" hidden="1" outlineLevel="1" collapsed="1" x14ac:dyDescent="0.2">
      <c r="A2750" t="s">
        <v>20</v>
      </c>
      <c r="B2750" s="2" t="s">
        <v>21</v>
      </c>
      <c r="C2750" s="2" t="s">
        <v>22</v>
      </c>
      <c r="D2750" s="2" t="s">
        <v>23</v>
      </c>
      <c r="E2750" s="2" t="s">
        <v>24</v>
      </c>
      <c r="F2750" s="2" t="s">
        <v>25</v>
      </c>
      <c r="G2750" s="2" t="s">
        <v>10</v>
      </c>
      <c r="H2750" s="2" t="s">
        <v>26</v>
      </c>
      <c r="I2750" s="2" t="s">
        <v>8</v>
      </c>
      <c r="J2750" s="2" t="s">
        <v>27</v>
      </c>
      <c r="K2750" s="2" t="s">
        <v>28</v>
      </c>
      <c r="L2750" s="2" t="s">
        <v>29</v>
      </c>
      <c r="M2750" s="2" t="s">
        <v>30</v>
      </c>
      <c r="N2750" s="2" t="s">
        <v>31</v>
      </c>
      <c r="O2750" s="2" t="s">
        <v>32</v>
      </c>
      <c r="P2750" s="2" t="s">
        <v>33</v>
      </c>
    </row>
    <row r="2751" spans="1:16" hidden="1" outlineLevel="1" collapsed="1" x14ac:dyDescent="0.2">
      <c r="A2751" t="s">
        <v>20</v>
      </c>
      <c r="B2751" s="4" t="s">
        <v>16</v>
      </c>
      <c r="C2751" s="4" t="s">
        <v>2632</v>
      </c>
      <c r="D2751" s="4" t="s">
        <v>20</v>
      </c>
      <c r="E2751" s="4">
        <v>6.8018800000000004E-2</v>
      </c>
      <c r="F2751" s="4">
        <v>2.2288999999999998E-3</v>
      </c>
      <c r="G2751" s="4">
        <v>1</v>
      </c>
      <c r="H2751" s="4">
        <v>1</v>
      </c>
      <c r="I2751" s="4">
        <v>1</v>
      </c>
      <c r="J2751" s="4" t="s">
        <v>202</v>
      </c>
      <c r="K2751" s="4">
        <v>0</v>
      </c>
      <c r="L2751" s="4">
        <v>1020.51088</v>
      </c>
      <c r="M2751" s="4" t="s">
        <v>16</v>
      </c>
      <c r="N2751" s="4">
        <v>1.487E-3</v>
      </c>
      <c r="O2751" s="4">
        <v>4.8230000000000002E-2</v>
      </c>
      <c r="P2751" s="4">
        <v>1.31</v>
      </c>
    </row>
    <row r="2752" spans="1:16" x14ac:dyDescent="0.2">
      <c r="A2752" s="3" t="s">
        <v>2600</v>
      </c>
      <c r="B2752" s="3" t="s">
        <v>17</v>
      </c>
      <c r="C2752" s="3" t="s">
        <v>2633</v>
      </c>
      <c r="D2752" s="3" t="s">
        <v>2634</v>
      </c>
      <c r="E2752" s="3">
        <v>1.0999999999999999E-2</v>
      </c>
      <c r="F2752" s="3">
        <v>1.3140000000000001</v>
      </c>
      <c r="G2752" s="3">
        <v>2</v>
      </c>
      <c r="H2752" s="3">
        <v>1</v>
      </c>
      <c r="I2752" s="3">
        <v>1</v>
      </c>
      <c r="J2752" s="3">
        <v>1</v>
      </c>
      <c r="K2752" s="3">
        <v>1</v>
      </c>
      <c r="L2752" s="3">
        <v>451</v>
      </c>
      <c r="M2752" s="3">
        <v>52.9</v>
      </c>
      <c r="N2752" s="3">
        <v>4.6100000000000003</v>
      </c>
      <c r="O2752" s="3">
        <v>0</v>
      </c>
      <c r="P2752" s="3">
        <v>1</v>
      </c>
    </row>
    <row r="2753" spans="1:16" hidden="1" outlineLevel="1" collapsed="1" x14ac:dyDescent="0.2">
      <c r="A2753" t="s">
        <v>20</v>
      </c>
      <c r="B2753" s="2" t="s">
        <v>21</v>
      </c>
      <c r="C2753" s="2" t="s">
        <v>22</v>
      </c>
      <c r="D2753" s="2" t="s">
        <v>23</v>
      </c>
      <c r="E2753" s="2" t="s">
        <v>24</v>
      </c>
      <c r="F2753" s="2" t="s">
        <v>25</v>
      </c>
      <c r="G2753" s="2" t="s">
        <v>10</v>
      </c>
      <c r="H2753" s="2" t="s">
        <v>26</v>
      </c>
      <c r="I2753" s="2" t="s">
        <v>8</v>
      </c>
      <c r="J2753" s="2" t="s">
        <v>27</v>
      </c>
      <c r="K2753" s="2" t="s">
        <v>28</v>
      </c>
      <c r="L2753" s="2" t="s">
        <v>29</v>
      </c>
      <c r="M2753" s="2" t="s">
        <v>30</v>
      </c>
      <c r="N2753" s="2" t="s">
        <v>31</v>
      </c>
      <c r="O2753" s="2" t="s">
        <v>32</v>
      </c>
      <c r="P2753" s="2" t="s">
        <v>33</v>
      </c>
    </row>
    <row r="2754" spans="1:16" hidden="1" outlineLevel="1" collapsed="1" x14ac:dyDescent="0.2">
      <c r="A2754" t="s">
        <v>20</v>
      </c>
      <c r="B2754" s="4" t="s">
        <v>16</v>
      </c>
      <c r="C2754" s="4" t="s">
        <v>2635</v>
      </c>
      <c r="D2754" s="4" t="s">
        <v>20</v>
      </c>
      <c r="E2754" s="4">
        <v>6.8456600000000006E-2</v>
      </c>
      <c r="F2754" s="4">
        <v>2.2288999999999998E-3</v>
      </c>
      <c r="G2754" s="4">
        <v>1</v>
      </c>
      <c r="H2754" s="4">
        <v>1</v>
      </c>
      <c r="I2754" s="4">
        <v>1</v>
      </c>
      <c r="J2754" s="4" t="s">
        <v>2633</v>
      </c>
      <c r="K2754" s="4">
        <v>0</v>
      </c>
      <c r="L2754" s="4">
        <v>1261.6382699999999</v>
      </c>
      <c r="M2754" s="4" t="s">
        <v>16</v>
      </c>
      <c r="N2754" s="4">
        <v>1.487E-3</v>
      </c>
      <c r="O2754" s="4">
        <v>4.8550000000000003E-2</v>
      </c>
      <c r="P2754" s="4">
        <v>1.58</v>
      </c>
    </row>
    <row r="2755" spans="1:16" x14ac:dyDescent="0.2">
      <c r="A2755" s="3" t="s">
        <v>2600</v>
      </c>
      <c r="B2755" s="3" t="s">
        <v>17</v>
      </c>
      <c r="C2755" s="3" t="s">
        <v>2636</v>
      </c>
      <c r="D2755" s="3" t="s">
        <v>2637</v>
      </c>
      <c r="E2755" s="3">
        <v>1.0999999999999999E-2</v>
      </c>
      <c r="F2755" s="3">
        <v>1.3069999999999999</v>
      </c>
      <c r="G2755" s="3">
        <v>2</v>
      </c>
      <c r="H2755" s="3">
        <v>1</v>
      </c>
      <c r="I2755" s="3">
        <v>1</v>
      </c>
      <c r="J2755" s="3">
        <v>1</v>
      </c>
      <c r="K2755" s="3">
        <v>1</v>
      </c>
      <c r="L2755" s="3">
        <v>628</v>
      </c>
      <c r="M2755" s="3">
        <v>72.400000000000006</v>
      </c>
      <c r="N2755" s="3">
        <v>5.26</v>
      </c>
      <c r="O2755" s="3">
        <v>0</v>
      </c>
      <c r="P2755" s="3">
        <v>1</v>
      </c>
    </row>
    <row r="2756" spans="1:16" hidden="1" outlineLevel="1" collapsed="1" x14ac:dyDescent="0.2">
      <c r="A2756" t="s">
        <v>20</v>
      </c>
      <c r="B2756" s="2" t="s">
        <v>21</v>
      </c>
      <c r="C2756" s="2" t="s">
        <v>22</v>
      </c>
      <c r="D2756" s="2" t="s">
        <v>23</v>
      </c>
      <c r="E2756" s="2" t="s">
        <v>24</v>
      </c>
      <c r="F2756" s="2" t="s">
        <v>25</v>
      </c>
      <c r="G2756" s="2" t="s">
        <v>10</v>
      </c>
      <c r="H2756" s="2" t="s">
        <v>26</v>
      </c>
      <c r="I2756" s="2" t="s">
        <v>8</v>
      </c>
      <c r="J2756" s="2" t="s">
        <v>27</v>
      </c>
      <c r="K2756" s="2" t="s">
        <v>28</v>
      </c>
      <c r="L2756" s="2" t="s">
        <v>29</v>
      </c>
      <c r="M2756" s="2" t="s">
        <v>30</v>
      </c>
      <c r="N2756" s="2" t="s">
        <v>31</v>
      </c>
      <c r="O2756" s="2" t="s">
        <v>32</v>
      </c>
      <c r="P2756" s="2" t="s">
        <v>33</v>
      </c>
    </row>
    <row r="2757" spans="1:16" hidden="1" outlineLevel="1" collapsed="1" x14ac:dyDescent="0.2">
      <c r="A2757" t="s">
        <v>20</v>
      </c>
      <c r="B2757" s="4" t="s">
        <v>16</v>
      </c>
      <c r="C2757" s="4" t="s">
        <v>2638</v>
      </c>
      <c r="D2757" s="4" t="s">
        <v>20</v>
      </c>
      <c r="E2757" s="4">
        <v>6.9340200000000005E-2</v>
      </c>
      <c r="F2757" s="4">
        <v>2.2288999999999998E-3</v>
      </c>
      <c r="G2757" s="4">
        <v>1</v>
      </c>
      <c r="H2757" s="4">
        <v>1</v>
      </c>
      <c r="I2757" s="4">
        <v>1</v>
      </c>
      <c r="J2757" s="4" t="s">
        <v>2636</v>
      </c>
      <c r="K2757" s="4">
        <v>1</v>
      </c>
      <c r="L2757" s="4">
        <v>1395.6485600000001</v>
      </c>
      <c r="M2757" s="4" t="s">
        <v>16</v>
      </c>
      <c r="N2757" s="4">
        <v>1.487E-3</v>
      </c>
      <c r="O2757" s="4">
        <v>4.9270000000000001E-2</v>
      </c>
      <c r="P2757" s="4">
        <v>1.78</v>
      </c>
    </row>
    <row r="2758" spans="1:16" x14ac:dyDescent="0.2">
      <c r="A2758" s="3" t="s">
        <v>2600</v>
      </c>
      <c r="B2758" s="3" t="s">
        <v>17</v>
      </c>
      <c r="C2758" s="3" t="s">
        <v>2639</v>
      </c>
      <c r="D2758" s="3" t="s">
        <v>2640</v>
      </c>
      <c r="E2758" s="3">
        <v>1.0999999999999999E-2</v>
      </c>
      <c r="F2758" s="3">
        <v>1.306</v>
      </c>
      <c r="G2758" s="3">
        <v>3</v>
      </c>
      <c r="H2758" s="3">
        <v>1</v>
      </c>
      <c r="I2758" s="3">
        <v>1</v>
      </c>
      <c r="J2758" s="3">
        <v>1</v>
      </c>
      <c r="K2758" s="3">
        <v>1</v>
      </c>
      <c r="L2758" s="3">
        <v>482</v>
      </c>
      <c r="M2758" s="3">
        <v>51.8</v>
      </c>
      <c r="N2758" s="3">
        <v>7.8</v>
      </c>
      <c r="O2758" s="3">
        <v>2.57</v>
      </c>
      <c r="P2758" s="3">
        <v>1</v>
      </c>
    </row>
    <row r="2759" spans="1:16" hidden="1" outlineLevel="1" collapsed="1" x14ac:dyDescent="0.2">
      <c r="A2759" t="s">
        <v>20</v>
      </c>
      <c r="B2759" s="2" t="s">
        <v>21</v>
      </c>
      <c r="C2759" s="2" t="s">
        <v>22</v>
      </c>
      <c r="D2759" s="2" t="s">
        <v>23</v>
      </c>
      <c r="E2759" s="2" t="s">
        <v>24</v>
      </c>
      <c r="F2759" s="2" t="s">
        <v>25</v>
      </c>
      <c r="G2759" s="2" t="s">
        <v>10</v>
      </c>
      <c r="H2759" s="2" t="s">
        <v>26</v>
      </c>
      <c r="I2759" s="2" t="s">
        <v>8</v>
      </c>
      <c r="J2759" s="2" t="s">
        <v>27</v>
      </c>
      <c r="K2759" s="2" t="s">
        <v>28</v>
      </c>
      <c r="L2759" s="2" t="s">
        <v>29</v>
      </c>
      <c r="M2759" s="2" t="s">
        <v>30</v>
      </c>
      <c r="N2759" s="2" t="s">
        <v>31</v>
      </c>
      <c r="O2759" s="2" t="s">
        <v>32</v>
      </c>
      <c r="P2759" s="2" t="s">
        <v>33</v>
      </c>
    </row>
    <row r="2760" spans="1:16" hidden="1" outlineLevel="1" collapsed="1" x14ac:dyDescent="0.2">
      <c r="A2760" t="s">
        <v>20</v>
      </c>
      <c r="B2760" s="4" t="s">
        <v>16</v>
      </c>
      <c r="C2760" s="4" t="s">
        <v>2641</v>
      </c>
      <c r="D2760" s="4" t="s">
        <v>20</v>
      </c>
      <c r="E2760" s="4">
        <v>6.9340200000000005E-2</v>
      </c>
      <c r="F2760" s="4">
        <v>2.2288999999999998E-3</v>
      </c>
      <c r="G2760" s="4">
        <v>1</v>
      </c>
      <c r="H2760" s="4">
        <v>1</v>
      </c>
      <c r="I2760" s="4">
        <v>1</v>
      </c>
      <c r="J2760" s="4" t="s">
        <v>2639</v>
      </c>
      <c r="K2760" s="4">
        <v>0</v>
      </c>
      <c r="L2760" s="4">
        <v>1699.92651</v>
      </c>
      <c r="M2760" s="4" t="s">
        <v>16</v>
      </c>
      <c r="N2760" s="4">
        <v>1.487E-3</v>
      </c>
      <c r="O2760" s="4">
        <v>4.9399999999999999E-2</v>
      </c>
      <c r="P2760" s="4">
        <v>2.57</v>
      </c>
    </row>
    <row r="2761" spans="1:16" x14ac:dyDescent="0.2">
      <c r="A2761" s="3" t="s">
        <v>2600</v>
      </c>
      <c r="B2761" s="3" t="s">
        <v>17</v>
      </c>
      <c r="C2761" s="3" t="s">
        <v>2642</v>
      </c>
      <c r="D2761" s="3" t="s">
        <v>2643</v>
      </c>
      <c r="E2761" s="3">
        <v>1.0999999999999999E-2</v>
      </c>
      <c r="F2761" s="3">
        <v>1.3029999999999999</v>
      </c>
      <c r="G2761" s="3">
        <v>2</v>
      </c>
      <c r="H2761" s="3">
        <v>1</v>
      </c>
      <c r="I2761" s="3">
        <v>1</v>
      </c>
      <c r="J2761" s="3">
        <v>1</v>
      </c>
      <c r="K2761" s="3">
        <v>1</v>
      </c>
      <c r="L2761" s="3">
        <v>459</v>
      </c>
      <c r="M2761" s="3">
        <v>51.3</v>
      </c>
      <c r="N2761" s="3">
        <v>6.2</v>
      </c>
      <c r="O2761" s="3">
        <v>0</v>
      </c>
      <c r="P2761" s="3">
        <v>1</v>
      </c>
    </row>
    <row r="2762" spans="1:16" hidden="1" outlineLevel="1" collapsed="1" x14ac:dyDescent="0.2">
      <c r="A2762" t="s">
        <v>20</v>
      </c>
      <c r="B2762" s="2" t="s">
        <v>21</v>
      </c>
      <c r="C2762" s="2" t="s">
        <v>22</v>
      </c>
      <c r="D2762" s="2" t="s">
        <v>23</v>
      </c>
      <c r="E2762" s="2" t="s">
        <v>24</v>
      </c>
      <c r="F2762" s="2" t="s">
        <v>25</v>
      </c>
      <c r="G2762" s="2" t="s">
        <v>10</v>
      </c>
      <c r="H2762" s="2" t="s">
        <v>26</v>
      </c>
      <c r="I2762" s="2" t="s">
        <v>8</v>
      </c>
      <c r="J2762" s="2" t="s">
        <v>27</v>
      </c>
      <c r="K2762" s="2" t="s">
        <v>28</v>
      </c>
      <c r="L2762" s="2" t="s">
        <v>29</v>
      </c>
      <c r="M2762" s="2" t="s">
        <v>30</v>
      </c>
      <c r="N2762" s="2" t="s">
        <v>31</v>
      </c>
      <c r="O2762" s="2" t="s">
        <v>32</v>
      </c>
      <c r="P2762" s="2" t="s">
        <v>33</v>
      </c>
    </row>
    <row r="2763" spans="1:16" hidden="1" outlineLevel="1" collapsed="1" x14ac:dyDescent="0.2">
      <c r="A2763" t="s">
        <v>20</v>
      </c>
      <c r="B2763" s="4" t="s">
        <v>16</v>
      </c>
      <c r="C2763" s="4" t="s">
        <v>2644</v>
      </c>
      <c r="D2763" s="4" t="s">
        <v>20</v>
      </c>
      <c r="E2763" s="4">
        <v>6.9786100000000004E-2</v>
      </c>
      <c r="F2763" s="4">
        <v>2.2288999999999998E-3</v>
      </c>
      <c r="G2763" s="4">
        <v>1</v>
      </c>
      <c r="H2763" s="4">
        <v>1</v>
      </c>
      <c r="I2763" s="4">
        <v>1</v>
      </c>
      <c r="J2763" s="4" t="s">
        <v>2642</v>
      </c>
      <c r="K2763" s="4">
        <v>0</v>
      </c>
      <c r="L2763" s="4">
        <v>903.47819000000004</v>
      </c>
      <c r="M2763" s="4" t="s">
        <v>16</v>
      </c>
      <c r="N2763" s="4">
        <v>1.487E-3</v>
      </c>
      <c r="O2763" s="4">
        <v>4.972E-2</v>
      </c>
      <c r="P2763" s="4">
        <v>1.54</v>
      </c>
    </row>
    <row r="2764" spans="1:16" x14ac:dyDescent="0.2">
      <c r="A2764" s="3" t="s">
        <v>2600</v>
      </c>
      <c r="B2764" s="3" t="s">
        <v>17</v>
      </c>
      <c r="C2764" s="3" t="s">
        <v>2645</v>
      </c>
      <c r="D2764" s="3" t="s">
        <v>2646</v>
      </c>
      <c r="E2764" s="3">
        <v>1.0999999999999999E-2</v>
      </c>
      <c r="F2764" s="3">
        <v>1.2969999999999999</v>
      </c>
      <c r="G2764" s="3">
        <v>3</v>
      </c>
      <c r="H2764" s="3">
        <v>1</v>
      </c>
      <c r="I2764" s="3">
        <v>1</v>
      </c>
      <c r="J2764" s="3">
        <v>1</v>
      </c>
      <c r="K2764" s="3">
        <v>1</v>
      </c>
      <c r="L2764" s="3">
        <v>554</v>
      </c>
      <c r="M2764" s="3">
        <v>62.8</v>
      </c>
      <c r="N2764" s="3">
        <v>6.49</v>
      </c>
      <c r="O2764" s="3">
        <v>1.91</v>
      </c>
      <c r="P2764" s="3">
        <v>1</v>
      </c>
    </row>
    <row r="2765" spans="1:16" hidden="1" outlineLevel="1" collapsed="1" x14ac:dyDescent="0.2">
      <c r="A2765" t="s">
        <v>20</v>
      </c>
      <c r="B2765" s="2" t="s">
        <v>21</v>
      </c>
      <c r="C2765" s="2" t="s">
        <v>22</v>
      </c>
      <c r="D2765" s="2" t="s">
        <v>23</v>
      </c>
      <c r="E2765" s="2" t="s">
        <v>24</v>
      </c>
      <c r="F2765" s="2" t="s">
        <v>25</v>
      </c>
      <c r="G2765" s="2" t="s">
        <v>10</v>
      </c>
      <c r="H2765" s="2" t="s">
        <v>26</v>
      </c>
      <c r="I2765" s="2" t="s">
        <v>8</v>
      </c>
      <c r="J2765" s="2" t="s">
        <v>27</v>
      </c>
      <c r="K2765" s="2" t="s">
        <v>28</v>
      </c>
      <c r="L2765" s="2" t="s">
        <v>29</v>
      </c>
      <c r="M2765" s="2" t="s">
        <v>30</v>
      </c>
      <c r="N2765" s="2" t="s">
        <v>31</v>
      </c>
      <c r="O2765" s="2" t="s">
        <v>32</v>
      </c>
      <c r="P2765" s="2" t="s">
        <v>33</v>
      </c>
    </row>
    <row r="2766" spans="1:16" hidden="1" outlineLevel="1" collapsed="1" x14ac:dyDescent="0.2">
      <c r="A2766" t="s">
        <v>20</v>
      </c>
      <c r="B2766" s="4" t="s">
        <v>16</v>
      </c>
      <c r="C2766" s="4" t="s">
        <v>2647</v>
      </c>
      <c r="D2766" s="4" t="s">
        <v>20</v>
      </c>
      <c r="E2766" s="4">
        <v>7.1140400000000006E-2</v>
      </c>
      <c r="F2766" s="4">
        <v>2.2288999999999998E-3</v>
      </c>
      <c r="G2766" s="4">
        <v>1</v>
      </c>
      <c r="H2766" s="4">
        <v>1</v>
      </c>
      <c r="I2766" s="4">
        <v>1</v>
      </c>
      <c r="J2766" s="4" t="s">
        <v>2645</v>
      </c>
      <c r="K2766" s="4">
        <v>0</v>
      </c>
      <c r="L2766" s="4">
        <v>1819.94496</v>
      </c>
      <c r="M2766" s="4" t="s">
        <v>16</v>
      </c>
      <c r="N2766" s="4">
        <v>1.487E-3</v>
      </c>
      <c r="O2766" s="4">
        <v>5.0520000000000002E-2</v>
      </c>
      <c r="P2766" s="4">
        <v>1.91</v>
      </c>
    </row>
    <row r="2767" spans="1:16" x14ac:dyDescent="0.2">
      <c r="A2767" s="3" t="s">
        <v>2600</v>
      </c>
      <c r="B2767" s="3" t="s">
        <v>17</v>
      </c>
      <c r="C2767" s="3" t="s">
        <v>2648</v>
      </c>
      <c r="D2767" s="3" t="s">
        <v>2649</v>
      </c>
      <c r="E2767" s="3">
        <v>1.7000000000000001E-2</v>
      </c>
      <c r="F2767" s="3">
        <v>1.2729999999999999</v>
      </c>
      <c r="G2767" s="3">
        <v>3</v>
      </c>
      <c r="H2767" s="3">
        <v>1</v>
      </c>
      <c r="I2767" s="3">
        <v>1</v>
      </c>
      <c r="J2767" s="3">
        <v>1</v>
      </c>
      <c r="K2767" s="3">
        <v>1</v>
      </c>
      <c r="L2767" s="3">
        <v>429</v>
      </c>
      <c r="M2767" s="3">
        <v>48.2</v>
      </c>
      <c r="N2767" s="3">
        <v>5.99</v>
      </c>
      <c r="O2767" s="3">
        <v>2.23</v>
      </c>
      <c r="P2767" s="3">
        <v>1</v>
      </c>
    </row>
    <row r="2768" spans="1:16" hidden="1" outlineLevel="1" collapsed="1" x14ac:dyDescent="0.2">
      <c r="A2768" t="s">
        <v>20</v>
      </c>
      <c r="B2768" s="2" t="s">
        <v>21</v>
      </c>
      <c r="C2768" s="2" t="s">
        <v>22</v>
      </c>
      <c r="D2768" s="2" t="s">
        <v>23</v>
      </c>
      <c r="E2768" s="2" t="s">
        <v>24</v>
      </c>
      <c r="F2768" s="2" t="s">
        <v>25</v>
      </c>
      <c r="G2768" s="2" t="s">
        <v>10</v>
      </c>
      <c r="H2768" s="2" t="s">
        <v>26</v>
      </c>
      <c r="I2768" s="2" t="s">
        <v>8</v>
      </c>
      <c r="J2768" s="2" t="s">
        <v>27</v>
      </c>
      <c r="K2768" s="2" t="s">
        <v>28</v>
      </c>
      <c r="L2768" s="2" t="s">
        <v>29</v>
      </c>
      <c r="M2768" s="2" t="s">
        <v>30</v>
      </c>
      <c r="N2768" s="2" t="s">
        <v>31</v>
      </c>
      <c r="O2768" s="2" t="s">
        <v>32</v>
      </c>
      <c r="P2768" s="2" t="s">
        <v>33</v>
      </c>
    </row>
    <row r="2769" spans="1:16" hidden="1" outlineLevel="1" collapsed="1" x14ac:dyDescent="0.2">
      <c r="A2769" t="s">
        <v>20</v>
      </c>
      <c r="B2769" s="4" t="s">
        <v>16</v>
      </c>
      <c r="C2769" s="4" t="s">
        <v>2650</v>
      </c>
      <c r="D2769" s="4" t="s">
        <v>20</v>
      </c>
      <c r="E2769" s="4">
        <v>7.4398800000000001E-2</v>
      </c>
      <c r="F2769" s="4">
        <v>3.3205499999999998E-3</v>
      </c>
      <c r="G2769" s="4">
        <v>1</v>
      </c>
      <c r="H2769" s="4">
        <v>1</v>
      </c>
      <c r="I2769" s="4">
        <v>1</v>
      </c>
      <c r="J2769" s="4" t="s">
        <v>2648</v>
      </c>
      <c r="K2769" s="4">
        <v>0</v>
      </c>
      <c r="L2769" s="4">
        <v>1388.71685</v>
      </c>
      <c r="M2769" s="4" t="s">
        <v>16</v>
      </c>
      <c r="N2769" s="4">
        <v>2.9329999999999998E-3</v>
      </c>
      <c r="O2769" s="4">
        <v>5.3280000000000001E-2</v>
      </c>
      <c r="P2769" s="4">
        <v>2.23</v>
      </c>
    </row>
    <row r="2770" spans="1:16" x14ac:dyDescent="0.2">
      <c r="A2770" s="3" t="s">
        <v>2600</v>
      </c>
      <c r="B2770" s="3" t="s">
        <v>17</v>
      </c>
      <c r="C2770" s="3" t="s">
        <v>2651</v>
      </c>
      <c r="D2770" s="3" t="s">
        <v>2652</v>
      </c>
      <c r="E2770" s="3">
        <v>1.7000000000000001E-2</v>
      </c>
      <c r="F2770" s="3">
        <v>1.264</v>
      </c>
      <c r="G2770" s="3">
        <v>2</v>
      </c>
      <c r="H2770" s="3">
        <v>1</v>
      </c>
      <c r="I2770" s="3">
        <v>1</v>
      </c>
      <c r="J2770" s="3">
        <v>1</v>
      </c>
      <c r="K2770" s="3">
        <v>1</v>
      </c>
      <c r="L2770" s="3">
        <v>551</v>
      </c>
      <c r="M2770" s="3">
        <v>61.9</v>
      </c>
      <c r="N2770" s="3">
        <v>7.97</v>
      </c>
      <c r="O2770" s="3">
        <v>0</v>
      </c>
      <c r="P2770" s="3">
        <v>1</v>
      </c>
    </row>
    <row r="2771" spans="1:16" hidden="1" outlineLevel="1" collapsed="1" x14ac:dyDescent="0.2">
      <c r="A2771" t="s">
        <v>20</v>
      </c>
      <c r="B2771" s="2" t="s">
        <v>21</v>
      </c>
      <c r="C2771" s="2" t="s">
        <v>22</v>
      </c>
      <c r="D2771" s="2" t="s">
        <v>23</v>
      </c>
      <c r="E2771" s="2" t="s">
        <v>24</v>
      </c>
      <c r="F2771" s="2" t="s">
        <v>25</v>
      </c>
      <c r="G2771" s="2" t="s">
        <v>10</v>
      </c>
      <c r="H2771" s="2" t="s">
        <v>26</v>
      </c>
      <c r="I2771" s="2" t="s">
        <v>8</v>
      </c>
      <c r="J2771" s="2" t="s">
        <v>27</v>
      </c>
      <c r="K2771" s="2" t="s">
        <v>28</v>
      </c>
      <c r="L2771" s="2" t="s">
        <v>29</v>
      </c>
      <c r="M2771" s="2" t="s">
        <v>30</v>
      </c>
      <c r="N2771" s="2" t="s">
        <v>31</v>
      </c>
      <c r="O2771" s="2" t="s">
        <v>32</v>
      </c>
      <c r="P2771" s="2" t="s">
        <v>33</v>
      </c>
    </row>
    <row r="2772" spans="1:16" hidden="1" outlineLevel="1" collapsed="1" x14ac:dyDescent="0.2">
      <c r="A2772" t="s">
        <v>20</v>
      </c>
      <c r="B2772" s="4" t="s">
        <v>16</v>
      </c>
      <c r="C2772" s="4" t="s">
        <v>2653</v>
      </c>
      <c r="D2772" s="4" t="s">
        <v>20</v>
      </c>
      <c r="E2772" s="4">
        <v>7.5838500000000003E-2</v>
      </c>
      <c r="F2772" s="4">
        <v>3.8406400000000002E-3</v>
      </c>
      <c r="G2772" s="4">
        <v>1</v>
      </c>
      <c r="H2772" s="4">
        <v>1</v>
      </c>
      <c r="I2772" s="4">
        <v>1</v>
      </c>
      <c r="J2772" s="4" t="s">
        <v>2651</v>
      </c>
      <c r="K2772" s="4">
        <v>0</v>
      </c>
      <c r="L2772" s="4">
        <v>1242.6436900000001</v>
      </c>
      <c r="M2772" s="4" t="s">
        <v>16</v>
      </c>
      <c r="N2772" s="4">
        <v>2.9329999999999998E-3</v>
      </c>
      <c r="O2772" s="4">
        <v>5.441E-2</v>
      </c>
      <c r="P2772" s="4">
        <v>1.38</v>
      </c>
    </row>
    <row r="2773" spans="1:16" x14ac:dyDescent="0.2">
      <c r="A2773" s="3" t="s">
        <v>2600</v>
      </c>
      <c r="B2773" s="3" t="s">
        <v>17</v>
      </c>
      <c r="C2773" s="3" t="s">
        <v>2654</v>
      </c>
      <c r="D2773" s="3" t="s">
        <v>2655</v>
      </c>
      <c r="E2773" s="3">
        <v>1.9E-2</v>
      </c>
      <c r="F2773" s="3">
        <v>1.2589999999999999</v>
      </c>
      <c r="G2773" s="3">
        <v>1</v>
      </c>
      <c r="H2773" s="3">
        <v>1</v>
      </c>
      <c r="I2773" s="3">
        <v>1</v>
      </c>
      <c r="J2773" s="3">
        <v>1</v>
      </c>
      <c r="K2773" s="3">
        <v>1</v>
      </c>
      <c r="L2773" s="3">
        <v>482</v>
      </c>
      <c r="M2773" s="3">
        <v>54.5</v>
      </c>
      <c r="N2773" s="3">
        <v>6.43</v>
      </c>
      <c r="O2773" s="3">
        <v>0</v>
      </c>
      <c r="P2773" s="3">
        <v>1</v>
      </c>
    </row>
    <row r="2774" spans="1:16" hidden="1" outlineLevel="1" collapsed="1" x14ac:dyDescent="0.2">
      <c r="A2774" t="s">
        <v>20</v>
      </c>
      <c r="B2774" s="2" t="s">
        <v>21</v>
      </c>
      <c r="C2774" s="2" t="s">
        <v>22</v>
      </c>
      <c r="D2774" s="2" t="s">
        <v>23</v>
      </c>
      <c r="E2774" s="2" t="s">
        <v>24</v>
      </c>
      <c r="F2774" s="2" t="s">
        <v>25</v>
      </c>
      <c r="G2774" s="2" t="s">
        <v>10</v>
      </c>
      <c r="H2774" s="2" t="s">
        <v>26</v>
      </c>
      <c r="I2774" s="2" t="s">
        <v>8</v>
      </c>
      <c r="J2774" s="2" t="s">
        <v>27</v>
      </c>
      <c r="K2774" s="2" t="s">
        <v>28</v>
      </c>
      <c r="L2774" s="2" t="s">
        <v>29</v>
      </c>
      <c r="M2774" s="2" t="s">
        <v>30</v>
      </c>
      <c r="N2774" s="2" t="s">
        <v>31</v>
      </c>
      <c r="O2774" s="2" t="s">
        <v>32</v>
      </c>
      <c r="P2774" s="2" t="s">
        <v>33</v>
      </c>
    </row>
    <row r="2775" spans="1:16" hidden="1" outlineLevel="1" collapsed="1" x14ac:dyDescent="0.2">
      <c r="A2775" t="s">
        <v>20</v>
      </c>
      <c r="B2775" s="4" t="s">
        <v>16</v>
      </c>
      <c r="C2775" s="4" t="s">
        <v>2656</v>
      </c>
      <c r="D2775" s="4" t="s">
        <v>20</v>
      </c>
      <c r="E2775" s="4">
        <v>7.6813000000000006E-2</v>
      </c>
      <c r="F2775" s="4">
        <v>4.3359999999999996E-3</v>
      </c>
      <c r="G2775" s="4">
        <v>1</v>
      </c>
      <c r="H2775" s="4">
        <v>1</v>
      </c>
      <c r="I2775" s="4">
        <v>1</v>
      </c>
      <c r="J2775" s="4" t="s">
        <v>2654</v>
      </c>
      <c r="K2775" s="4">
        <v>0</v>
      </c>
      <c r="L2775" s="4">
        <v>827.50976000000003</v>
      </c>
      <c r="M2775" s="4" t="s">
        <v>16</v>
      </c>
      <c r="N2775" s="4">
        <v>3.264E-3</v>
      </c>
      <c r="O2775" s="4">
        <v>5.5129999999999998E-2</v>
      </c>
      <c r="P2775" s="4">
        <v>1.21</v>
      </c>
    </row>
    <row r="2776" spans="1:16" x14ac:dyDescent="0.2">
      <c r="A2776" s="3" t="s">
        <v>2600</v>
      </c>
      <c r="B2776" s="3" t="s">
        <v>17</v>
      </c>
      <c r="C2776" s="3" t="s">
        <v>2657</v>
      </c>
      <c r="D2776" s="3" t="s">
        <v>2658</v>
      </c>
      <c r="E2776" s="3">
        <v>1.9E-2</v>
      </c>
      <c r="F2776" s="3">
        <v>1.252</v>
      </c>
      <c r="G2776" s="3">
        <v>1</v>
      </c>
      <c r="H2776" s="3">
        <v>1</v>
      </c>
      <c r="I2776" s="3">
        <v>1</v>
      </c>
      <c r="J2776" s="3">
        <v>1</v>
      </c>
      <c r="K2776" s="3">
        <v>1</v>
      </c>
      <c r="L2776" s="3">
        <v>551</v>
      </c>
      <c r="M2776" s="3">
        <v>62.6</v>
      </c>
      <c r="N2776" s="3">
        <v>7.09</v>
      </c>
      <c r="O2776" s="3">
        <v>0</v>
      </c>
      <c r="P2776" s="3">
        <v>1</v>
      </c>
    </row>
    <row r="2777" spans="1:16" hidden="1" outlineLevel="1" collapsed="1" x14ac:dyDescent="0.2">
      <c r="A2777" t="s">
        <v>20</v>
      </c>
      <c r="B2777" s="2" t="s">
        <v>21</v>
      </c>
      <c r="C2777" s="2" t="s">
        <v>22</v>
      </c>
      <c r="D2777" s="2" t="s">
        <v>23</v>
      </c>
      <c r="E2777" s="2" t="s">
        <v>24</v>
      </c>
      <c r="F2777" s="2" t="s">
        <v>25</v>
      </c>
      <c r="G2777" s="2" t="s">
        <v>10</v>
      </c>
      <c r="H2777" s="2" t="s">
        <v>26</v>
      </c>
      <c r="I2777" s="2" t="s">
        <v>8</v>
      </c>
      <c r="J2777" s="2" t="s">
        <v>27</v>
      </c>
      <c r="K2777" s="2" t="s">
        <v>28</v>
      </c>
      <c r="L2777" s="2" t="s">
        <v>29</v>
      </c>
      <c r="M2777" s="2" t="s">
        <v>30</v>
      </c>
      <c r="N2777" s="2" t="s">
        <v>31</v>
      </c>
      <c r="O2777" s="2" t="s">
        <v>32</v>
      </c>
      <c r="P2777" s="2" t="s">
        <v>33</v>
      </c>
    </row>
    <row r="2778" spans="1:16" hidden="1" outlineLevel="1" collapsed="1" x14ac:dyDescent="0.2">
      <c r="A2778" t="s">
        <v>20</v>
      </c>
      <c r="B2778" s="4" t="s">
        <v>16</v>
      </c>
      <c r="C2778" s="4" t="s">
        <v>2659</v>
      </c>
      <c r="D2778" s="4" t="s">
        <v>20</v>
      </c>
      <c r="E2778" s="4">
        <v>7.7799400000000005E-2</v>
      </c>
      <c r="F2778" s="4">
        <v>4.3359999999999996E-3</v>
      </c>
      <c r="G2778" s="4">
        <v>1</v>
      </c>
      <c r="H2778" s="4">
        <v>1</v>
      </c>
      <c r="I2778" s="4">
        <v>1</v>
      </c>
      <c r="J2778" s="4" t="s">
        <v>2657</v>
      </c>
      <c r="K2778" s="4">
        <v>0</v>
      </c>
      <c r="L2778" s="4">
        <v>939.46829000000002</v>
      </c>
      <c r="M2778" s="4" t="s">
        <v>16</v>
      </c>
      <c r="N2778" s="4">
        <v>3.264E-3</v>
      </c>
      <c r="O2778" s="4">
        <v>5.5969999999999999E-2</v>
      </c>
      <c r="P2778" s="4">
        <v>1.53</v>
      </c>
    </row>
    <row r="2779" spans="1:16" x14ac:dyDescent="0.2">
      <c r="A2779" s="3" t="s">
        <v>2600</v>
      </c>
      <c r="B2779" s="3" t="s">
        <v>17</v>
      </c>
      <c r="C2779" s="3" t="s">
        <v>2660</v>
      </c>
      <c r="D2779" s="3" t="s">
        <v>2661</v>
      </c>
      <c r="E2779" s="3">
        <v>0.02</v>
      </c>
      <c r="F2779" s="3">
        <v>1.248</v>
      </c>
      <c r="G2779" s="3">
        <v>2</v>
      </c>
      <c r="H2779" s="3">
        <v>1</v>
      </c>
      <c r="I2779" s="3">
        <v>1</v>
      </c>
      <c r="J2779" s="3">
        <v>1</v>
      </c>
      <c r="K2779" s="3">
        <v>1</v>
      </c>
      <c r="L2779" s="3">
        <v>599</v>
      </c>
      <c r="M2779" s="3">
        <v>67.3</v>
      </c>
      <c r="N2779" s="3">
        <v>9.1999999999999993</v>
      </c>
      <c r="O2779" s="3">
        <v>0</v>
      </c>
      <c r="P2779" s="3">
        <v>1</v>
      </c>
    </row>
    <row r="2780" spans="1:16" hidden="1" outlineLevel="1" collapsed="1" x14ac:dyDescent="0.2">
      <c r="A2780" t="s">
        <v>20</v>
      </c>
      <c r="B2780" s="2" t="s">
        <v>21</v>
      </c>
      <c r="C2780" s="2" t="s">
        <v>22</v>
      </c>
      <c r="D2780" s="2" t="s">
        <v>23</v>
      </c>
      <c r="E2780" s="2" t="s">
        <v>24</v>
      </c>
      <c r="F2780" s="2" t="s">
        <v>25</v>
      </c>
      <c r="G2780" s="2" t="s">
        <v>10</v>
      </c>
      <c r="H2780" s="2" t="s">
        <v>26</v>
      </c>
      <c r="I2780" s="2" t="s">
        <v>8</v>
      </c>
      <c r="J2780" s="2" t="s">
        <v>27</v>
      </c>
      <c r="K2780" s="2" t="s">
        <v>28</v>
      </c>
      <c r="L2780" s="2" t="s">
        <v>29</v>
      </c>
      <c r="M2780" s="2" t="s">
        <v>30</v>
      </c>
      <c r="N2780" s="2" t="s">
        <v>31</v>
      </c>
      <c r="O2780" s="2" t="s">
        <v>32</v>
      </c>
      <c r="P2780" s="2" t="s">
        <v>33</v>
      </c>
    </row>
    <row r="2781" spans="1:16" hidden="1" outlineLevel="1" collapsed="1" x14ac:dyDescent="0.2">
      <c r="A2781" t="s">
        <v>20</v>
      </c>
      <c r="B2781" s="4" t="s">
        <v>16</v>
      </c>
      <c r="C2781" s="4" t="s">
        <v>2662</v>
      </c>
      <c r="D2781" s="4" t="s">
        <v>20</v>
      </c>
      <c r="E2781" s="4">
        <v>7.8797900000000004E-2</v>
      </c>
      <c r="F2781" s="4">
        <v>4.3359999999999996E-3</v>
      </c>
      <c r="G2781" s="4">
        <v>1</v>
      </c>
      <c r="H2781" s="4">
        <v>1</v>
      </c>
      <c r="I2781" s="4">
        <v>1</v>
      </c>
      <c r="J2781" s="4" t="s">
        <v>2660</v>
      </c>
      <c r="K2781" s="4">
        <v>0</v>
      </c>
      <c r="L2781" s="4">
        <v>1435.7791199999999</v>
      </c>
      <c r="M2781" s="4" t="s">
        <v>16</v>
      </c>
      <c r="N2781" s="4">
        <v>3.5460000000000001E-3</v>
      </c>
      <c r="O2781" s="4">
        <v>5.654E-2</v>
      </c>
      <c r="P2781" s="4">
        <v>1.56</v>
      </c>
    </row>
    <row r="2782" spans="1:16" x14ac:dyDescent="0.2">
      <c r="A2782" s="3" t="s">
        <v>2600</v>
      </c>
      <c r="B2782" s="3" t="s">
        <v>17</v>
      </c>
      <c r="C2782" s="3" t="s">
        <v>2663</v>
      </c>
      <c r="D2782" s="3" t="s">
        <v>2664</v>
      </c>
      <c r="E2782" s="3">
        <v>0.02</v>
      </c>
      <c r="F2782" s="3">
        <v>1.244</v>
      </c>
      <c r="G2782" s="3">
        <v>2</v>
      </c>
      <c r="H2782" s="3">
        <v>1</v>
      </c>
      <c r="I2782" s="3">
        <v>1</v>
      </c>
      <c r="J2782" s="3">
        <v>1</v>
      </c>
      <c r="K2782" s="3">
        <v>1</v>
      </c>
      <c r="L2782" s="3">
        <v>519</v>
      </c>
      <c r="M2782" s="3">
        <v>60</v>
      </c>
      <c r="N2782" s="3">
        <v>8.7899999999999991</v>
      </c>
      <c r="O2782" s="3">
        <v>1.96</v>
      </c>
      <c r="P2782" s="3">
        <v>1</v>
      </c>
    </row>
    <row r="2783" spans="1:16" hidden="1" outlineLevel="1" collapsed="1" x14ac:dyDescent="0.2">
      <c r="A2783" t="s">
        <v>20</v>
      </c>
      <c r="B2783" s="2" t="s">
        <v>21</v>
      </c>
      <c r="C2783" s="2" t="s">
        <v>22</v>
      </c>
      <c r="D2783" s="2" t="s">
        <v>23</v>
      </c>
      <c r="E2783" s="2" t="s">
        <v>24</v>
      </c>
      <c r="F2783" s="2" t="s">
        <v>25</v>
      </c>
      <c r="G2783" s="2" t="s">
        <v>10</v>
      </c>
      <c r="H2783" s="2" t="s">
        <v>26</v>
      </c>
      <c r="I2783" s="2" t="s">
        <v>8</v>
      </c>
      <c r="J2783" s="2" t="s">
        <v>27</v>
      </c>
      <c r="K2783" s="2" t="s">
        <v>28</v>
      </c>
      <c r="L2783" s="2" t="s">
        <v>29</v>
      </c>
      <c r="M2783" s="2" t="s">
        <v>30</v>
      </c>
      <c r="N2783" s="2" t="s">
        <v>31</v>
      </c>
      <c r="O2783" s="2" t="s">
        <v>32</v>
      </c>
      <c r="P2783" s="2" t="s">
        <v>33</v>
      </c>
    </row>
    <row r="2784" spans="1:16" hidden="1" outlineLevel="1" collapsed="1" x14ac:dyDescent="0.2">
      <c r="A2784" t="s">
        <v>20</v>
      </c>
      <c r="B2784" s="4" t="s">
        <v>16</v>
      </c>
      <c r="C2784" s="4" t="s">
        <v>2665</v>
      </c>
      <c r="D2784" s="4" t="s">
        <v>20</v>
      </c>
      <c r="E2784" s="4">
        <v>7.9301700000000003E-2</v>
      </c>
      <c r="F2784" s="4">
        <v>4.7623400000000003E-3</v>
      </c>
      <c r="G2784" s="4">
        <v>1</v>
      </c>
      <c r="H2784" s="4">
        <v>1</v>
      </c>
      <c r="I2784" s="4">
        <v>1</v>
      </c>
      <c r="J2784" s="4" t="s">
        <v>2663</v>
      </c>
      <c r="K2784" s="4">
        <v>0</v>
      </c>
      <c r="L2784" s="4">
        <v>1218.6072999999999</v>
      </c>
      <c r="M2784" s="4" t="s">
        <v>16</v>
      </c>
      <c r="N2784" s="4">
        <v>3.5460000000000001E-3</v>
      </c>
      <c r="O2784" s="4">
        <v>5.7029999999999997E-2</v>
      </c>
      <c r="P2784" s="4">
        <v>1.96</v>
      </c>
    </row>
    <row r="2785" spans="1:16" x14ac:dyDescent="0.2">
      <c r="A2785" s="3" t="s">
        <v>2600</v>
      </c>
      <c r="B2785" s="3" t="s">
        <v>17</v>
      </c>
      <c r="C2785" s="3" t="s">
        <v>2666</v>
      </c>
      <c r="D2785" s="3" t="s">
        <v>2667</v>
      </c>
      <c r="E2785" s="3">
        <v>0.02</v>
      </c>
      <c r="F2785" s="3">
        <v>1.238</v>
      </c>
      <c r="G2785" s="3">
        <v>2</v>
      </c>
      <c r="H2785" s="3">
        <v>1</v>
      </c>
      <c r="I2785" s="3">
        <v>1</v>
      </c>
      <c r="J2785" s="3">
        <v>1</v>
      </c>
      <c r="K2785" s="3">
        <v>1</v>
      </c>
      <c r="L2785" s="3">
        <v>453</v>
      </c>
      <c r="M2785" s="3">
        <v>49.9</v>
      </c>
      <c r="N2785" s="3">
        <v>5.05</v>
      </c>
      <c r="O2785" s="3">
        <v>1.94</v>
      </c>
      <c r="P2785" s="3">
        <v>1</v>
      </c>
    </row>
    <row r="2786" spans="1:16" hidden="1" outlineLevel="1" collapsed="1" x14ac:dyDescent="0.2">
      <c r="A2786" t="s">
        <v>20</v>
      </c>
      <c r="B2786" s="2" t="s">
        <v>21</v>
      </c>
      <c r="C2786" s="2" t="s">
        <v>22</v>
      </c>
      <c r="D2786" s="2" t="s">
        <v>23</v>
      </c>
      <c r="E2786" s="2" t="s">
        <v>24</v>
      </c>
      <c r="F2786" s="2" t="s">
        <v>25</v>
      </c>
      <c r="G2786" s="2" t="s">
        <v>10</v>
      </c>
      <c r="H2786" s="2" t="s">
        <v>26</v>
      </c>
      <c r="I2786" s="2" t="s">
        <v>8</v>
      </c>
      <c r="J2786" s="2" t="s">
        <v>27</v>
      </c>
      <c r="K2786" s="2" t="s">
        <v>28</v>
      </c>
      <c r="L2786" s="2" t="s">
        <v>29</v>
      </c>
      <c r="M2786" s="2" t="s">
        <v>30</v>
      </c>
      <c r="N2786" s="2" t="s">
        <v>31</v>
      </c>
      <c r="O2786" s="2" t="s">
        <v>32</v>
      </c>
      <c r="P2786" s="2" t="s">
        <v>33</v>
      </c>
    </row>
    <row r="2787" spans="1:16" hidden="1" outlineLevel="1" collapsed="1" x14ac:dyDescent="0.2">
      <c r="A2787" t="s">
        <v>20</v>
      </c>
      <c r="B2787" s="4" t="s">
        <v>16</v>
      </c>
      <c r="C2787" s="4" t="s">
        <v>2668</v>
      </c>
      <c r="D2787" s="4" t="s">
        <v>20</v>
      </c>
      <c r="E2787" s="4">
        <v>8.0318500000000001E-2</v>
      </c>
      <c r="F2787" s="4">
        <v>4.7623400000000003E-3</v>
      </c>
      <c r="G2787" s="4">
        <v>1</v>
      </c>
      <c r="H2787" s="4">
        <v>1</v>
      </c>
      <c r="I2787" s="4">
        <v>1</v>
      </c>
      <c r="J2787" s="4" t="s">
        <v>2666</v>
      </c>
      <c r="K2787" s="4">
        <v>0</v>
      </c>
      <c r="L2787" s="4">
        <v>1211.5902599999999</v>
      </c>
      <c r="M2787" s="4" t="s">
        <v>16</v>
      </c>
      <c r="N2787" s="4">
        <v>3.5460000000000001E-3</v>
      </c>
      <c r="O2787" s="4">
        <v>5.781E-2</v>
      </c>
      <c r="P2787" s="4">
        <v>1.94</v>
      </c>
    </row>
    <row r="2788" spans="1:16" x14ac:dyDescent="0.2">
      <c r="A2788" s="3" t="s">
        <v>2600</v>
      </c>
      <c r="B2788" s="3" t="s">
        <v>17</v>
      </c>
      <c r="C2788" s="3" t="s">
        <v>2669</v>
      </c>
      <c r="D2788" s="3" t="s">
        <v>2670</v>
      </c>
      <c r="E2788" s="3">
        <v>2.1999999999999999E-2</v>
      </c>
      <c r="F2788" s="3">
        <v>1.2090000000000001</v>
      </c>
      <c r="G2788" s="3">
        <v>3</v>
      </c>
      <c r="H2788" s="3">
        <v>1</v>
      </c>
      <c r="I2788" s="3">
        <v>2</v>
      </c>
      <c r="J2788" s="3">
        <v>1</v>
      </c>
      <c r="K2788" s="3">
        <v>1</v>
      </c>
      <c r="L2788" s="3">
        <v>271</v>
      </c>
      <c r="M2788" s="3">
        <v>31.3</v>
      </c>
      <c r="N2788" s="3">
        <v>9.8800000000000008</v>
      </c>
      <c r="O2788" s="3">
        <v>0</v>
      </c>
      <c r="P2788" s="3">
        <v>1</v>
      </c>
    </row>
    <row r="2789" spans="1:16" hidden="1" outlineLevel="1" collapsed="1" x14ac:dyDescent="0.2">
      <c r="A2789" t="s">
        <v>20</v>
      </c>
      <c r="B2789" s="2" t="s">
        <v>21</v>
      </c>
      <c r="C2789" s="2" t="s">
        <v>22</v>
      </c>
      <c r="D2789" s="2" t="s">
        <v>23</v>
      </c>
      <c r="E2789" s="2" t="s">
        <v>24</v>
      </c>
      <c r="F2789" s="2" t="s">
        <v>25</v>
      </c>
      <c r="G2789" s="2" t="s">
        <v>10</v>
      </c>
      <c r="H2789" s="2" t="s">
        <v>26</v>
      </c>
      <c r="I2789" s="2" t="s">
        <v>8</v>
      </c>
      <c r="J2789" s="2" t="s">
        <v>27</v>
      </c>
      <c r="K2789" s="2" t="s">
        <v>28</v>
      </c>
      <c r="L2789" s="2" t="s">
        <v>29</v>
      </c>
      <c r="M2789" s="2" t="s">
        <v>30</v>
      </c>
      <c r="N2789" s="2" t="s">
        <v>31</v>
      </c>
      <c r="O2789" s="2" t="s">
        <v>32</v>
      </c>
      <c r="P2789" s="2" t="s">
        <v>33</v>
      </c>
    </row>
    <row r="2790" spans="1:16" hidden="1" outlineLevel="1" collapsed="1" x14ac:dyDescent="0.2">
      <c r="A2790" t="s">
        <v>20</v>
      </c>
      <c r="B2790" s="4" t="s">
        <v>16</v>
      </c>
      <c r="C2790" s="4" t="s">
        <v>2671</v>
      </c>
      <c r="D2790" s="4" t="s">
        <v>20</v>
      </c>
      <c r="E2790" s="4">
        <v>8.5590799999999995E-2</v>
      </c>
      <c r="F2790" s="4">
        <v>5.2294899999999998E-3</v>
      </c>
      <c r="G2790" s="4">
        <v>1</v>
      </c>
      <c r="H2790" s="4">
        <v>1</v>
      </c>
      <c r="I2790" s="4">
        <v>2</v>
      </c>
      <c r="J2790" s="4" t="s">
        <v>2669</v>
      </c>
      <c r="K2790" s="4">
        <v>0</v>
      </c>
      <c r="L2790" s="4">
        <v>1090.5374899999999</v>
      </c>
      <c r="M2790" s="4" t="s">
        <v>16</v>
      </c>
      <c r="N2790" s="4">
        <v>6.1580000000000003E-3</v>
      </c>
      <c r="O2790" s="4">
        <v>8.0640000000000003E-2</v>
      </c>
      <c r="P2790" s="4">
        <v>1.41</v>
      </c>
    </row>
    <row r="2791" spans="1:16" x14ac:dyDescent="0.2">
      <c r="A2791" s="3" t="s">
        <v>2600</v>
      </c>
      <c r="B2791" s="3" t="s">
        <v>17</v>
      </c>
      <c r="C2791" s="3" t="s">
        <v>2672</v>
      </c>
      <c r="D2791" s="3" t="s">
        <v>2673</v>
      </c>
      <c r="E2791" s="3">
        <v>2.1999999999999999E-2</v>
      </c>
      <c r="F2791" s="3">
        <v>1.2090000000000001</v>
      </c>
      <c r="G2791" s="3">
        <v>3</v>
      </c>
      <c r="H2791" s="3">
        <v>1</v>
      </c>
      <c r="I2791" s="3">
        <v>1</v>
      </c>
      <c r="J2791" s="3">
        <v>1</v>
      </c>
      <c r="K2791" s="3">
        <v>1</v>
      </c>
      <c r="L2791" s="3">
        <v>385</v>
      </c>
      <c r="M2791" s="3">
        <v>43.2</v>
      </c>
      <c r="N2791" s="3">
        <v>4.88</v>
      </c>
      <c r="O2791" s="3">
        <v>0</v>
      </c>
      <c r="P2791" s="3">
        <v>1</v>
      </c>
    </row>
    <row r="2792" spans="1:16" hidden="1" outlineLevel="1" collapsed="1" x14ac:dyDescent="0.2">
      <c r="A2792" t="s">
        <v>20</v>
      </c>
      <c r="B2792" s="2" t="s">
        <v>21</v>
      </c>
      <c r="C2792" s="2" t="s">
        <v>22</v>
      </c>
      <c r="D2792" s="2" t="s">
        <v>23</v>
      </c>
      <c r="E2792" s="2" t="s">
        <v>24</v>
      </c>
      <c r="F2792" s="2" t="s">
        <v>25</v>
      </c>
      <c r="G2792" s="2" t="s">
        <v>10</v>
      </c>
      <c r="H2792" s="2" t="s">
        <v>26</v>
      </c>
      <c r="I2792" s="2" t="s">
        <v>8</v>
      </c>
      <c r="J2792" s="2" t="s">
        <v>27</v>
      </c>
      <c r="K2792" s="2" t="s">
        <v>28</v>
      </c>
      <c r="L2792" s="2" t="s">
        <v>29</v>
      </c>
      <c r="M2792" s="2" t="s">
        <v>30</v>
      </c>
      <c r="N2792" s="2" t="s">
        <v>31</v>
      </c>
      <c r="O2792" s="2" t="s">
        <v>32</v>
      </c>
      <c r="P2792" s="2" t="s">
        <v>33</v>
      </c>
    </row>
    <row r="2793" spans="1:16" hidden="1" outlineLevel="1" collapsed="1" x14ac:dyDescent="0.2">
      <c r="A2793" t="s">
        <v>20</v>
      </c>
      <c r="B2793" s="4" t="s">
        <v>16</v>
      </c>
      <c r="C2793" s="4" t="s">
        <v>2674</v>
      </c>
      <c r="D2793" s="4" t="s">
        <v>20</v>
      </c>
      <c r="E2793" s="4">
        <v>8.5590799999999995E-2</v>
      </c>
      <c r="F2793" s="4">
        <v>5.2294899999999998E-3</v>
      </c>
      <c r="G2793" s="4">
        <v>1</v>
      </c>
      <c r="H2793" s="4">
        <v>1</v>
      </c>
      <c r="I2793" s="4">
        <v>1</v>
      </c>
      <c r="J2793" s="4" t="s">
        <v>2672</v>
      </c>
      <c r="K2793" s="4">
        <v>0</v>
      </c>
      <c r="L2793" s="4">
        <v>1221.59574</v>
      </c>
      <c r="M2793" s="4" t="s">
        <v>16</v>
      </c>
      <c r="N2793" s="4">
        <v>3.8549999999999999E-3</v>
      </c>
      <c r="O2793" s="4">
        <v>6.1870000000000001E-2</v>
      </c>
      <c r="P2793" s="4">
        <v>1.34</v>
      </c>
    </row>
    <row r="2794" spans="1:16" x14ac:dyDescent="0.2">
      <c r="A2794" s="3" t="s">
        <v>2600</v>
      </c>
      <c r="B2794" s="3" t="s">
        <v>17</v>
      </c>
      <c r="C2794" s="3" t="s">
        <v>2675</v>
      </c>
      <c r="D2794" s="3" t="s">
        <v>2676</v>
      </c>
      <c r="E2794" s="3">
        <v>2.5999999999999999E-2</v>
      </c>
      <c r="F2794" s="3">
        <v>1.1879999999999999</v>
      </c>
      <c r="G2794" s="3">
        <v>2</v>
      </c>
      <c r="H2794" s="3">
        <v>1</v>
      </c>
      <c r="I2794" s="3">
        <v>1</v>
      </c>
      <c r="J2794" s="3">
        <v>1</v>
      </c>
      <c r="K2794" s="3">
        <v>1</v>
      </c>
      <c r="L2794" s="3">
        <v>568</v>
      </c>
      <c r="M2794" s="3">
        <v>64.3</v>
      </c>
      <c r="N2794" s="3">
        <v>6.77</v>
      </c>
      <c r="O2794" s="3">
        <v>0</v>
      </c>
      <c r="P2794" s="3">
        <v>1</v>
      </c>
    </row>
    <row r="2795" spans="1:16" hidden="1" outlineLevel="1" collapsed="1" x14ac:dyDescent="0.2">
      <c r="A2795" t="s">
        <v>20</v>
      </c>
      <c r="B2795" s="2" t="s">
        <v>21</v>
      </c>
      <c r="C2795" s="2" t="s">
        <v>22</v>
      </c>
      <c r="D2795" s="2" t="s">
        <v>23</v>
      </c>
      <c r="E2795" s="2" t="s">
        <v>24</v>
      </c>
      <c r="F2795" s="2" t="s">
        <v>25</v>
      </c>
      <c r="G2795" s="2" t="s">
        <v>10</v>
      </c>
      <c r="H2795" s="2" t="s">
        <v>26</v>
      </c>
      <c r="I2795" s="2" t="s">
        <v>8</v>
      </c>
      <c r="J2795" s="2" t="s">
        <v>27</v>
      </c>
      <c r="K2795" s="2" t="s">
        <v>28</v>
      </c>
      <c r="L2795" s="2" t="s">
        <v>29</v>
      </c>
      <c r="M2795" s="2" t="s">
        <v>30</v>
      </c>
      <c r="N2795" s="2" t="s">
        <v>31</v>
      </c>
      <c r="O2795" s="2" t="s">
        <v>32</v>
      </c>
      <c r="P2795" s="2" t="s">
        <v>33</v>
      </c>
    </row>
    <row r="2796" spans="1:16" hidden="1" outlineLevel="1" collapsed="1" x14ac:dyDescent="0.2">
      <c r="A2796" t="s">
        <v>20</v>
      </c>
      <c r="B2796" s="4" t="s">
        <v>16</v>
      </c>
      <c r="C2796" s="4" t="s">
        <v>2677</v>
      </c>
      <c r="D2796" s="4" t="s">
        <v>20</v>
      </c>
      <c r="E2796" s="4">
        <v>8.9474499999999998E-2</v>
      </c>
      <c r="F2796" s="4">
        <v>5.7189399999999996E-3</v>
      </c>
      <c r="G2796" s="4">
        <v>1</v>
      </c>
      <c r="H2796" s="4">
        <v>1</v>
      </c>
      <c r="I2796" s="4">
        <v>1</v>
      </c>
      <c r="J2796" s="4" t="s">
        <v>2675</v>
      </c>
      <c r="K2796" s="4">
        <v>0</v>
      </c>
      <c r="L2796" s="4">
        <v>1365.7008699999999</v>
      </c>
      <c r="M2796" s="4" t="s">
        <v>16</v>
      </c>
      <c r="N2796" s="4">
        <v>4.5180000000000003E-3</v>
      </c>
      <c r="O2796" s="4">
        <v>6.4829999999999999E-2</v>
      </c>
      <c r="P2796" s="4">
        <v>1.2</v>
      </c>
    </row>
    <row r="2797" spans="1:16" x14ac:dyDescent="0.2">
      <c r="A2797" s="3" t="s">
        <v>2600</v>
      </c>
      <c r="B2797" s="3" t="s">
        <v>17</v>
      </c>
      <c r="C2797" s="3" t="s">
        <v>2678</v>
      </c>
      <c r="D2797" s="3" t="s">
        <v>2679</v>
      </c>
      <c r="E2797" s="3">
        <v>2.7E-2</v>
      </c>
      <c r="F2797" s="3">
        <v>1.1759999999999999</v>
      </c>
      <c r="G2797" s="3">
        <v>2</v>
      </c>
      <c r="H2797" s="3">
        <v>1</v>
      </c>
      <c r="I2797" s="3">
        <v>1</v>
      </c>
      <c r="J2797" s="3">
        <v>1</v>
      </c>
      <c r="K2797" s="3">
        <v>1</v>
      </c>
      <c r="L2797" s="3">
        <v>527</v>
      </c>
      <c r="M2797" s="3">
        <v>60.8</v>
      </c>
      <c r="N2797" s="3">
        <v>7.88</v>
      </c>
      <c r="O2797" s="3">
        <v>0</v>
      </c>
      <c r="P2797" s="3">
        <v>1</v>
      </c>
    </row>
    <row r="2798" spans="1:16" hidden="1" outlineLevel="1" collapsed="1" x14ac:dyDescent="0.2">
      <c r="A2798" t="s">
        <v>20</v>
      </c>
      <c r="B2798" s="2" t="s">
        <v>21</v>
      </c>
      <c r="C2798" s="2" t="s">
        <v>22</v>
      </c>
      <c r="D2798" s="2" t="s">
        <v>23</v>
      </c>
      <c r="E2798" s="2" t="s">
        <v>24</v>
      </c>
      <c r="F2798" s="2" t="s">
        <v>25</v>
      </c>
      <c r="G2798" s="2" t="s">
        <v>10</v>
      </c>
      <c r="H2798" s="2" t="s">
        <v>26</v>
      </c>
      <c r="I2798" s="2" t="s">
        <v>8</v>
      </c>
      <c r="J2798" s="2" t="s">
        <v>27</v>
      </c>
      <c r="K2798" s="2" t="s">
        <v>28</v>
      </c>
      <c r="L2798" s="2" t="s">
        <v>29</v>
      </c>
      <c r="M2798" s="2" t="s">
        <v>30</v>
      </c>
      <c r="N2798" s="2" t="s">
        <v>31</v>
      </c>
      <c r="O2798" s="2" t="s">
        <v>32</v>
      </c>
      <c r="P2798" s="2" t="s">
        <v>33</v>
      </c>
    </row>
    <row r="2799" spans="1:16" hidden="1" outlineLevel="1" collapsed="1" x14ac:dyDescent="0.2">
      <c r="A2799" t="s">
        <v>20</v>
      </c>
      <c r="B2799" s="4" t="s">
        <v>16</v>
      </c>
      <c r="C2799" s="4" t="s">
        <v>2680</v>
      </c>
      <c r="D2799" s="4" t="s">
        <v>248</v>
      </c>
      <c r="E2799" s="4">
        <v>9.1767799999999997E-2</v>
      </c>
      <c r="F2799" s="4">
        <v>6.6963500000000002E-3</v>
      </c>
      <c r="G2799" s="4">
        <v>1</v>
      </c>
      <c r="H2799" s="4">
        <v>1</v>
      </c>
      <c r="I2799" s="4">
        <v>1</v>
      </c>
      <c r="J2799" s="4" t="s">
        <v>2678</v>
      </c>
      <c r="K2799" s="4">
        <v>0</v>
      </c>
      <c r="L2799" s="4">
        <v>1226.55825</v>
      </c>
      <c r="M2799" s="4" t="s">
        <v>16</v>
      </c>
      <c r="N2799" s="4">
        <v>4.8260000000000004E-3</v>
      </c>
      <c r="O2799" s="4">
        <v>6.6710000000000005E-2</v>
      </c>
      <c r="P2799" s="4">
        <v>1.34</v>
      </c>
    </row>
    <row r="2800" spans="1:16" x14ac:dyDescent="0.2">
      <c r="A2800" s="3" t="s">
        <v>2600</v>
      </c>
      <c r="B2800" s="3" t="s">
        <v>17</v>
      </c>
      <c r="C2800" s="3" t="s">
        <v>2681</v>
      </c>
      <c r="D2800" s="3" t="s">
        <v>2682</v>
      </c>
      <c r="E2800" s="3">
        <v>2.7E-2</v>
      </c>
      <c r="F2800" s="3">
        <v>1.1659999999999999</v>
      </c>
      <c r="G2800" s="3">
        <v>1</v>
      </c>
      <c r="H2800" s="3">
        <v>1</v>
      </c>
      <c r="I2800" s="3">
        <v>1</v>
      </c>
      <c r="J2800" s="3">
        <v>1</v>
      </c>
      <c r="K2800" s="3">
        <v>1</v>
      </c>
      <c r="L2800" s="3">
        <v>479</v>
      </c>
      <c r="M2800" s="3">
        <v>55.3</v>
      </c>
      <c r="N2800" s="3">
        <v>5.92</v>
      </c>
      <c r="O2800" s="3">
        <v>0</v>
      </c>
      <c r="P2800" s="3">
        <v>1</v>
      </c>
    </row>
    <row r="2801" spans="1:16" hidden="1" outlineLevel="1" collapsed="1" x14ac:dyDescent="0.2">
      <c r="A2801" t="s">
        <v>20</v>
      </c>
      <c r="B2801" s="2" t="s">
        <v>21</v>
      </c>
      <c r="C2801" s="2" t="s">
        <v>22</v>
      </c>
      <c r="D2801" s="2" t="s">
        <v>23</v>
      </c>
      <c r="E2801" s="2" t="s">
        <v>24</v>
      </c>
      <c r="F2801" s="2" t="s">
        <v>25</v>
      </c>
      <c r="G2801" s="2" t="s">
        <v>10</v>
      </c>
      <c r="H2801" s="2" t="s">
        <v>26</v>
      </c>
      <c r="I2801" s="2" t="s">
        <v>8</v>
      </c>
      <c r="J2801" s="2" t="s">
        <v>27</v>
      </c>
      <c r="K2801" s="2" t="s">
        <v>28</v>
      </c>
      <c r="L2801" s="2" t="s">
        <v>29</v>
      </c>
      <c r="M2801" s="2" t="s">
        <v>30</v>
      </c>
      <c r="N2801" s="2" t="s">
        <v>31</v>
      </c>
      <c r="O2801" s="2" t="s">
        <v>32</v>
      </c>
      <c r="P2801" s="2" t="s">
        <v>33</v>
      </c>
    </row>
    <row r="2802" spans="1:16" hidden="1" outlineLevel="1" collapsed="1" x14ac:dyDescent="0.2">
      <c r="A2802" t="s">
        <v>20</v>
      </c>
      <c r="B2802" s="4" t="s">
        <v>16</v>
      </c>
      <c r="C2802" s="4" t="s">
        <v>2683</v>
      </c>
      <c r="D2802" s="4" t="s">
        <v>20</v>
      </c>
      <c r="E2802" s="4">
        <v>9.41163E-2</v>
      </c>
      <c r="F2802" s="4">
        <v>6.6963500000000002E-3</v>
      </c>
      <c r="G2802" s="4">
        <v>1</v>
      </c>
      <c r="H2802" s="4">
        <v>1</v>
      </c>
      <c r="I2802" s="4">
        <v>1</v>
      </c>
      <c r="J2802" s="4" t="s">
        <v>2681</v>
      </c>
      <c r="K2802" s="4">
        <v>0</v>
      </c>
      <c r="L2802" s="4">
        <v>826.50328000000002</v>
      </c>
      <c r="M2802" s="4" t="s">
        <v>16</v>
      </c>
      <c r="N2802" s="4">
        <v>4.8260000000000004E-3</v>
      </c>
      <c r="O2802" s="4">
        <v>6.8309999999999996E-2</v>
      </c>
      <c r="P2802" s="4">
        <v>1.54</v>
      </c>
    </row>
    <row r="2803" spans="1:16" x14ac:dyDescent="0.2">
      <c r="A2803" s="3" t="s">
        <v>2600</v>
      </c>
      <c r="B2803" s="3" t="s">
        <v>17</v>
      </c>
      <c r="C2803" s="3" t="s">
        <v>2684</v>
      </c>
      <c r="D2803" s="3" t="s">
        <v>2685</v>
      </c>
      <c r="E2803" s="3">
        <v>3.3000000000000002E-2</v>
      </c>
      <c r="F2803" s="3">
        <v>1.1339999999999999</v>
      </c>
      <c r="G2803" s="3">
        <v>1</v>
      </c>
      <c r="H2803" s="3">
        <v>1</v>
      </c>
      <c r="I2803" s="3">
        <v>1</v>
      </c>
      <c r="J2803" s="3">
        <v>1</v>
      </c>
      <c r="K2803" s="3">
        <v>1</v>
      </c>
      <c r="L2803" s="3">
        <v>1142</v>
      </c>
      <c r="M2803" s="3">
        <v>129.80000000000001</v>
      </c>
      <c r="N2803" s="3">
        <v>9.1999999999999993</v>
      </c>
      <c r="O2803" s="3">
        <v>0</v>
      </c>
      <c r="P2803" s="3">
        <v>1</v>
      </c>
    </row>
    <row r="2804" spans="1:16" hidden="1" outlineLevel="1" collapsed="1" x14ac:dyDescent="0.2">
      <c r="A2804" t="s">
        <v>20</v>
      </c>
      <c r="B2804" s="2" t="s">
        <v>21</v>
      </c>
      <c r="C2804" s="2" t="s">
        <v>22</v>
      </c>
      <c r="D2804" s="2" t="s">
        <v>23</v>
      </c>
      <c r="E2804" s="2" t="s">
        <v>24</v>
      </c>
      <c r="F2804" s="2" t="s">
        <v>25</v>
      </c>
      <c r="G2804" s="2" t="s">
        <v>10</v>
      </c>
      <c r="H2804" s="2" t="s">
        <v>26</v>
      </c>
      <c r="I2804" s="2" t="s">
        <v>8</v>
      </c>
      <c r="J2804" s="2" t="s">
        <v>27</v>
      </c>
      <c r="K2804" s="2" t="s">
        <v>28</v>
      </c>
      <c r="L2804" s="2" t="s">
        <v>29</v>
      </c>
      <c r="M2804" s="2" t="s">
        <v>30</v>
      </c>
      <c r="N2804" s="2" t="s">
        <v>31</v>
      </c>
      <c r="O2804" s="2" t="s">
        <v>32</v>
      </c>
      <c r="P2804" s="2" t="s">
        <v>33</v>
      </c>
    </row>
    <row r="2805" spans="1:16" hidden="1" outlineLevel="1" collapsed="1" x14ac:dyDescent="0.2">
      <c r="A2805" t="s">
        <v>20</v>
      </c>
      <c r="B2805" s="4" t="s">
        <v>16</v>
      </c>
      <c r="C2805" s="4" t="s">
        <v>2686</v>
      </c>
      <c r="D2805" s="4" t="s">
        <v>20</v>
      </c>
      <c r="E2805" s="4">
        <v>0.10023700000000001</v>
      </c>
      <c r="F2805" s="4">
        <v>7.5778800000000004E-3</v>
      </c>
      <c r="G2805" s="4">
        <v>1</v>
      </c>
      <c r="H2805" s="4">
        <v>1</v>
      </c>
      <c r="I2805" s="4">
        <v>1</v>
      </c>
      <c r="J2805" s="4" t="s">
        <v>2684</v>
      </c>
      <c r="K2805" s="4">
        <v>0</v>
      </c>
      <c r="L2805" s="4">
        <v>1132.6208300000001</v>
      </c>
      <c r="M2805" s="4" t="s">
        <v>16</v>
      </c>
      <c r="N2805" s="4">
        <v>5.7409999999999996E-3</v>
      </c>
      <c r="O2805" s="4">
        <v>7.3499999999999996E-2</v>
      </c>
      <c r="P2805" s="4">
        <v>1.59</v>
      </c>
    </row>
    <row r="2806" spans="1:16" x14ac:dyDescent="0.2">
      <c r="A2806" s="3" t="s">
        <v>2600</v>
      </c>
      <c r="B2806" s="3" t="s">
        <v>17</v>
      </c>
      <c r="C2806" s="3" t="s">
        <v>2687</v>
      </c>
      <c r="D2806" s="3" t="s">
        <v>2688</v>
      </c>
      <c r="E2806" s="3">
        <v>3.4000000000000002E-2</v>
      </c>
      <c r="F2806" s="3">
        <v>1.1319999999999999</v>
      </c>
      <c r="G2806" s="3">
        <v>2</v>
      </c>
      <c r="H2806" s="3">
        <v>1</v>
      </c>
      <c r="I2806" s="3">
        <v>1</v>
      </c>
      <c r="J2806" s="3">
        <v>1</v>
      </c>
      <c r="K2806" s="3">
        <v>1</v>
      </c>
      <c r="L2806" s="3">
        <v>500</v>
      </c>
      <c r="M2806" s="3">
        <v>56.6</v>
      </c>
      <c r="N2806" s="3">
        <v>9.1</v>
      </c>
      <c r="O2806" s="3">
        <v>0</v>
      </c>
      <c r="P2806" s="3">
        <v>1</v>
      </c>
    </row>
    <row r="2807" spans="1:16" hidden="1" outlineLevel="1" collapsed="1" x14ac:dyDescent="0.2">
      <c r="A2807" t="s">
        <v>20</v>
      </c>
      <c r="B2807" s="2" t="s">
        <v>21</v>
      </c>
      <c r="C2807" s="2" t="s">
        <v>22</v>
      </c>
      <c r="D2807" s="2" t="s">
        <v>23</v>
      </c>
      <c r="E2807" s="2" t="s">
        <v>24</v>
      </c>
      <c r="F2807" s="2" t="s">
        <v>25</v>
      </c>
      <c r="G2807" s="2" t="s">
        <v>10</v>
      </c>
      <c r="H2807" s="2" t="s">
        <v>26</v>
      </c>
      <c r="I2807" s="2" t="s">
        <v>8</v>
      </c>
      <c r="J2807" s="2" t="s">
        <v>27</v>
      </c>
      <c r="K2807" s="2" t="s">
        <v>28</v>
      </c>
      <c r="L2807" s="2" t="s">
        <v>29</v>
      </c>
      <c r="M2807" s="2" t="s">
        <v>30</v>
      </c>
      <c r="N2807" s="2" t="s">
        <v>31</v>
      </c>
      <c r="O2807" s="2" t="s">
        <v>32</v>
      </c>
      <c r="P2807" s="2" t="s">
        <v>33</v>
      </c>
    </row>
    <row r="2808" spans="1:16" hidden="1" outlineLevel="1" collapsed="1" x14ac:dyDescent="0.2">
      <c r="A2808" t="s">
        <v>20</v>
      </c>
      <c r="B2808" s="4" t="s">
        <v>16</v>
      </c>
      <c r="C2808" s="4" t="s">
        <v>2689</v>
      </c>
      <c r="D2808" s="4" t="s">
        <v>20</v>
      </c>
      <c r="E2808" s="4">
        <v>0.100869</v>
      </c>
      <c r="F2808" s="4">
        <v>8.0739399999999999E-3</v>
      </c>
      <c r="G2808" s="4">
        <v>1</v>
      </c>
      <c r="H2808" s="4">
        <v>1</v>
      </c>
      <c r="I2808" s="4">
        <v>1</v>
      </c>
      <c r="J2808" s="4" t="s">
        <v>2687</v>
      </c>
      <c r="K2808" s="4">
        <v>0</v>
      </c>
      <c r="L2808" s="4">
        <v>1441.69578</v>
      </c>
      <c r="M2808" s="4" t="s">
        <v>16</v>
      </c>
      <c r="N2808" s="4">
        <v>5.9170000000000004E-3</v>
      </c>
      <c r="O2808" s="4">
        <v>7.3800000000000004E-2</v>
      </c>
      <c r="P2808" s="4">
        <v>1.21</v>
      </c>
    </row>
    <row r="2809" spans="1:16" x14ac:dyDescent="0.2">
      <c r="A2809" s="3" t="s">
        <v>2600</v>
      </c>
      <c r="B2809" s="3" t="s">
        <v>17</v>
      </c>
      <c r="C2809" s="3" t="s">
        <v>2690</v>
      </c>
      <c r="D2809" s="3" t="s">
        <v>2691</v>
      </c>
      <c r="E2809" s="3">
        <v>3.4000000000000002E-2</v>
      </c>
      <c r="F2809" s="3">
        <v>1.1279999999999999</v>
      </c>
      <c r="G2809" s="3">
        <v>2</v>
      </c>
      <c r="H2809" s="3">
        <v>1</v>
      </c>
      <c r="I2809" s="3">
        <v>1</v>
      </c>
      <c r="J2809" s="3">
        <v>1</v>
      </c>
      <c r="K2809" s="3">
        <v>1</v>
      </c>
      <c r="L2809" s="3">
        <v>573</v>
      </c>
      <c r="M2809" s="3">
        <v>65</v>
      </c>
      <c r="N2809" s="3">
        <v>5.74</v>
      </c>
      <c r="O2809" s="3">
        <v>2.52</v>
      </c>
      <c r="P2809" s="3">
        <v>1</v>
      </c>
    </row>
    <row r="2810" spans="1:16" hidden="1" outlineLevel="1" collapsed="1" x14ac:dyDescent="0.2">
      <c r="A2810" t="s">
        <v>20</v>
      </c>
      <c r="B2810" s="2" t="s">
        <v>21</v>
      </c>
      <c r="C2810" s="2" t="s">
        <v>22</v>
      </c>
      <c r="D2810" s="2" t="s">
        <v>23</v>
      </c>
      <c r="E2810" s="2" t="s">
        <v>24</v>
      </c>
      <c r="F2810" s="2" t="s">
        <v>25</v>
      </c>
      <c r="G2810" s="2" t="s">
        <v>10</v>
      </c>
      <c r="H2810" s="2" t="s">
        <v>26</v>
      </c>
      <c r="I2810" s="2" t="s">
        <v>8</v>
      </c>
      <c r="J2810" s="2" t="s">
        <v>27</v>
      </c>
      <c r="K2810" s="2" t="s">
        <v>28</v>
      </c>
      <c r="L2810" s="2" t="s">
        <v>29</v>
      </c>
      <c r="M2810" s="2" t="s">
        <v>30</v>
      </c>
      <c r="N2810" s="2" t="s">
        <v>31</v>
      </c>
      <c r="O2810" s="2" t="s">
        <v>32</v>
      </c>
      <c r="P2810" s="2" t="s">
        <v>33</v>
      </c>
    </row>
    <row r="2811" spans="1:16" hidden="1" outlineLevel="1" collapsed="1" x14ac:dyDescent="0.2">
      <c r="A2811" t="s">
        <v>20</v>
      </c>
      <c r="B2811" s="4" t="s">
        <v>16</v>
      </c>
      <c r="C2811" s="4" t="s">
        <v>2692</v>
      </c>
      <c r="D2811" s="4" t="s">
        <v>20</v>
      </c>
      <c r="E2811" s="4">
        <v>0.101504</v>
      </c>
      <c r="F2811" s="4">
        <v>8.3565400000000008E-3</v>
      </c>
      <c r="G2811" s="4">
        <v>1</v>
      </c>
      <c r="H2811" s="4">
        <v>1</v>
      </c>
      <c r="I2811" s="4">
        <v>1</v>
      </c>
      <c r="J2811" s="4" t="s">
        <v>2690</v>
      </c>
      <c r="K2811" s="4">
        <v>1</v>
      </c>
      <c r="L2811" s="4">
        <v>1272.65425</v>
      </c>
      <c r="M2811" s="4" t="s">
        <v>16</v>
      </c>
      <c r="N2811" s="4">
        <v>5.9170000000000004E-3</v>
      </c>
      <c r="O2811" s="4">
        <v>7.4480000000000005E-2</v>
      </c>
      <c r="P2811" s="4">
        <v>2.52</v>
      </c>
    </row>
    <row r="2812" spans="1:16" x14ac:dyDescent="0.2">
      <c r="A2812" s="3" t="s">
        <v>2600</v>
      </c>
      <c r="B2812" s="3" t="s">
        <v>17</v>
      </c>
      <c r="C2812" s="3" t="s">
        <v>2693</v>
      </c>
      <c r="D2812" s="3" t="s">
        <v>2694</v>
      </c>
      <c r="E2812" s="3">
        <v>3.4000000000000002E-2</v>
      </c>
      <c r="F2812" s="3">
        <v>1.1220000000000001</v>
      </c>
      <c r="G2812" s="3">
        <v>1</v>
      </c>
      <c r="H2812" s="3">
        <v>1</v>
      </c>
      <c r="I2812" s="3">
        <v>1</v>
      </c>
      <c r="J2812" s="3">
        <v>1</v>
      </c>
      <c r="K2812" s="3">
        <v>1</v>
      </c>
      <c r="L2812" s="3">
        <v>952</v>
      </c>
      <c r="M2812" s="3">
        <v>107</v>
      </c>
      <c r="N2812" s="3">
        <v>6.04</v>
      </c>
      <c r="O2812" s="3">
        <v>2.29</v>
      </c>
      <c r="P2812" s="3">
        <v>1</v>
      </c>
    </row>
    <row r="2813" spans="1:16" hidden="1" outlineLevel="1" collapsed="1" x14ac:dyDescent="0.2">
      <c r="A2813" t="s">
        <v>20</v>
      </c>
      <c r="B2813" s="2" t="s">
        <v>21</v>
      </c>
      <c r="C2813" s="2" t="s">
        <v>22</v>
      </c>
      <c r="D2813" s="2" t="s">
        <v>23</v>
      </c>
      <c r="E2813" s="2" t="s">
        <v>24</v>
      </c>
      <c r="F2813" s="2" t="s">
        <v>25</v>
      </c>
      <c r="G2813" s="2" t="s">
        <v>10</v>
      </c>
      <c r="H2813" s="2" t="s">
        <v>26</v>
      </c>
      <c r="I2813" s="2" t="s">
        <v>8</v>
      </c>
      <c r="J2813" s="2" t="s">
        <v>27</v>
      </c>
      <c r="K2813" s="2" t="s">
        <v>28</v>
      </c>
      <c r="L2813" s="2" t="s">
        <v>29</v>
      </c>
      <c r="M2813" s="2" t="s">
        <v>30</v>
      </c>
      <c r="N2813" s="2" t="s">
        <v>31</v>
      </c>
      <c r="O2813" s="2" t="s">
        <v>32</v>
      </c>
      <c r="P2813" s="2" t="s">
        <v>33</v>
      </c>
    </row>
    <row r="2814" spans="1:16" hidden="1" outlineLevel="1" collapsed="1" x14ac:dyDescent="0.2">
      <c r="A2814" t="s">
        <v>20</v>
      </c>
      <c r="B2814" s="4" t="s">
        <v>16</v>
      </c>
      <c r="C2814" s="4" t="s">
        <v>2695</v>
      </c>
      <c r="D2814" s="4" t="s">
        <v>20</v>
      </c>
      <c r="E2814" s="4">
        <v>0.102787</v>
      </c>
      <c r="F2814" s="4">
        <v>8.3565400000000008E-3</v>
      </c>
      <c r="G2814" s="4">
        <v>1</v>
      </c>
      <c r="H2814" s="4">
        <v>1</v>
      </c>
      <c r="I2814" s="4">
        <v>1</v>
      </c>
      <c r="J2814" s="4" t="s">
        <v>2693</v>
      </c>
      <c r="K2814" s="4">
        <v>1</v>
      </c>
      <c r="L2814" s="4">
        <v>1346.6797999999999</v>
      </c>
      <c r="M2814" s="4" t="s">
        <v>16</v>
      </c>
      <c r="N2814" s="4">
        <v>5.9170000000000004E-3</v>
      </c>
      <c r="O2814" s="4">
        <v>7.5450000000000003E-2</v>
      </c>
      <c r="P2814" s="4">
        <v>2.29</v>
      </c>
    </row>
    <row r="2815" spans="1:16" x14ac:dyDescent="0.2">
      <c r="A2815" s="3" t="s">
        <v>2600</v>
      </c>
      <c r="B2815" s="3" t="s">
        <v>17</v>
      </c>
      <c r="C2815" s="3" t="s">
        <v>2696</v>
      </c>
      <c r="D2815" s="3" t="s">
        <v>2697</v>
      </c>
      <c r="E2815" s="3">
        <v>3.4000000000000002E-2</v>
      </c>
      <c r="F2815" s="3">
        <v>1.121</v>
      </c>
      <c r="G2815" s="3">
        <v>2</v>
      </c>
      <c r="H2815" s="3">
        <v>1</v>
      </c>
      <c r="I2815" s="3">
        <v>1</v>
      </c>
      <c r="J2815" s="3">
        <v>1</v>
      </c>
      <c r="K2815" s="3">
        <v>1</v>
      </c>
      <c r="L2815" s="3">
        <v>664</v>
      </c>
      <c r="M2815" s="3">
        <v>76.2</v>
      </c>
      <c r="N2815" s="3">
        <v>8.98</v>
      </c>
      <c r="O2815" s="3">
        <v>0</v>
      </c>
      <c r="P2815" s="3">
        <v>1</v>
      </c>
    </row>
    <row r="2816" spans="1:16" hidden="1" outlineLevel="1" collapsed="1" x14ac:dyDescent="0.2">
      <c r="A2816" t="s">
        <v>20</v>
      </c>
      <c r="B2816" s="2" t="s">
        <v>21</v>
      </c>
      <c r="C2816" s="2" t="s">
        <v>22</v>
      </c>
      <c r="D2816" s="2" t="s">
        <v>23</v>
      </c>
      <c r="E2816" s="2" t="s">
        <v>24</v>
      </c>
      <c r="F2816" s="2" t="s">
        <v>25</v>
      </c>
      <c r="G2816" s="2" t="s">
        <v>10</v>
      </c>
      <c r="H2816" s="2" t="s">
        <v>26</v>
      </c>
      <c r="I2816" s="2" t="s">
        <v>8</v>
      </c>
      <c r="J2816" s="2" t="s">
        <v>27</v>
      </c>
      <c r="K2816" s="2" t="s">
        <v>28</v>
      </c>
      <c r="L2816" s="2" t="s">
        <v>29</v>
      </c>
      <c r="M2816" s="2" t="s">
        <v>30</v>
      </c>
      <c r="N2816" s="2" t="s">
        <v>31</v>
      </c>
      <c r="O2816" s="2" t="s">
        <v>32</v>
      </c>
      <c r="P2816" s="2" t="s">
        <v>33</v>
      </c>
    </row>
    <row r="2817" spans="1:16" hidden="1" outlineLevel="1" collapsed="1" x14ac:dyDescent="0.2">
      <c r="A2817" t="s">
        <v>20</v>
      </c>
      <c r="B2817" s="4" t="s">
        <v>16</v>
      </c>
      <c r="C2817" s="4" t="s">
        <v>2698</v>
      </c>
      <c r="D2817" s="4" t="s">
        <v>20</v>
      </c>
      <c r="E2817" s="4">
        <v>0.103434</v>
      </c>
      <c r="F2817" s="4">
        <v>8.3565400000000008E-3</v>
      </c>
      <c r="G2817" s="4">
        <v>1</v>
      </c>
      <c r="H2817" s="4">
        <v>1</v>
      </c>
      <c r="I2817" s="4">
        <v>1</v>
      </c>
      <c r="J2817" s="4" t="s">
        <v>2696</v>
      </c>
      <c r="K2817" s="4">
        <v>0</v>
      </c>
      <c r="L2817" s="4">
        <v>1117.6099300000001</v>
      </c>
      <c r="M2817" s="4" t="s">
        <v>16</v>
      </c>
      <c r="N2817" s="4">
        <v>5.9170000000000004E-3</v>
      </c>
      <c r="O2817" s="4">
        <v>7.5730000000000006E-2</v>
      </c>
      <c r="P2817" s="4">
        <v>1.38</v>
      </c>
    </row>
    <row r="2818" spans="1:16" x14ac:dyDescent="0.2">
      <c r="A2818" s="3" t="s">
        <v>2600</v>
      </c>
      <c r="B2818" s="3" t="s">
        <v>17</v>
      </c>
      <c r="C2818" s="3" t="s">
        <v>2699</v>
      </c>
      <c r="D2818" s="3" t="s">
        <v>2700</v>
      </c>
      <c r="E2818" s="3">
        <v>3.4000000000000002E-2</v>
      </c>
      <c r="F2818" s="3">
        <v>1.1180000000000001</v>
      </c>
      <c r="G2818" s="3">
        <v>2</v>
      </c>
      <c r="H2818" s="3">
        <v>1</v>
      </c>
      <c r="I2818" s="3">
        <v>1</v>
      </c>
      <c r="J2818" s="3">
        <v>1</v>
      </c>
      <c r="K2818" s="3">
        <v>1</v>
      </c>
      <c r="L2818" s="3">
        <v>834</v>
      </c>
      <c r="M2818" s="3">
        <v>95.4</v>
      </c>
      <c r="N2818" s="3">
        <v>5.6</v>
      </c>
      <c r="O2818" s="3">
        <v>0</v>
      </c>
      <c r="P2818" s="3">
        <v>1</v>
      </c>
    </row>
    <row r="2819" spans="1:16" hidden="1" outlineLevel="1" collapsed="1" x14ac:dyDescent="0.2">
      <c r="A2819" t="s">
        <v>20</v>
      </c>
      <c r="B2819" s="2" t="s">
        <v>21</v>
      </c>
      <c r="C2819" s="2" t="s">
        <v>22</v>
      </c>
      <c r="D2819" s="2" t="s">
        <v>23</v>
      </c>
      <c r="E2819" s="2" t="s">
        <v>24</v>
      </c>
      <c r="F2819" s="2" t="s">
        <v>25</v>
      </c>
      <c r="G2819" s="2" t="s">
        <v>10</v>
      </c>
      <c r="H2819" s="2" t="s">
        <v>26</v>
      </c>
      <c r="I2819" s="2" t="s">
        <v>8</v>
      </c>
      <c r="J2819" s="2" t="s">
        <v>27</v>
      </c>
      <c r="K2819" s="2" t="s">
        <v>28</v>
      </c>
      <c r="L2819" s="2" t="s">
        <v>29</v>
      </c>
      <c r="M2819" s="2" t="s">
        <v>30</v>
      </c>
      <c r="N2819" s="2" t="s">
        <v>31</v>
      </c>
      <c r="O2819" s="2" t="s">
        <v>32</v>
      </c>
      <c r="P2819" s="2" t="s">
        <v>33</v>
      </c>
    </row>
    <row r="2820" spans="1:16" hidden="1" outlineLevel="1" collapsed="1" x14ac:dyDescent="0.2">
      <c r="A2820" t="s">
        <v>20</v>
      </c>
      <c r="B2820" s="4" t="s">
        <v>16</v>
      </c>
      <c r="C2820" s="4" t="s">
        <v>2701</v>
      </c>
      <c r="D2820" s="4" t="s">
        <v>20</v>
      </c>
      <c r="E2820" s="4">
        <v>0.104085</v>
      </c>
      <c r="F2820" s="4">
        <v>8.3565400000000008E-3</v>
      </c>
      <c r="G2820" s="4">
        <v>1</v>
      </c>
      <c r="H2820" s="4">
        <v>1</v>
      </c>
      <c r="I2820" s="4">
        <v>1</v>
      </c>
      <c r="J2820" s="4" t="s">
        <v>2699</v>
      </c>
      <c r="K2820" s="4">
        <v>0</v>
      </c>
      <c r="L2820" s="4">
        <v>1487.7271000000001</v>
      </c>
      <c r="M2820" s="4" t="s">
        <v>16</v>
      </c>
      <c r="N2820" s="4">
        <v>5.9170000000000004E-3</v>
      </c>
      <c r="O2820" s="4">
        <v>7.6240000000000002E-2</v>
      </c>
      <c r="P2820" s="4">
        <v>1.19</v>
      </c>
    </row>
    <row r="2821" spans="1:16" x14ac:dyDescent="0.2">
      <c r="A2821" s="3" t="s">
        <v>2600</v>
      </c>
      <c r="B2821" s="3" t="s">
        <v>17</v>
      </c>
      <c r="C2821" s="3" t="s">
        <v>2702</v>
      </c>
      <c r="D2821" s="3" t="s">
        <v>2703</v>
      </c>
      <c r="E2821" s="3">
        <v>3.4000000000000002E-2</v>
      </c>
      <c r="F2821" s="3">
        <v>1.113</v>
      </c>
      <c r="G2821" s="3">
        <v>5</v>
      </c>
      <c r="H2821" s="3">
        <v>1</v>
      </c>
      <c r="I2821" s="3">
        <v>1</v>
      </c>
      <c r="J2821" s="3">
        <v>1</v>
      </c>
      <c r="K2821" s="3">
        <v>1</v>
      </c>
      <c r="L2821" s="3">
        <v>131</v>
      </c>
      <c r="M2821" s="3">
        <v>14.2</v>
      </c>
      <c r="N2821" s="3">
        <v>10.07</v>
      </c>
      <c r="O2821" s="3">
        <v>1.77</v>
      </c>
      <c r="P2821" s="3">
        <v>1</v>
      </c>
    </row>
    <row r="2822" spans="1:16" hidden="1" outlineLevel="1" collapsed="1" x14ac:dyDescent="0.2">
      <c r="A2822" t="s">
        <v>20</v>
      </c>
      <c r="B2822" s="2" t="s">
        <v>21</v>
      </c>
      <c r="C2822" s="2" t="s">
        <v>22</v>
      </c>
      <c r="D2822" s="2" t="s">
        <v>23</v>
      </c>
      <c r="E2822" s="2" t="s">
        <v>24</v>
      </c>
      <c r="F2822" s="2" t="s">
        <v>25</v>
      </c>
      <c r="G2822" s="2" t="s">
        <v>10</v>
      </c>
      <c r="H2822" s="2" t="s">
        <v>26</v>
      </c>
      <c r="I2822" s="2" t="s">
        <v>8</v>
      </c>
      <c r="J2822" s="2" t="s">
        <v>27</v>
      </c>
      <c r="K2822" s="2" t="s">
        <v>28</v>
      </c>
      <c r="L2822" s="2" t="s">
        <v>29</v>
      </c>
      <c r="M2822" s="2" t="s">
        <v>30</v>
      </c>
      <c r="N2822" s="2" t="s">
        <v>31</v>
      </c>
      <c r="O2822" s="2" t="s">
        <v>32</v>
      </c>
      <c r="P2822" s="2" t="s">
        <v>33</v>
      </c>
    </row>
    <row r="2823" spans="1:16" hidden="1" outlineLevel="1" collapsed="1" x14ac:dyDescent="0.2">
      <c r="A2823" t="s">
        <v>20</v>
      </c>
      <c r="B2823" s="4" t="s">
        <v>16</v>
      </c>
      <c r="C2823" s="4" t="s">
        <v>2704</v>
      </c>
      <c r="D2823" s="4" t="s">
        <v>20</v>
      </c>
      <c r="E2823" s="4">
        <v>0.10474</v>
      </c>
      <c r="F2823" s="4">
        <v>8.3565400000000008E-3</v>
      </c>
      <c r="G2823" s="4">
        <v>1</v>
      </c>
      <c r="H2823" s="4">
        <v>2</v>
      </c>
      <c r="I2823" s="4">
        <v>1</v>
      </c>
      <c r="J2823" s="4" t="s">
        <v>2702</v>
      </c>
      <c r="K2823" s="4">
        <v>0</v>
      </c>
      <c r="L2823" s="4">
        <v>816.45739000000003</v>
      </c>
      <c r="M2823" s="4" t="s">
        <v>16</v>
      </c>
      <c r="N2823" s="4">
        <v>5.9170000000000004E-3</v>
      </c>
      <c r="O2823" s="4">
        <v>7.7049999999999993E-2</v>
      </c>
      <c r="P2823" s="4">
        <v>1.77</v>
      </c>
    </row>
    <row r="2824" spans="1:16" x14ac:dyDescent="0.2">
      <c r="A2824" s="3" t="s">
        <v>2600</v>
      </c>
      <c r="B2824" s="3" t="s">
        <v>17</v>
      </c>
      <c r="C2824" s="3" t="s">
        <v>2705</v>
      </c>
      <c r="D2824" s="3" t="s">
        <v>2706</v>
      </c>
      <c r="E2824" s="3">
        <v>3.4000000000000002E-2</v>
      </c>
      <c r="F2824" s="3">
        <v>1.113</v>
      </c>
      <c r="G2824" s="3">
        <v>2</v>
      </c>
      <c r="H2824" s="3">
        <v>1</v>
      </c>
      <c r="I2824" s="3">
        <v>1</v>
      </c>
      <c r="J2824" s="3">
        <v>1</v>
      </c>
      <c r="K2824" s="3">
        <v>1</v>
      </c>
      <c r="L2824" s="3">
        <v>538</v>
      </c>
      <c r="M2824" s="3">
        <v>58.2</v>
      </c>
      <c r="N2824" s="3">
        <v>5.05</v>
      </c>
      <c r="O2824" s="3">
        <v>0</v>
      </c>
      <c r="P2824" s="3">
        <v>1</v>
      </c>
    </row>
    <row r="2825" spans="1:16" hidden="1" outlineLevel="1" collapsed="1" x14ac:dyDescent="0.2">
      <c r="A2825" t="s">
        <v>20</v>
      </c>
      <c r="B2825" s="2" t="s">
        <v>21</v>
      </c>
      <c r="C2825" s="2" t="s">
        <v>22</v>
      </c>
      <c r="D2825" s="2" t="s">
        <v>23</v>
      </c>
      <c r="E2825" s="2" t="s">
        <v>24</v>
      </c>
      <c r="F2825" s="2" t="s">
        <v>25</v>
      </c>
      <c r="G2825" s="2" t="s">
        <v>10</v>
      </c>
      <c r="H2825" s="2" t="s">
        <v>26</v>
      </c>
      <c r="I2825" s="2" t="s">
        <v>8</v>
      </c>
      <c r="J2825" s="2" t="s">
        <v>27</v>
      </c>
      <c r="K2825" s="2" t="s">
        <v>28</v>
      </c>
      <c r="L2825" s="2" t="s">
        <v>29</v>
      </c>
      <c r="M2825" s="2" t="s">
        <v>30</v>
      </c>
      <c r="N2825" s="2" t="s">
        <v>31</v>
      </c>
      <c r="O2825" s="2" t="s">
        <v>32</v>
      </c>
      <c r="P2825" s="2" t="s">
        <v>33</v>
      </c>
    </row>
    <row r="2826" spans="1:16" hidden="1" outlineLevel="1" collapsed="1" x14ac:dyDescent="0.2">
      <c r="A2826" t="s">
        <v>20</v>
      </c>
      <c r="B2826" s="4" t="s">
        <v>16</v>
      </c>
      <c r="C2826" s="4" t="s">
        <v>2707</v>
      </c>
      <c r="D2826" s="4" t="s">
        <v>20</v>
      </c>
      <c r="E2826" s="4">
        <v>0.10474</v>
      </c>
      <c r="F2826" s="4">
        <v>8.3565400000000008E-3</v>
      </c>
      <c r="G2826" s="4">
        <v>1</v>
      </c>
      <c r="H2826" s="4">
        <v>1</v>
      </c>
      <c r="I2826" s="4">
        <v>1</v>
      </c>
      <c r="J2826" s="4" t="s">
        <v>2705</v>
      </c>
      <c r="K2826" s="4">
        <v>0</v>
      </c>
      <c r="L2826" s="4">
        <v>1236.6470400000001</v>
      </c>
      <c r="M2826" s="4" t="s">
        <v>16</v>
      </c>
      <c r="N2826" s="4">
        <v>5.9170000000000004E-3</v>
      </c>
      <c r="O2826" s="4">
        <v>7.7100000000000002E-2</v>
      </c>
      <c r="P2826" s="4">
        <v>1.41</v>
      </c>
    </row>
    <row r="2827" spans="1:16" x14ac:dyDescent="0.2">
      <c r="A2827" s="3" t="s">
        <v>2600</v>
      </c>
      <c r="B2827" s="3" t="s">
        <v>17</v>
      </c>
      <c r="C2827" s="3" t="s">
        <v>2708</v>
      </c>
      <c r="D2827" s="3" t="s">
        <v>2709</v>
      </c>
      <c r="E2827" s="3">
        <v>3.4000000000000002E-2</v>
      </c>
      <c r="F2827" s="3">
        <v>1.107</v>
      </c>
      <c r="G2827" s="3">
        <v>3</v>
      </c>
      <c r="H2827" s="3">
        <v>1</v>
      </c>
      <c r="I2827" s="3">
        <v>1</v>
      </c>
      <c r="J2827" s="3">
        <v>1</v>
      </c>
      <c r="K2827" s="3">
        <v>1</v>
      </c>
      <c r="L2827" s="3">
        <v>496</v>
      </c>
      <c r="M2827" s="3">
        <v>53.5</v>
      </c>
      <c r="N2827" s="3">
        <v>7.28</v>
      </c>
      <c r="O2827" s="3">
        <v>0</v>
      </c>
      <c r="P2827" s="3">
        <v>1</v>
      </c>
    </row>
    <row r="2828" spans="1:16" hidden="1" outlineLevel="1" collapsed="1" x14ac:dyDescent="0.2">
      <c r="A2828" t="s">
        <v>20</v>
      </c>
      <c r="B2828" s="2" t="s">
        <v>21</v>
      </c>
      <c r="C2828" s="2" t="s">
        <v>22</v>
      </c>
      <c r="D2828" s="2" t="s">
        <v>23</v>
      </c>
      <c r="E2828" s="2" t="s">
        <v>24</v>
      </c>
      <c r="F2828" s="2" t="s">
        <v>25</v>
      </c>
      <c r="G2828" s="2" t="s">
        <v>10</v>
      </c>
      <c r="H2828" s="2" t="s">
        <v>26</v>
      </c>
      <c r="I2828" s="2" t="s">
        <v>8</v>
      </c>
      <c r="J2828" s="2" t="s">
        <v>27</v>
      </c>
      <c r="K2828" s="2" t="s">
        <v>28</v>
      </c>
      <c r="L2828" s="2" t="s">
        <v>29</v>
      </c>
      <c r="M2828" s="2" t="s">
        <v>30</v>
      </c>
      <c r="N2828" s="2" t="s">
        <v>31</v>
      </c>
      <c r="O2828" s="2" t="s">
        <v>32</v>
      </c>
      <c r="P2828" s="2" t="s">
        <v>33</v>
      </c>
    </row>
    <row r="2829" spans="1:16" hidden="1" outlineLevel="1" collapsed="1" x14ac:dyDescent="0.2">
      <c r="A2829" t="s">
        <v>20</v>
      </c>
      <c r="B2829" s="4" t="s">
        <v>16</v>
      </c>
      <c r="C2829" s="4" t="s">
        <v>2710</v>
      </c>
      <c r="D2829" s="4" t="s">
        <v>20</v>
      </c>
      <c r="E2829" s="4">
        <v>0.106061</v>
      </c>
      <c r="F2829" s="4">
        <v>8.3565400000000008E-3</v>
      </c>
      <c r="G2829" s="4">
        <v>1</v>
      </c>
      <c r="H2829" s="4">
        <v>1</v>
      </c>
      <c r="I2829" s="4">
        <v>1</v>
      </c>
      <c r="J2829" s="4" t="s">
        <v>2708</v>
      </c>
      <c r="K2829" s="4">
        <v>0</v>
      </c>
      <c r="L2829" s="4">
        <v>1593.7503400000001</v>
      </c>
      <c r="M2829" s="4" t="s">
        <v>16</v>
      </c>
      <c r="N2829" s="4">
        <v>5.9170000000000004E-3</v>
      </c>
      <c r="O2829" s="4">
        <v>7.8130000000000005E-2</v>
      </c>
      <c r="P2829" s="4">
        <v>1</v>
      </c>
    </row>
    <row r="2830" spans="1:16" x14ac:dyDescent="0.2">
      <c r="A2830" s="3" t="s">
        <v>2600</v>
      </c>
      <c r="B2830" s="3" t="s">
        <v>17</v>
      </c>
      <c r="C2830" s="3" t="s">
        <v>2711</v>
      </c>
      <c r="D2830" s="3" t="s">
        <v>2712</v>
      </c>
      <c r="E2830" s="3">
        <v>3.4000000000000002E-2</v>
      </c>
      <c r="F2830" s="3">
        <v>1.1040000000000001</v>
      </c>
      <c r="G2830" s="3">
        <v>1</v>
      </c>
      <c r="H2830" s="3">
        <v>1</v>
      </c>
      <c r="I2830" s="3">
        <v>1</v>
      </c>
      <c r="J2830" s="3">
        <v>1</v>
      </c>
      <c r="K2830" s="3">
        <v>1</v>
      </c>
      <c r="L2830" s="3">
        <v>842</v>
      </c>
      <c r="M2830" s="3">
        <v>93.2</v>
      </c>
      <c r="N2830" s="3">
        <v>6.32</v>
      </c>
      <c r="O2830" s="3">
        <v>1.79</v>
      </c>
      <c r="P2830" s="3">
        <v>1</v>
      </c>
    </row>
    <row r="2831" spans="1:16" hidden="1" outlineLevel="1" collapsed="1" x14ac:dyDescent="0.2">
      <c r="A2831" t="s">
        <v>20</v>
      </c>
      <c r="B2831" s="2" t="s">
        <v>21</v>
      </c>
      <c r="C2831" s="2" t="s">
        <v>22</v>
      </c>
      <c r="D2831" s="2" t="s">
        <v>23</v>
      </c>
      <c r="E2831" s="2" t="s">
        <v>24</v>
      </c>
      <c r="F2831" s="2" t="s">
        <v>25</v>
      </c>
      <c r="G2831" s="2" t="s">
        <v>10</v>
      </c>
      <c r="H2831" s="2" t="s">
        <v>26</v>
      </c>
      <c r="I2831" s="2" t="s">
        <v>8</v>
      </c>
      <c r="J2831" s="2" t="s">
        <v>27</v>
      </c>
      <c r="K2831" s="2" t="s">
        <v>28</v>
      </c>
      <c r="L2831" s="2" t="s">
        <v>29</v>
      </c>
      <c r="M2831" s="2" t="s">
        <v>30</v>
      </c>
      <c r="N2831" s="2" t="s">
        <v>31</v>
      </c>
      <c r="O2831" s="2" t="s">
        <v>32</v>
      </c>
      <c r="P2831" s="2" t="s">
        <v>33</v>
      </c>
    </row>
    <row r="2832" spans="1:16" hidden="1" outlineLevel="1" collapsed="1" x14ac:dyDescent="0.2">
      <c r="A2832" t="s">
        <v>20</v>
      </c>
      <c r="B2832" s="4" t="s">
        <v>16</v>
      </c>
      <c r="C2832" s="4" t="s">
        <v>2713</v>
      </c>
      <c r="D2832" s="4" t="s">
        <v>407</v>
      </c>
      <c r="E2832" s="4">
        <v>0.106727</v>
      </c>
      <c r="F2832" s="4">
        <v>8.3565400000000008E-3</v>
      </c>
      <c r="G2832" s="4">
        <v>1</v>
      </c>
      <c r="H2832" s="4">
        <v>1</v>
      </c>
      <c r="I2832" s="4">
        <v>1</v>
      </c>
      <c r="J2832" s="4" t="s">
        <v>2711</v>
      </c>
      <c r="K2832" s="4">
        <v>0</v>
      </c>
      <c r="L2832" s="4">
        <v>1055.5441599999999</v>
      </c>
      <c r="M2832" s="4" t="s">
        <v>16</v>
      </c>
      <c r="N2832" s="4">
        <v>5.9170000000000004E-3</v>
      </c>
      <c r="O2832" s="4">
        <v>7.8719999999999998E-2</v>
      </c>
      <c r="P2832" s="4">
        <v>1.79</v>
      </c>
    </row>
    <row r="2833" spans="1:16" x14ac:dyDescent="0.2">
      <c r="A2833" s="3" t="s">
        <v>2600</v>
      </c>
      <c r="B2833" s="3" t="s">
        <v>17</v>
      </c>
      <c r="C2833" s="3" t="s">
        <v>2714</v>
      </c>
      <c r="D2833" s="3" t="s">
        <v>2715</v>
      </c>
      <c r="E2833" s="3">
        <v>3.4000000000000002E-2</v>
      </c>
      <c r="F2833" s="3">
        <v>1.1020000000000001</v>
      </c>
      <c r="G2833" s="3">
        <v>2</v>
      </c>
      <c r="H2833" s="3">
        <v>1</v>
      </c>
      <c r="I2833" s="3">
        <v>1</v>
      </c>
      <c r="J2833" s="3">
        <v>1</v>
      </c>
      <c r="K2833" s="3">
        <v>1</v>
      </c>
      <c r="L2833" s="3">
        <v>621</v>
      </c>
      <c r="M2833" s="3">
        <v>70.3</v>
      </c>
      <c r="N2833" s="3">
        <v>6.23</v>
      </c>
      <c r="O2833" s="3">
        <v>0</v>
      </c>
      <c r="P2833" s="3">
        <v>1</v>
      </c>
    </row>
    <row r="2834" spans="1:16" hidden="1" outlineLevel="1" collapsed="1" x14ac:dyDescent="0.2">
      <c r="A2834" t="s">
        <v>20</v>
      </c>
      <c r="B2834" s="2" t="s">
        <v>21</v>
      </c>
      <c r="C2834" s="2" t="s">
        <v>22</v>
      </c>
      <c r="D2834" s="2" t="s">
        <v>23</v>
      </c>
      <c r="E2834" s="2" t="s">
        <v>24</v>
      </c>
      <c r="F2834" s="2" t="s">
        <v>25</v>
      </c>
      <c r="G2834" s="2" t="s">
        <v>10</v>
      </c>
      <c r="H2834" s="2" t="s">
        <v>26</v>
      </c>
      <c r="I2834" s="2" t="s">
        <v>8</v>
      </c>
      <c r="J2834" s="2" t="s">
        <v>27</v>
      </c>
      <c r="K2834" s="2" t="s">
        <v>28</v>
      </c>
      <c r="L2834" s="2" t="s">
        <v>29</v>
      </c>
      <c r="M2834" s="2" t="s">
        <v>30</v>
      </c>
      <c r="N2834" s="2" t="s">
        <v>31</v>
      </c>
      <c r="O2834" s="2" t="s">
        <v>32</v>
      </c>
      <c r="P2834" s="2" t="s">
        <v>33</v>
      </c>
    </row>
    <row r="2835" spans="1:16" hidden="1" outlineLevel="1" collapsed="1" x14ac:dyDescent="0.2">
      <c r="A2835" t="s">
        <v>20</v>
      </c>
      <c r="B2835" s="4" t="s">
        <v>16</v>
      </c>
      <c r="C2835" s="4" t="s">
        <v>2716</v>
      </c>
      <c r="D2835" s="4" t="s">
        <v>20</v>
      </c>
      <c r="E2835" s="4">
        <v>0.10739700000000001</v>
      </c>
      <c r="F2835" s="4">
        <v>8.3565400000000008E-3</v>
      </c>
      <c r="G2835" s="4">
        <v>1</v>
      </c>
      <c r="H2835" s="4">
        <v>1</v>
      </c>
      <c r="I2835" s="4">
        <v>1</v>
      </c>
      <c r="J2835" s="4" t="s">
        <v>2714</v>
      </c>
      <c r="K2835" s="4">
        <v>0</v>
      </c>
      <c r="L2835" s="4">
        <v>1324.6267</v>
      </c>
      <c r="M2835" s="4" t="s">
        <v>16</v>
      </c>
      <c r="N2835" s="4">
        <v>5.9170000000000004E-3</v>
      </c>
      <c r="O2835" s="4">
        <v>7.8990000000000005E-2</v>
      </c>
      <c r="P2835" s="4">
        <v>0.98</v>
      </c>
    </row>
    <row r="2836" spans="1:16" x14ac:dyDescent="0.2">
      <c r="A2836" s="3" t="s">
        <v>2600</v>
      </c>
      <c r="B2836" s="3" t="s">
        <v>17</v>
      </c>
      <c r="C2836" s="3" t="s">
        <v>2717</v>
      </c>
      <c r="D2836" s="3" t="s">
        <v>2718</v>
      </c>
      <c r="E2836" s="3">
        <v>3.4000000000000002E-2</v>
      </c>
      <c r="F2836" s="3">
        <v>1.101</v>
      </c>
      <c r="G2836" s="3">
        <v>5</v>
      </c>
      <c r="H2836" s="3">
        <v>1</v>
      </c>
      <c r="I2836" s="3">
        <v>1</v>
      </c>
      <c r="J2836" s="3">
        <v>1</v>
      </c>
      <c r="K2836" s="3">
        <v>1</v>
      </c>
      <c r="L2836" s="3">
        <v>170</v>
      </c>
      <c r="M2836" s="3">
        <v>19.399999999999999</v>
      </c>
      <c r="N2836" s="3">
        <v>8.73</v>
      </c>
      <c r="O2836" s="3">
        <v>1.83</v>
      </c>
      <c r="P2836" s="3">
        <v>1</v>
      </c>
    </row>
    <row r="2837" spans="1:16" hidden="1" outlineLevel="1" collapsed="1" x14ac:dyDescent="0.2">
      <c r="A2837" t="s">
        <v>20</v>
      </c>
      <c r="B2837" s="2" t="s">
        <v>21</v>
      </c>
      <c r="C2837" s="2" t="s">
        <v>22</v>
      </c>
      <c r="D2837" s="2" t="s">
        <v>23</v>
      </c>
      <c r="E2837" s="2" t="s">
        <v>24</v>
      </c>
      <c r="F2837" s="2" t="s">
        <v>25</v>
      </c>
      <c r="G2837" s="2" t="s">
        <v>10</v>
      </c>
      <c r="H2837" s="2" t="s">
        <v>26</v>
      </c>
      <c r="I2837" s="2" t="s">
        <v>8</v>
      </c>
      <c r="J2837" s="2" t="s">
        <v>27</v>
      </c>
      <c r="K2837" s="2" t="s">
        <v>28</v>
      </c>
      <c r="L2837" s="2" t="s">
        <v>29</v>
      </c>
      <c r="M2837" s="2" t="s">
        <v>30</v>
      </c>
      <c r="N2837" s="2" t="s">
        <v>31</v>
      </c>
      <c r="O2837" s="2" t="s">
        <v>32</v>
      </c>
      <c r="P2837" s="2" t="s">
        <v>33</v>
      </c>
    </row>
    <row r="2838" spans="1:16" hidden="1" outlineLevel="1" collapsed="1" x14ac:dyDescent="0.2">
      <c r="A2838" t="s">
        <v>20</v>
      </c>
      <c r="B2838" s="4" t="s">
        <v>16</v>
      </c>
      <c r="C2838" s="4" t="s">
        <v>2719</v>
      </c>
      <c r="D2838" s="4" t="s">
        <v>20</v>
      </c>
      <c r="E2838" s="4">
        <v>0.10739700000000001</v>
      </c>
      <c r="F2838" s="4">
        <v>8.3565400000000008E-3</v>
      </c>
      <c r="G2838" s="4">
        <v>1</v>
      </c>
      <c r="H2838" s="4">
        <v>1</v>
      </c>
      <c r="I2838" s="4">
        <v>1</v>
      </c>
      <c r="J2838" s="4" t="s">
        <v>2717</v>
      </c>
      <c r="K2838" s="4">
        <v>0</v>
      </c>
      <c r="L2838" s="4">
        <v>862.40872999999999</v>
      </c>
      <c r="M2838" s="4" t="s">
        <v>16</v>
      </c>
      <c r="N2838" s="4">
        <v>5.9170000000000004E-3</v>
      </c>
      <c r="O2838" s="4">
        <v>7.9240000000000005E-2</v>
      </c>
      <c r="P2838" s="4">
        <v>1.83</v>
      </c>
    </row>
    <row r="2839" spans="1:16" x14ac:dyDescent="0.2">
      <c r="A2839" s="3" t="s">
        <v>2600</v>
      </c>
      <c r="B2839" s="3" t="s">
        <v>17</v>
      </c>
      <c r="C2839" s="3" t="s">
        <v>2720</v>
      </c>
      <c r="D2839" s="3" t="s">
        <v>2721</v>
      </c>
      <c r="E2839" s="3">
        <v>3.4000000000000002E-2</v>
      </c>
      <c r="F2839" s="3">
        <v>1.099</v>
      </c>
      <c r="G2839" s="3">
        <v>3</v>
      </c>
      <c r="H2839" s="3">
        <v>1</v>
      </c>
      <c r="I2839" s="3">
        <v>1</v>
      </c>
      <c r="J2839" s="3">
        <v>1</v>
      </c>
      <c r="K2839" s="3">
        <v>1</v>
      </c>
      <c r="L2839" s="3">
        <v>430</v>
      </c>
      <c r="M2839" s="3">
        <v>48.3</v>
      </c>
      <c r="N2839" s="3">
        <v>8.8800000000000008</v>
      </c>
      <c r="O2839" s="3">
        <v>2.0699999999999998</v>
      </c>
      <c r="P2839" s="3">
        <v>1</v>
      </c>
    </row>
    <row r="2840" spans="1:16" hidden="1" outlineLevel="1" collapsed="1" x14ac:dyDescent="0.2">
      <c r="A2840" t="s">
        <v>20</v>
      </c>
      <c r="B2840" s="2" t="s">
        <v>21</v>
      </c>
      <c r="C2840" s="2" t="s">
        <v>22</v>
      </c>
      <c r="D2840" s="2" t="s">
        <v>23</v>
      </c>
      <c r="E2840" s="2" t="s">
        <v>24</v>
      </c>
      <c r="F2840" s="2" t="s">
        <v>25</v>
      </c>
      <c r="G2840" s="2" t="s">
        <v>10</v>
      </c>
      <c r="H2840" s="2" t="s">
        <v>26</v>
      </c>
      <c r="I2840" s="2" t="s">
        <v>8</v>
      </c>
      <c r="J2840" s="2" t="s">
        <v>27</v>
      </c>
      <c r="K2840" s="2" t="s">
        <v>28</v>
      </c>
      <c r="L2840" s="2" t="s">
        <v>29</v>
      </c>
      <c r="M2840" s="2" t="s">
        <v>30</v>
      </c>
      <c r="N2840" s="2" t="s">
        <v>31</v>
      </c>
      <c r="O2840" s="2" t="s">
        <v>32</v>
      </c>
      <c r="P2840" s="2" t="s">
        <v>33</v>
      </c>
    </row>
    <row r="2841" spans="1:16" hidden="1" outlineLevel="1" collapsed="1" x14ac:dyDescent="0.2">
      <c r="A2841" t="s">
        <v>20</v>
      </c>
      <c r="B2841" s="4" t="s">
        <v>16</v>
      </c>
      <c r="C2841" s="4" t="s">
        <v>2722</v>
      </c>
      <c r="D2841" s="4" t="s">
        <v>20</v>
      </c>
      <c r="E2841" s="4">
        <v>0.108071</v>
      </c>
      <c r="F2841" s="4">
        <v>8.3565400000000008E-3</v>
      </c>
      <c r="G2841" s="4">
        <v>1</v>
      </c>
      <c r="H2841" s="4">
        <v>1</v>
      </c>
      <c r="I2841" s="4">
        <v>1</v>
      </c>
      <c r="J2841" s="4" t="s">
        <v>2720</v>
      </c>
      <c r="K2841" s="4">
        <v>0</v>
      </c>
      <c r="L2841" s="4">
        <v>1566.92137</v>
      </c>
      <c r="M2841" s="4" t="s">
        <v>16</v>
      </c>
      <c r="N2841" s="4">
        <v>5.9170000000000004E-3</v>
      </c>
      <c r="O2841" s="4">
        <v>7.9630000000000006E-2</v>
      </c>
      <c r="P2841" s="4">
        <v>2.0699999999999998</v>
      </c>
    </row>
    <row r="2842" spans="1:16" x14ac:dyDescent="0.2">
      <c r="A2842" s="3" t="s">
        <v>2600</v>
      </c>
      <c r="B2842" s="3" t="s">
        <v>17</v>
      </c>
      <c r="C2842" s="3" t="s">
        <v>2723</v>
      </c>
      <c r="D2842" s="3" t="s">
        <v>2724</v>
      </c>
      <c r="E2842" s="3">
        <v>3.4000000000000002E-2</v>
      </c>
      <c r="F2842" s="3">
        <v>1.0980000000000001</v>
      </c>
      <c r="G2842" s="3">
        <v>2</v>
      </c>
      <c r="H2842" s="3">
        <v>1</v>
      </c>
      <c r="I2842" s="3">
        <v>1</v>
      </c>
      <c r="J2842" s="3">
        <v>1</v>
      </c>
      <c r="K2842" s="3">
        <v>1</v>
      </c>
      <c r="L2842" s="3">
        <v>565</v>
      </c>
      <c r="M2842" s="3">
        <v>64</v>
      </c>
      <c r="N2842" s="3">
        <v>8.94</v>
      </c>
      <c r="O2842" s="3">
        <v>1.67</v>
      </c>
      <c r="P2842" s="3">
        <v>1</v>
      </c>
    </row>
    <row r="2843" spans="1:16" hidden="1" outlineLevel="1" collapsed="1" x14ac:dyDescent="0.2">
      <c r="A2843" t="s">
        <v>20</v>
      </c>
      <c r="B2843" s="2" t="s">
        <v>21</v>
      </c>
      <c r="C2843" s="2" t="s">
        <v>22</v>
      </c>
      <c r="D2843" s="2" t="s">
        <v>23</v>
      </c>
      <c r="E2843" s="2" t="s">
        <v>24</v>
      </c>
      <c r="F2843" s="2" t="s">
        <v>25</v>
      </c>
      <c r="G2843" s="2" t="s">
        <v>10</v>
      </c>
      <c r="H2843" s="2" t="s">
        <v>26</v>
      </c>
      <c r="I2843" s="2" t="s">
        <v>8</v>
      </c>
      <c r="J2843" s="2" t="s">
        <v>27</v>
      </c>
      <c r="K2843" s="2" t="s">
        <v>28</v>
      </c>
      <c r="L2843" s="2" t="s">
        <v>29</v>
      </c>
      <c r="M2843" s="2" t="s">
        <v>30</v>
      </c>
      <c r="N2843" s="2" t="s">
        <v>31</v>
      </c>
      <c r="O2843" s="2" t="s">
        <v>32</v>
      </c>
      <c r="P2843" s="2" t="s">
        <v>33</v>
      </c>
    </row>
    <row r="2844" spans="1:16" hidden="1" outlineLevel="1" collapsed="1" x14ac:dyDescent="0.2">
      <c r="A2844" t="s">
        <v>20</v>
      </c>
      <c r="B2844" s="4" t="s">
        <v>16</v>
      </c>
      <c r="C2844" s="4" t="s">
        <v>2725</v>
      </c>
      <c r="D2844" s="4" t="s">
        <v>20</v>
      </c>
      <c r="E2844" s="4">
        <v>0.108071</v>
      </c>
      <c r="F2844" s="4">
        <v>8.3565400000000008E-3</v>
      </c>
      <c r="G2844" s="4">
        <v>1</v>
      </c>
      <c r="H2844" s="4">
        <v>1</v>
      </c>
      <c r="I2844" s="4">
        <v>1</v>
      </c>
      <c r="J2844" s="4" t="s">
        <v>2723</v>
      </c>
      <c r="K2844" s="4">
        <v>0</v>
      </c>
      <c r="L2844" s="4">
        <v>1061.5473300000001</v>
      </c>
      <c r="M2844" s="4" t="s">
        <v>16</v>
      </c>
      <c r="N2844" s="4">
        <v>5.9170000000000004E-3</v>
      </c>
      <c r="O2844" s="4">
        <v>7.9810000000000006E-2</v>
      </c>
      <c r="P2844" s="4">
        <v>1.67</v>
      </c>
    </row>
    <row r="2845" spans="1:16" x14ac:dyDescent="0.2">
      <c r="A2845" s="3" t="s">
        <v>2600</v>
      </c>
      <c r="B2845" s="3" t="s">
        <v>17</v>
      </c>
      <c r="C2845" s="3" t="s">
        <v>2726</v>
      </c>
      <c r="D2845" s="3" t="s">
        <v>2727</v>
      </c>
      <c r="E2845" s="3">
        <v>3.5000000000000003E-2</v>
      </c>
      <c r="F2845" s="3">
        <v>1.083</v>
      </c>
      <c r="G2845" s="3">
        <v>9</v>
      </c>
      <c r="H2845" s="3">
        <v>1</v>
      </c>
      <c r="I2845" s="3">
        <v>1</v>
      </c>
      <c r="J2845" s="3">
        <v>1</v>
      </c>
      <c r="K2845" s="3">
        <v>1</v>
      </c>
      <c r="L2845" s="3">
        <v>114</v>
      </c>
      <c r="M2845" s="3">
        <v>11.8</v>
      </c>
      <c r="N2845" s="3">
        <v>5.96</v>
      </c>
      <c r="O2845" s="3">
        <v>0</v>
      </c>
      <c r="P2845" s="3">
        <v>1</v>
      </c>
    </row>
    <row r="2846" spans="1:16" hidden="1" outlineLevel="1" collapsed="1" x14ac:dyDescent="0.2">
      <c r="A2846" t="s">
        <v>20</v>
      </c>
      <c r="B2846" s="2" t="s">
        <v>21</v>
      </c>
      <c r="C2846" s="2" t="s">
        <v>22</v>
      </c>
      <c r="D2846" s="2" t="s">
        <v>23</v>
      </c>
      <c r="E2846" s="2" t="s">
        <v>24</v>
      </c>
      <c r="F2846" s="2" t="s">
        <v>25</v>
      </c>
      <c r="G2846" s="2" t="s">
        <v>10</v>
      </c>
      <c r="H2846" s="2" t="s">
        <v>26</v>
      </c>
      <c r="I2846" s="2" t="s">
        <v>8</v>
      </c>
      <c r="J2846" s="2" t="s">
        <v>27</v>
      </c>
      <c r="K2846" s="2" t="s">
        <v>28</v>
      </c>
      <c r="L2846" s="2" t="s">
        <v>29</v>
      </c>
      <c r="M2846" s="2" t="s">
        <v>30</v>
      </c>
      <c r="N2846" s="2" t="s">
        <v>31</v>
      </c>
      <c r="O2846" s="2" t="s">
        <v>32</v>
      </c>
      <c r="P2846" s="2" t="s">
        <v>33</v>
      </c>
    </row>
    <row r="2847" spans="1:16" hidden="1" outlineLevel="1" collapsed="1" x14ac:dyDescent="0.2">
      <c r="A2847" t="s">
        <v>20</v>
      </c>
      <c r="B2847" s="4" t="s">
        <v>16</v>
      </c>
      <c r="C2847" s="4" t="s">
        <v>2728</v>
      </c>
      <c r="D2847" s="4" t="s">
        <v>1031</v>
      </c>
      <c r="E2847" s="4">
        <v>0.111501</v>
      </c>
      <c r="F2847" s="4">
        <v>8.7042999999999999E-3</v>
      </c>
      <c r="G2847" s="4">
        <v>1</v>
      </c>
      <c r="H2847" s="4">
        <v>1</v>
      </c>
      <c r="I2847" s="4">
        <v>1</v>
      </c>
      <c r="J2847" s="4" t="s">
        <v>2726</v>
      </c>
      <c r="K2847" s="4">
        <v>0</v>
      </c>
      <c r="L2847" s="4">
        <v>937.44075999999995</v>
      </c>
      <c r="M2847" s="4" t="s">
        <v>16</v>
      </c>
      <c r="N2847" s="4">
        <v>6.1580000000000003E-3</v>
      </c>
      <c r="O2847" s="4">
        <v>8.2519999999999996E-2</v>
      </c>
      <c r="P2847" s="4">
        <v>1.49</v>
      </c>
    </row>
    <row r="2848" spans="1:16" x14ac:dyDescent="0.2">
      <c r="A2848" s="3" t="s">
        <v>2600</v>
      </c>
      <c r="B2848" s="3" t="s">
        <v>17</v>
      </c>
      <c r="C2848" s="3" t="s">
        <v>202</v>
      </c>
      <c r="D2848" s="3" t="s">
        <v>2729</v>
      </c>
      <c r="E2848" s="3">
        <v>3.5000000000000003E-2</v>
      </c>
      <c r="F2848" s="3">
        <v>1.079</v>
      </c>
      <c r="G2848" s="3">
        <v>1</v>
      </c>
      <c r="H2848" s="3">
        <v>1</v>
      </c>
      <c r="I2848" s="3">
        <v>1</v>
      </c>
      <c r="J2848" s="3">
        <v>1</v>
      </c>
      <c r="K2848" s="3">
        <v>1</v>
      </c>
      <c r="L2848" s="3">
        <v>680</v>
      </c>
      <c r="M2848" s="3">
        <v>75.900000000000006</v>
      </c>
      <c r="N2848" s="3">
        <v>5.86</v>
      </c>
      <c r="O2848" s="3">
        <v>1.75</v>
      </c>
      <c r="P2848" s="3">
        <v>1</v>
      </c>
    </row>
    <row r="2849" spans="1:16" hidden="1" outlineLevel="1" collapsed="1" x14ac:dyDescent="0.2">
      <c r="A2849" t="s">
        <v>20</v>
      </c>
      <c r="B2849" s="2" t="s">
        <v>21</v>
      </c>
      <c r="C2849" s="2" t="s">
        <v>22</v>
      </c>
      <c r="D2849" s="2" t="s">
        <v>23</v>
      </c>
      <c r="E2849" s="2" t="s">
        <v>24</v>
      </c>
      <c r="F2849" s="2" t="s">
        <v>25</v>
      </c>
      <c r="G2849" s="2" t="s">
        <v>10</v>
      </c>
      <c r="H2849" s="2" t="s">
        <v>26</v>
      </c>
      <c r="I2849" s="2" t="s">
        <v>8</v>
      </c>
      <c r="J2849" s="2" t="s">
        <v>27</v>
      </c>
      <c r="K2849" s="2" t="s">
        <v>28</v>
      </c>
      <c r="L2849" s="2" t="s">
        <v>29</v>
      </c>
      <c r="M2849" s="2" t="s">
        <v>30</v>
      </c>
      <c r="N2849" s="2" t="s">
        <v>31</v>
      </c>
      <c r="O2849" s="2" t="s">
        <v>32</v>
      </c>
      <c r="P2849" s="2" t="s">
        <v>33</v>
      </c>
    </row>
    <row r="2850" spans="1:16" hidden="1" outlineLevel="1" collapsed="1" x14ac:dyDescent="0.2">
      <c r="A2850" t="s">
        <v>20</v>
      </c>
      <c r="B2850" s="4" t="s">
        <v>16</v>
      </c>
      <c r="C2850" s="4" t="s">
        <v>2730</v>
      </c>
      <c r="D2850" s="4" t="s">
        <v>20</v>
      </c>
      <c r="E2850" s="4">
        <v>0.112901</v>
      </c>
      <c r="F2850" s="4">
        <v>8.7042999999999999E-3</v>
      </c>
      <c r="G2850" s="4">
        <v>1</v>
      </c>
      <c r="H2850" s="4">
        <v>1</v>
      </c>
      <c r="I2850" s="4">
        <v>1</v>
      </c>
      <c r="J2850" s="4" t="s">
        <v>202</v>
      </c>
      <c r="K2850" s="4">
        <v>0</v>
      </c>
      <c r="L2850" s="4">
        <v>1024.52106</v>
      </c>
      <c r="M2850" s="4" t="s">
        <v>16</v>
      </c>
      <c r="N2850" s="4">
        <v>6.1580000000000003E-3</v>
      </c>
      <c r="O2850" s="4">
        <v>8.3360000000000004E-2</v>
      </c>
      <c r="P2850" s="4">
        <v>1.75</v>
      </c>
    </row>
    <row r="2851" spans="1:16" x14ac:dyDescent="0.2">
      <c r="A2851" s="3" t="s">
        <v>2600</v>
      </c>
      <c r="B2851" s="3" t="s">
        <v>17</v>
      </c>
      <c r="C2851" s="3" t="s">
        <v>2731</v>
      </c>
      <c r="D2851" s="3" t="s">
        <v>2732</v>
      </c>
      <c r="E2851" s="3">
        <v>3.5000000000000003E-2</v>
      </c>
      <c r="F2851" s="3">
        <v>1.0780000000000001</v>
      </c>
      <c r="G2851" s="3">
        <v>2</v>
      </c>
      <c r="H2851" s="3">
        <v>1</v>
      </c>
      <c r="I2851" s="3">
        <v>1</v>
      </c>
      <c r="J2851" s="3">
        <v>1</v>
      </c>
      <c r="K2851" s="3">
        <v>1</v>
      </c>
      <c r="L2851" s="3">
        <v>501</v>
      </c>
      <c r="M2851" s="3">
        <v>58</v>
      </c>
      <c r="N2851" s="3">
        <v>8.34</v>
      </c>
      <c r="O2851" s="3">
        <v>0</v>
      </c>
      <c r="P2851" s="3">
        <v>1</v>
      </c>
    </row>
    <row r="2852" spans="1:16" hidden="1" outlineLevel="1" collapsed="1" x14ac:dyDescent="0.2">
      <c r="A2852" t="s">
        <v>20</v>
      </c>
      <c r="B2852" s="2" t="s">
        <v>21</v>
      </c>
      <c r="C2852" s="2" t="s">
        <v>22</v>
      </c>
      <c r="D2852" s="2" t="s">
        <v>23</v>
      </c>
      <c r="E2852" s="2" t="s">
        <v>24</v>
      </c>
      <c r="F2852" s="2" t="s">
        <v>25</v>
      </c>
      <c r="G2852" s="2" t="s">
        <v>10</v>
      </c>
      <c r="H2852" s="2" t="s">
        <v>26</v>
      </c>
      <c r="I2852" s="2" t="s">
        <v>8</v>
      </c>
      <c r="J2852" s="2" t="s">
        <v>27</v>
      </c>
      <c r="K2852" s="2" t="s">
        <v>28</v>
      </c>
      <c r="L2852" s="2" t="s">
        <v>29</v>
      </c>
      <c r="M2852" s="2" t="s">
        <v>30</v>
      </c>
      <c r="N2852" s="2" t="s">
        <v>31</v>
      </c>
      <c r="O2852" s="2" t="s">
        <v>32</v>
      </c>
      <c r="P2852" s="2" t="s">
        <v>33</v>
      </c>
    </row>
    <row r="2853" spans="1:16" hidden="1" outlineLevel="1" collapsed="1" x14ac:dyDescent="0.2">
      <c r="A2853" t="s">
        <v>20</v>
      </c>
      <c r="B2853" s="4" t="s">
        <v>16</v>
      </c>
      <c r="C2853" s="4" t="s">
        <v>2733</v>
      </c>
      <c r="D2853" s="4" t="s">
        <v>20</v>
      </c>
      <c r="E2853" s="4">
        <v>0.112901</v>
      </c>
      <c r="F2853" s="4">
        <v>8.7042999999999999E-3</v>
      </c>
      <c r="G2853" s="4">
        <v>1</v>
      </c>
      <c r="H2853" s="4">
        <v>1</v>
      </c>
      <c r="I2853" s="4">
        <v>1</v>
      </c>
      <c r="J2853" s="4" t="s">
        <v>2731</v>
      </c>
      <c r="K2853" s="4">
        <v>0</v>
      </c>
      <c r="L2853" s="4">
        <v>1121.59897</v>
      </c>
      <c r="M2853" s="4" t="s">
        <v>16</v>
      </c>
      <c r="N2853" s="4">
        <v>6.1580000000000003E-3</v>
      </c>
      <c r="O2853" s="4">
        <v>8.3559999999999995E-2</v>
      </c>
      <c r="P2853" s="4">
        <v>1.52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9ED5-76E1-48B5-A175-28E9BA82D947}">
  <dimension ref="A1"/>
  <sheetViews>
    <sheetView topLeftCell="C8" zoomScale="125" workbookViewId="0">
      <selection activeCell="A4" sqref="A4"/>
    </sheetView>
  </sheetViews>
  <sheetFormatPr baseColWidth="10" defaultColWidth="8.83203125" defaultRowHeight="1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7A429-0AC9-4D9E-9792-2B2C2D3D7769}">
  <dimension ref="A1:AH256"/>
  <sheetViews>
    <sheetView workbookViewId="0">
      <selection sqref="A1:XFD1"/>
    </sheetView>
  </sheetViews>
  <sheetFormatPr baseColWidth="10" defaultColWidth="8.83203125" defaultRowHeight="15" x14ac:dyDescent="0.2"/>
  <sheetData>
    <row r="1" spans="1:1" x14ac:dyDescent="0.2">
      <c r="A1" t="s">
        <v>2734</v>
      </c>
    </row>
    <row r="2" spans="1:1" x14ac:dyDescent="0.2">
      <c r="A2" t="s">
        <v>2735</v>
      </c>
    </row>
    <row r="3" spans="1:1" x14ac:dyDescent="0.2">
      <c r="A3" t="s">
        <v>2734</v>
      </c>
    </row>
    <row r="4" spans="1:1" x14ac:dyDescent="0.2">
      <c r="A4" t="s">
        <v>2736</v>
      </c>
    </row>
    <row r="5" spans="1:1" x14ac:dyDescent="0.2">
      <c r="A5" t="s">
        <v>2737</v>
      </c>
    </row>
    <row r="6" spans="1:1" x14ac:dyDescent="0.2">
      <c r="A6" t="s">
        <v>2738</v>
      </c>
    </row>
    <row r="8" spans="1:1" x14ac:dyDescent="0.2">
      <c r="A8" t="s">
        <v>2739</v>
      </c>
    </row>
    <row r="9" spans="1:1" x14ac:dyDescent="0.2">
      <c r="A9" t="s">
        <v>2740</v>
      </c>
    </row>
    <row r="10" spans="1:1" x14ac:dyDescent="0.2">
      <c r="A10" t="s">
        <v>2741</v>
      </c>
    </row>
    <row r="13" spans="1:1" x14ac:dyDescent="0.2">
      <c r="A13" t="s">
        <v>2742</v>
      </c>
    </row>
    <row r="14" spans="1:1" x14ac:dyDescent="0.2">
      <c r="A14" t="s">
        <v>2743</v>
      </c>
    </row>
    <row r="15" spans="1:1" x14ac:dyDescent="0.2">
      <c r="A15" t="s">
        <v>2742</v>
      </c>
    </row>
    <row r="17" spans="1:1" x14ac:dyDescent="0.2">
      <c r="A17" t="s">
        <v>2744</v>
      </c>
    </row>
    <row r="18" spans="1:1" x14ac:dyDescent="0.2">
      <c r="A18" t="s">
        <v>2745</v>
      </c>
    </row>
    <row r="19" spans="1:1" x14ac:dyDescent="0.2">
      <c r="A19" t="s">
        <v>2746</v>
      </c>
    </row>
    <row r="20" spans="1:1" x14ac:dyDescent="0.2">
      <c r="A20" t="s">
        <v>2747</v>
      </c>
    </row>
    <row r="21" spans="1:1" x14ac:dyDescent="0.2">
      <c r="A21" t="s">
        <v>2748</v>
      </c>
    </row>
    <row r="23" spans="1:1" x14ac:dyDescent="0.2">
      <c r="A23" t="s">
        <v>2742</v>
      </c>
    </row>
    <row r="24" spans="1:1" x14ac:dyDescent="0.2">
      <c r="A24" t="s">
        <v>2749</v>
      </c>
    </row>
    <row r="25" spans="1:1" x14ac:dyDescent="0.2">
      <c r="A25" t="s">
        <v>2742</v>
      </c>
    </row>
    <row r="26" spans="1:1" x14ac:dyDescent="0.2">
      <c r="A26" t="s">
        <v>2750</v>
      </c>
    </row>
    <row r="27" spans="1:1" x14ac:dyDescent="0.2">
      <c r="A27" t="e">
        <f ca="1">- File Name(s):  Y:\pipeline\ProteomicsLab\acapaldi\2018\110918\AC101118_110918_CP34_trypsin_digest.raw</f>
        <v>#NAME?</v>
      </c>
    </row>
    <row r="29" spans="1:1" x14ac:dyDescent="0.2">
      <c r="A29" t="s">
        <v>2742</v>
      </c>
    </row>
    <row r="30" spans="1:1" x14ac:dyDescent="0.2">
      <c r="A30" t="s">
        <v>2751</v>
      </c>
    </row>
    <row r="31" spans="1:1" x14ac:dyDescent="0.2">
      <c r="A31" t="s">
        <v>2742</v>
      </c>
    </row>
    <row r="32" spans="1:1" x14ac:dyDescent="0.2">
      <c r="A32" t="s">
        <v>2752</v>
      </c>
    </row>
    <row r="33" spans="1:1" x14ac:dyDescent="0.2">
      <c r="A33" t="e">
        <f>- Precursor Selection:  Use MS1 Precursor</f>
        <v>#NAME?</v>
      </c>
    </row>
    <row r="34" spans="1:1" x14ac:dyDescent="0.2">
      <c r="A34" t="s">
        <v>2753</v>
      </c>
    </row>
    <row r="35" spans="1:1" x14ac:dyDescent="0.2">
      <c r="A35" t="s">
        <v>2754</v>
      </c>
    </row>
    <row r="37" spans="1:1" x14ac:dyDescent="0.2">
      <c r="A37" t="s">
        <v>2755</v>
      </c>
    </row>
    <row r="38" spans="1:1" x14ac:dyDescent="0.2">
      <c r="A38" t="s">
        <v>2756</v>
      </c>
    </row>
    <row r="39" spans="1:1" x14ac:dyDescent="0.2">
      <c r="A39" t="s">
        <v>2757</v>
      </c>
    </row>
    <row r="40" spans="1:1" x14ac:dyDescent="0.2">
      <c r="A40" t="s">
        <v>2758</v>
      </c>
    </row>
    <row r="41" spans="1:1" x14ac:dyDescent="0.2">
      <c r="A41" t="s">
        <v>2759</v>
      </c>
    </row>
    <row r="42" spans="1:1" x14ac:dyDescent="0.2">
      <c r="A42" t="s">
        <v>2760</v>
      </c>
    </row>
    <row r="43" spans="1:1" x14ac:dyDescent="0.2">
      <c r="A43" t="s">
        <v>2761</v>
      </c>
    </row>
    <row r="44" spans="1:1" x14ac:dyDescent="0.2">
      <c r="A44" t="s">
        <v>2762</v>
      </c>
    </row>
    <row r="45" spans="1:1" x14ac:dyDescent="0.2">
      <c r="A45" t="s">
        <v>2763</v>
      </c>
    </row>
    <row r="46" spans="1:1" x14ac:dyDescent="0.2">
      <c r="A46" t="s">
        <v>2764</v>
      </c>
    </row>
    <row r="47" spans="1:1" x14ac:dyDescent="0.2">
      <c r="A47" t="s">
        <v>2765</v>
      </c>
    </row>
    <row r="49" spans="1:1" x14ac:dyDescent="0.2">
      <c r="A49" t="s">
        <v>2766</v>
      </c>
    </row>
    <row r="50" spans="1:1" x14ac:dyDescent="0.2">
      <c r="A50" t="e">
        <f>- MS Order:  Is Not MS1</f>
        <v>#NAME?</v>
      </c>
    </row>
    <row r="51" spans="1:1" x14ac:dyDescent="0.2">
      <c r="A51" t="s">
        <v>2767</v>
      </c>
    </row>
    <row r="52" spans="1:1" x14ac:dyDescent="0.2">
      <c r="A52" t="s">
        <v>2768</v>
      </c>
    </row>
    <row r="53" spans="1:1" x14ac:dyDescent="0.2">
      <c r="A53" t="e">
        <f>- Scan Type:  Is Full</f>
        <v>#NAME?</v>
      </c>
    </row>
    <row r="55" spans="1:1" x14ac:dyDescent="0.2">
      <c r="A55" t="s">
        <v>2769</v>
      </c>
    </row>
    <row r="56" spans="1:1" x14ac:dyDescent="0.2">
      <c r="A56" t="s">
        <v>2770</v>
      </c>
    </row>
    <row r="58" spans="1:1" x14ac:dyDescent="0.2">
      <c r="A58" t="s">
        <v>2771</v>
      </c>
    </row>
    <row r="59" spans="1:1" x14ac:dyDescent="0.2">
      <c r="A59" t="e">
        <f>- Unrecognized Charge Replacements:  Automatic</f>
        <v>#NAME?</v>
      </c>
    </row>
    <row r="60" spans="1:1" x14ac:dyDescent="0.2">
      <c r="A60" t="e">
        <f>- Unrecognized Mass Analyzer Replacements:  ITMS</f>
        <v>#NAME?</v>
      </c>
    </row>
    <row r="61" spans="1:1" x14ac:dyDescent="0.2">
      <c r="A61" t="e">
        <f>- Unrecognized MS Order Replacements:  MS2</f>
        <v>#NAME?</v>
      </c>
    </row>
    <row r="62" spans="1:1" x14ac:dyDescent="0.2">
      <c r="A62" t="e">
        <f>- Unrecognized Activation Type Replacements:  CID</f>
        <v>#NAME?</v>
      </c>
    </row>
    <row r="63" spans="1:1" x14ac:dyDescent="0.2">
      <c r="A63" t="s">
        <v>2772</v>
      </c>
    </row>
    <row r="64" spans="1:1" x14ac:dyDescent="0.2">
      <c r="A64" t="s">
        <v>2773</v>
      </c>
    </row>
    <row r="65" spans="1:2" x14ac:dyDescent="0.2">
      <c r="A65" t="s">
        <v>2774</v>
      </c>
    </row>
    <row r="67" spans="1:2" x14ac:dyDescent="0.2">
      <c r="A67" t="s">
        <v>2775</v>
      </c>
    </row>
    <row r="68" spans="1:2" x14ac:dyDescent="0.2">
      <c r="A68" t="s">
        <v>2776</v>
      </c>
    </row>
    <row r="69" spans="1:2" x14ac:dyDescent="0.2">
      <c r="A69" t="s">
        <v>2777</v>
      </c>
    </row>
    <row r="71" spans="1:2" x14ac:dyDescent="0.2">
      <c r="A71" t="s">
        <v>2742</v>
      </c>
    </row>
    <row r="72" spans="1:2" x14ac:dyDescent="0.2">
      <c r="A72" t="s">
        <v>2778</v>
      </c>
    </row>
    <row r="73" spans="1:2" x14ac:dyDescent="0.2">
      <c r="A73" t="s">
        <v>2742</v>
      </c>
    </row>
    <row r="74" spans="1:2" x14ac:dyDescent="0.2">
      <c r="A74" t="s">
        <v>2779</v>
      </c>
    </row>
    <row r="75" spans="1:2" x14ac:dyDescent="0.2">
      <c r="A75" t="s">
        <v>2780</v>
      </c>
    </row>
    <row r="76" spans="1:2" x14ac:dyDescent="0.2">
      <c r="B76" t="s">
        <v>2781</v>
      </c>
    </row>
    <row r="77" spans="1:2" x14ac:dyDescent="0.2">
      <c r="B77" t="s">
        <v>2782</v>
      </c>
    </row>
    <row r="78" spans="1:2" x14ac:dyDescent="0.2">
      <c r="A78" t="e">
        <f>- Enzyme Name:  Trypsin (Full)</f>
        <v>#NAME?</v>
      </c>
    </row>
    <row r="79" spans="1:2" x14ac:dyDescent="0.2">
      <c r="A79" t="s">
        <v>2783</v>
      </c>
    </row>
    <row r="80" spans="1:2" x14ac:dyDescent="0.2">
      <c r="A80" t="s">
        <v>2784</v>
      </c>
    </row>
    <row r="81" spans="1:1" x14ac:dyDescent="0.2">
      <c r="A81" t="s">
        <v>2785</v>
      </c>
    </row>
    <row r="82" spans="1:1" x14ac:dyDescent="0.2">
      <c r="A82" t="s">
        <v>2786</v>
      </c>
    </row>
    <row r="84" spans="1:1" x14ac:dyDescent="0.2">
      <c r="A84" t="s">
        <v>2787</v>
      </c>
    </row>
    <row r="85" spans="1:1" x14ac:dyDescent="0.2">
      <c r="A85" t="s">
        <v>2788</v>
      </c>
    </row>
    <row r="86" spans="1:1" x14ac:dyDescent="0.2">
      <c r="A86" t="s">
        <v>2789</v>
      </c>
    </row>
    <row r="87" spans="1:1" x14ac:dyDescent="0.2">
      <c r="A87" t="s">
        <v>2790</v>
      </c>
    </row>
    <row r="88" spans="1:1" x14ac:dyDescent="0.2">
      <c r="A88" t="s">
        <v>2791</v>
      </c>
    </row>
    <row r="90" spans="1:1" x14ac:dyDescent="0.2">
      <c r="A90" t="s">
        <v>2792</v>
      </c>
    </row>
    <row r="91" spans="1:1" x14ac:dyDescent="0.2">
      <c r="A91" t="s">
        <v>2793</v>
      </c>
    </row>
    <row r="92" spans="1:1" x14ac:dyDescent="0.2">
      <c r="A92" t="s">
        <v>2794</v>
      </c>
    </row>
    <row r="93" spans="1:1" x14ac:dyDescent="0.2">
      <c r="A93" t="s">
        <v>2795</v>
      </c>
    </row>
    <row r="94" spans="1:1" x14ac:dyDescent="0.2">
      <c r="A94" t="s">
        <v>2796</v>
      </c>
    </row>
    <row r="95" spans="1:1" x14ac:dyDescent="0.2">
      <c r="A95" t="s">
        <v>2797</v>
      </c>
    </row>
    <row r="96" spans="1:1" x14ac:dyDescent="0.2">
      <c r="A96" t="s">
        <v>2798</v>
      </c>
    </row>
    <row r="97" spans="1:1" x14ac:dyDescent="0.2">
      <c r="A97" t="s">
        <v>2799</v>
      </c>
    </row>
    <row r="98" spans="1:1" x14ac:dyDescent="0.2">
      <c r="A98" t="s">
        <v>2800</v>
      </c>
    </row>
    <row r="99" spans="1:1" x14ac:dyDescent="0.2">
      <c r="A99" t="s">
        <v>2801</v>
      </c>
    </row>
    <row r="100" spans="1:1" x14ac:dyDescent="0.2">
      <c r="A100" t="s">
        <v>2802</v>
      </c>
    </row>
    <row r="102" spans="1:1" x14ac:dyDescent="0.2">
      <c r="A102" t="s">
        <v>2803</v>
      </c>
    </row>
    <row r="103" spans="1:1" x14ac:dyDescent="0.2">
      <c r="A103" t="s">
        <v>2804</v>
      </c>
    </row>
    <row r="104" spans="1:1" x14ac:dyDescent="0.2">
      <c r="A104" t="s">
        <v>2805</v>
      </c>
    </row>
    <row r="105" spans="1:1" x14ac:dyDescent="0.2">
      <c r="A105" t="s">
        <v>2806</v>
      </c>
    </row>
    <row r="106" spans="1:1" x14ac:dyDescent="0.2">
      <c r="A106" t="s">
        <v>2807</v>
      </c>
    </row>
    <row r="107" spans="1:1" x14ac:dyDescent="0.2">
      <c r="A107" t="s">
        <v>2808</v>
      </c>
    </row>
    <row r="109" spans="1:1" x14ac:dyDescent="0.2">
      <c r="A109" t="s">
        <v>2809</v>
      </c>
    </row>
    <row r="110" spans="1:1" x14ac:dyDescent="0.2">
      <c r="A110" t="s">
        <v>2810</v>
      </c>
    </row>
    <row r="112" spans="1:1" x14ac:dyDescent="0.2">
      <c r="A112" t="s">
        <v>2742</v>
      </c>
    </row>
    <row r="113" spans="1:1" x14ac:dyDescent="0.2">
      <c r="A113" t="s">
        <v>2811</v>
      </c>
    </row>
    <row r="114" spans="1:1" x14ac:dyDescent="0.2">
      <c r="A114" t="s">
        <v>2742</v>
      </c>
    </row>
    <row r="115" spans="1:1" x14ac:dyDescent="0.2">
      <c r="A115" t="s">
        <v>2779</v>
      </c>
    </row>
    <row r="116" spans="1:1" x14ac:dyDescent="0.2">
      <c r="A116" t="s">
        <v>2812</v>
      </c>
    </row>
    <row r="117" spans="1:1" x14ac:dyDescent="0.2">
      <c r="A117" t="s">
        <v>2813</v>
      </c>
    </row>
    <row r="119" spans="1:1" x14ac:dyDescent="0.2">
      <c r="A119" t="s">
        <v>2814</v>
      </c>
    </row>
    <row r="120" spans="1:1" x14ac:dyDescent="0.2">
      <c r="A120" t="s">
        <v>2815</v>
      </c>
    </row>
    <row r="121" spans="1:1" x14ac:dyDescent="0.2">
      <c r="A121" t="s">
        <v>2816</v>
      </c>
    </row>
    <row r="122" spans="1:1" x14ac:dyDescent="0.2">
      <c r="A122" t="e">
        <f>- Validation based on:  q-Value</f>
        <v>#NAME?</v>
      </c>
    </row>
    <row r="124" spans="1:1" x14ac:dyDescent="0.2">
      <c r="A124" t="s">
        <v>2742</v>
      </c>
    </row>
    <row r="125" spans="1:1" x14ac:dyDescent="0.2">
      <c r="A125" t="s">
        <v>2817</v>
      </c>
    </row>
    <row r="126" spans="1:1" x14ac:dyDescent="0.2">
      <c r="A126" t="s">
        <v>2742</v>
      </c>
    </row>
    <row r="127" spans="1:1" x14ac:dyDescent="0.2">
      <c r="A127" t="s">
        <v>2818</v>
      </c>
    </row>
    <row r="128" spans="1:1" x14ac:dyDescent="0.2">
      <c r="A128" t="s">
        <v>2819</v>
      </c>
    </row>
    <row r="129" spans="1:1" x14ac:dyDescent="0.2">
      <c r="A129" t="s">
        <v>2820</v>
      </c>
    </row>
    <row r="130" spans="1:1" x14ac:dyDescent="0.2">
      <c r="A130" t="s">
        <v>2821</v>
      </c>
    </row>
    <row r="131" spans="1:1" x14ac:dyDescent="0.2">
      <c r="A131" t="s">
        <v>2822</v>
      </c>
    </row>
    <row r="132" spans="1:1" x14ac:dyDescent="0.2">
      <c r="A132" t="s">
        <v>2823</v>
      </c>
    </row>
    <row r="133" spans="1:1" x14ac:dyDescent="0.2">
      <c r="A133" t="e">
        <f>- Consider Neutral Loss peaks for CID, HCD and EThcD:  Automatic</f>
        <v>#NAME?</v>
      </c>
    </row>
    <row r="134" spans="1:1" x14ac:dyDescent="0.2">
      <c r="A134" t="s">
        <v>2824</v>
      </c>
    </row>
    <row r="135" spans="1:1" x14ac:dyDescent="0.2">
      <c r="A135" t="s">
        <v>2825</v>
      </c>
    </row>
    <row r="137" spans="1:1" x14ac:dyDescent="0.2">
      <c r="A137" t="s">
        <v>2826</v>
      </c>
    </row>
    <row r="138" spans="1:1" x14ac:dyDescent="0.2">
      <c r="A138" t="s">
        <v>2827</v>
      </c>
    </row>
    <row r="139" spans="1:1" x14ac:dyDescent="0.2">
      <c r="A139" t="s">
        <v>2828</v>
      </c>
    </row>
    <row r="142" spans="1:1" x14ac:dyDescent="0.2">
      <c r="A142" t="s">
        <v>2742</v>
      </c>
    </row>
    <row r="143" spans="1:1" x14ac:dyDescent="0.2">
      <c r="A143" t="s">
        <v>2829</v>
      </c>
    </row>
    <row r="144" spans="1:1" x14ac:dyDescent="0.2">
      <c r="A144" t="s">
        <v>2742</v>
      </c>
    </row>
    <row r="145" spans="1:3" x14ac:dyDescent="0.2">
      <c r="A145" s="5">
        <v>43417.393055555556</v>
      </c>
      <c r="B145" t="s">
        <v>2830</v>
      </c>
      <c r="C145" t="s">
        <v>2831</v>
      </c>
    </row>
    <row r="146" spans="1:3" x14ac:dyDescent="0.2">
      <c r="A146" s="5">
        <v>43417.393055555556</v>
      </c>
      <c r="B146" t="s">
        <v>2832</v>
      </c>
      <c r="C146" t="s">
        <v>2833</v>
      </c>
    </row>
    <row r="147" spans="1:3" x14ac:dyDescent="0.2">
      <c r="A147" s="5">
        <v>43417.393750000003</v>
      </c>
      <c r="B147" t="s">
        <v>2834</v>
      </c>
      <c r="C147" t="s">
        <v>2835</v>
      </c>
    </row>
    <row r="148" spans="1:3" x14ac:dyDescent="0.2">
      <c r="A148" s="5">
        <v>43417.393750000003</v>
      </c>
      <c r="B148" t="s">
        <v>2834</v>
      </c>
      <c r="C148" t="s">
        <v>2836</v>
      </c>
    </row>
    <row r="149" spans="1:3" x14ac:dyDescent="0.2">
      <c r="A149" s="5">
        <v>43417.397916666669</v>
      </c>
      <c r="B149" t="s">
        <v>2832</v>
      </c>
      <c r="C149" t="s">
        <v>2837</v>
      </c>
    </row>
    <row r="150" spans="1:3" x14ac:dyDescent="0.2">
      <c r="A150" s="5">
        <v>43417.397916666669</v>
      </c>
      <c r="B150" t="s">
        <v>2832</v>
      </c>
      <c r="C150" t="s">
        <v>2838</v>
      </c>
    </row>
    <row r="151" spans="1:3" x14ac:dyDescent="0.2">
      <c r="A151" s="5">
        <v>43417.397916666669</v>
      </c>
      <c r="B151" t="s">
        <v>2832</v>
      </c>
      <c r="C151" t="s">
        <v>2839</v>
      </c>
    </row>
    <row r="152" spans="1:3" x14ac:dyDescent="0.2">
      <c r="A152" s="5">
        <v>43417.397916666669</v>
      </c>
      <c r="B152" t="s">
        <v>2832</v>
      </c>
      <c r="C152" t="s">
        <v>2840</v>
      </c>
    </row>
    <row r="153" spans="1:3" x14ac:dyDescent="0.2">
      <c r="A153" s="5">
        <v>43417.397916666669</v>
      </c>
      <c r="B153" t="s">
        <v>2834</v>
      </c>
      <c r="C153" t="s">
        <v>2841</v>
      </c>
    </row>
    <row r="154" spans="1:3" x14ac:dyDescent="0.2">
      <c r="A154" s="5">
        <v>43417.397916666669</v>
      </c>
      <c r="B154" t="s">
        <v>2834</v>
      </c>
      <c r="C154" t="s">
        <v>2842</v>
      </c>
    </row>
    <row r="155" spans="1:3" x14ac:dyDescent="0.2">
      <c r="A155" s="5">
        <v>43417.397916666669</v>
      </c>
      <c r="B155" t="s">
        <v>2834</v>
      </c>
      <c r="C155" t="s">
        <v>2843</v>
      </c>
    </row>
    <row r="156" spans="1:3" x14ac:dyDescent="0.2">
      <c r="A156" s="5">
        <v>43417.397916666669</v>
      </c>
      <c r="B156" t="s">
        <v>2834</v>
      </c>
      <c r="C156" t="s">
        <v>2844</v>
      </c>
    </row>
    <row r="157" spans="1:3" x14ac:dyDescent="0.2">
      <c r="A157" s="5">
        <v>43417.397916666669</v>
      </c>
      <c r="B157" t="s">
        <v>2834</v>
      </c>
      <c r="C157" t="s">
        <v>2845</v>
      </c>
    </row>
    <row r="158" spans="1:3" x14ac:dyDescent="0.2">
      <c r="A158" s="5">
        <v>43417.397916666669</v>
      </c>
      <c r="B158" t="s">
        <v>2834</v>
      </c>
      <c r="C158" t="s">
        <v>2846</v>
      </c>
    </row>
    <row r="159" spans="1:3" x14ac:dyDescent="0.2">
      <c r="A159" s="5">
        <v>43417.397916666669</v>
      </c>
      <c r="B159" t="s">
        <v>2834</v>
      </c>
      <c r="C159" t="s">
        <v>2847</v>
      </c>
    </row>
    <row r="160" spans="1:3" x14ac:dyDescent="0.2">
      <c r="A160" s="5">
        <v>43417.397916666669</v>
      </c>
      <c r="B160" t="s">
        <v>2834</v>
      </c>
      <c r="C160" t="s">
        <v>2848</v>
      </c>
    </row>
    <row r="161" spans="1:3" x14ac:dyDescent="0.2">
      <c r="A161" s="5">
        <v>43417.399305555555</v>
      </c>
      <c r="B161" t="s">
        <v>2834</v>
      </c>
      <c r="C161" t="s">
        <v>2849</v>
      </c>
    </row>
    <row r="162" spans="1:3" x14ac:dyDescent="0.2">
      <c r="A162" s="5">
        <v>43417.399305555555</v>
      </c>
      <c r="B162" t="s">
        <v>2834</v>
      </c>
      <c r="C162" t="s">
        <v>2850</v>
      </c>
    </row>
    <row r="163" spans="1:3" x14ac:dyDescent="0.2">
      <c r="A163" s="5">
        <v>43417.399305555555</v>
      </c>
      <c r="B163" t="s">
        <v>2834</v>
      </c>
      <c r="C163" t="s">
        <v>2851</v>
      </c>
    </row>
    <row r="164" spans="1:3" x14ac:dyDescent="0.2">
      <c r="A164" s="5">
        <v>43417.4</v>
      </c>
      <c r="B164" t="s">
        <v>2834</v>
      </c>
      <c r="C164" t="s">
        <v>2852</v>
      </c>
    </row>
    <row r="165" spans="1:3" x14ac:dyDescent="0.2">
      <c r="A165" s="5">
        <v>43417.4</v>
      </c>
      <c r="B165" t="s">
        <v>2834</v>
      </c>
      <c r="C165" t="s">
        <v>2853</v>
      </c>
    </row>
    <row r="166" spans="1:3" x14ac:dyDescent="0.2">
      <c r="A166" s="5">
        <v>43417.4</v>
      </c>
      <c r="B166" t="s">
        <v>2834</v>
      </c>
      <c r="C166" t="s">
        <v>2854</v>
      </c>
    </row>
    <row r="167" spans="1:3" x14ac:dyDescent="0.2">
      <c r="A167" s="5">
        <v>43417.4</v>
      </c>
      <c r="B167" t="s">
        <v>2834</v>
      </c>
      <c r="C167" t="s">
        <v>2855</v>
      </c>
    </row>
    <row r="168" spans="1:3" x14ac:dyDescent="0.2">
      <c r="A168" s="5">
        <v>43417.4</v>
      </c>
      <c r="B168" t="s">
        <v>2834</v>
      </c>
      <c r="C168" t="s">
        <v>2856</v>
      </c>
    </row>
    <row r="169" spans="1:3" x14ac:dyDescent="0.2">
      <c r="A169" s="5">
        <v>43417.4</v>
      </c>
      <c r="B169" t="s">
        <v>2834</v>
      </c>
      <c r="C169" t="s">
        <v>2857</v>
      </c>
    </row>
    <row r="170" spans="1:3" x14ac:dyDescent="0.2">
      <c r="A170" s="5">
        <v>43417.4</v>
      </c>
      <c r="B170" t="s">
        <v>2834</v>
      </c>
      <c r="C170" t="s">
        <v>2858</v>
      </c>
    </row>
    <row r="171" spans="1:3" x14ac:dyDescent="0.2">
      <c r="A171" s="5">
        <v>43417.4</v>
      </c>
      <c r="B171" t="s">
        <v>2834</v>
      </c>
      <c r="C171" t="s">
        <v>2859</v>
      </c>
    </row>
    <row r="172" spans="1:3" x14ac:dyDescent="0.2">
      <c r="A172" s="5">
        <v>43417.4</v>
      </c>
      <c r="B172" t="s">
        <v>2834</v>
      </c>
      <c r="C172" t="s">
        <v>2860</v>
      </c>
    </row>
    <row r="173" spans="1:3" x14ac:dyDescent="0.2">
      <c r="A173" s="5">
        <v>43417.4</v>
      </c>
      <c r="B173" t="s">
        <v>2834</v>
      </c>
      <c r="C173" t="s">
        <v>2861</v>
      </c>
    </row>
    <row r="174" spans="1:3" x14ac:dyDescent="0.2">
      <c r="A174" s="5">
        <v>43417.4</v>
      </c>
      <c r="B174" t="s">
        <v>2834</v>
      </c>
      <c r="C174" t="s">
        <v>2846</v>
      </c>
    </row>
    <row r="175" spans="1:3" x14ac:dyDescent="0.2">
      <c r="A175" s="5">
        <v>43417.4</v>
      </c>
      <c r="B175" t="s">
        <v>2834</v>
      </c>
      <c r="C175" t="s">
        <v>2847</v>
      </c>
    </row>
    <row r="176" spans="1:3" x14ac:dyDescent="0.2">
      <c r="A176" s="5">
        <v>43417.4</v>
      </c>
      <c r="B176" t="s">
        <v>2834</v>
      </c>
      <c r="C176" t="s">
        <v>2848</v>
      </c>
    </row>
    <row r="177" spans="1:3" x14ac:dyDescent="0.2">
      <c r="A177" s="5">
        <v>43417.401388888888</v>
      </c>
      <c r="B177" t="s">
        <v>2834</v>
      </c>
      <c r="C177" t="s">
        <v>2849</v>
      </c>
    </row>
    <row r="178" spans="1:3" x14ac:dyDescent="0.2">
      <c r="A178" s="5">
        <v>43417.401388888888</v>
      </c>
      <c r="B178" t="s">
        <v>2834</v>
      </c>
      <c r="C178" t="s">
        <v>2862</v>
      </c>
    </row>
    <row r="179" spans="1:3" x14ac:dyDescent="0.2">
      <c r="A179" s="5">
        <v>43417.401388888888</v>
      </c>
      <c r="B179" t="s">
        <v>2834</v>
      </c>
      <c r="C179" t="s">
        <v>2863</v>
      </c>
    </row>
    <row r="180" spans="1:3" x14ac:dyDescent="0.2">
      <c r="A180" s="5">
        <v>43417.401388888888</v>
      </c>
      <c r="B180" t="s">
        <v>2834</v>
      </c>
      <c r="C180" t="s">
        <v>2864</v>
      </c>
    </row>
    <row r="181" spans="1:3" x14ac:dyDescent="0.2">
      <c r="A181" s="5">
        <v>43417.401388888888</v>
      </c>
      <c r="B181" t="s">
        <v>2834</v>
      </c>
      <c r="C181" t="s">
        <v>2865</v>
      </c>
    </row>
    <row r="182" spans="1:3" x14ac:dyDescent="0.2">
      <c r="A182" s="5">
        <v>43417.401388888888</v>
      </c>
      <c r="B182" t="s">
        <v>2834</v>
      </c>
      <c r="C182" t="s">
        <v>2866</v>
      </c>
    </row>
    <row r="183" spans="1:3" x14ac:dyDescent="0.2">
      <c r="A183" s="5">
        <v>43417.401388888888</v>
      </c>
      <c r="B183" t="s">
        <v>2834</v>
      </c>
      <c r="C183" t="s">
        <v>2867</v>
      </c>
    </row>
    <row r="184" spans="1:3" x14ac:dyDescent="0.2">
      <c r="A184" s="5">
        <v>43417.401388888888</v>
      </c>
      <c r="B184" t="s">
        <v>2834</v>
      </c>
      <c r="C184" t="s">
        <v>2868</v>
      </c>
    </row>
    <row r="185" spans="1:3" x14ac:dyDescent="0.2">
      <c r="A185" s="5">
        <v>43417.401388888888</v>
      </c>
      <c r="B185" t="s">
        <v>2834</v>
      </c>
      <c r="C185" t="s">
        <v>2869</v>
      </c>
    </row>
    <row r="186" spans="1:3" x14ac:dyDescent="0.2">
      <c r="A186" s="5">
        <v>43417.401388888888</v>
      </c>
      <c r="B186" t="s">
        <v>2834</v>
      </c>
      <c r="C186" t="s">
        <v>2870</v>
      </c>
    </row>
    <row r="187" spans="1:3" x14ac:dyDescent="0.2">
      <c r="A187" s="5">
        <v>43417.402777777781</v>
      </c>
      <c r="B187" t="s">
        <v>2834</v>
      </c>
      <c r="C187" t="s">
        <v>2871</v>
      </c>
    </row>
    <row r="188" spans="1:3" x14ac:dyDescent="0.2">
      <c r="A188" s="5">
        <v>43417.405555555553</v>
      </c>
      <c r="B188" t="s">
        <v>2872</v>
      </c>
      <c r="C188" t="s">
        <v>2873</v>
      </c>
    </row>
    <row r="189" spans="1:3" x14ac:dyDescent="0.2">
      <c r="A189" s="5">
        <v>43417.405555555553</v>
      </c>
      <c r="B189" t="s">
        <v>2872</v>
      </c>
      <c r="C189" t="s">
        <v>2874</v>
      </c>
    </row>
    <row r="190" spans="1:3" x14ac:dyDescent="0.2">
      <c r="A190" s="5">
        <v>43417.405555555553</v>
      </c>
      <c r="B190" t="s">
        <v>2872</v>
      </c>
      <c r="C190" t="s">
        <v>2875</v>
      </c>
    </row>
    <row r="191" spans="1:3" x14ac:dyDescent="0.2">
      <c r="A191" s="5">
        <v>43417.405555555553</v>
      </c>
      <c r="B191" t="s">
        <v>2872</v>
      </c>
      <c r="C191" t="s">
        <v>2876</v>
      </c>
    </row>
    <row r="192" spans="1:3" x14ac:dyDescent="0.2">
      <c r="A192" s="5">
        <v>43417.405555555553</v>
      </c>
      <c r="B192" t="s">
        <v>2872</v>
      </c>
      <c r="C192" t="s">
        <v>2877</v>
      </c>
    </row>
    <row r="193" spans="1:3" x14ac:dyDescent="0.2">
      <c r="A193" s="5">
        <v>43417.405555555553</v>
      </c>
      <c r="B193" t="s">
        <v>2872</v>
      </c>
      <c r="C193" t="s">
        <v>2878</v>
      </c>
    </row>
    <row r="194" spans="1:3" x14ac:dyDescent="0.2">
      <c r="A194" s="5">
        <v>43417.405555555553</v>
      </c>
      <c r="B194" t="s">
        <v>2872</v>
      </c>
      <c r="C194" t="s">
        <v>2879</v>
      </c>
    </row>
    <row r="195" spans="1:3" x14ac:dyDescent="0.2">
      <c r="A195" s="5">
        <v>43417.405555555553</v>
      </c>
      <c r="B195" t="s">
        <v>2872</v>
      </c>
      <c r="C195" t="s">
        <v>2880</v>
      </c>
    </row>
    <row r="196" spans="1:3" x14ac:dyDescent="0.2">
      <c r="A196" s="5">
        <v>43417.405555555553</v>
      </c>
      <c r="B196" t="s">
        <v>2872</v>
      </c>
      <c r="C196" t="s">
        <v>2881</v>
      </c>
    </row>
    <row r="197" spans="1:3" x14ac:dyDescent="0.2">
      <c r="A197" s="5">
        <v>43417.405555555553</v>
      </c>
      <c r="B197" t="s">
        <v>2872</v>
      </c>
      <c r="C197" t="s">
        <v>2882</v>
      </c>
    </row>
    <row r="198" spans="1:3" x14ac:dyDescent="0.2">
      <c r="A198" s="5">
        <v>43417.405555555553</v>
      </c>
      <c r="B198" t="s">
        <v>2872</v>
      </c>
      <c r="C198" t="s">
        <v>2883</v>
      </c>
    </row>
    <row r="199" spans="1:3" x14ac:dyDescent="0.2">
      <c r="A199" s="5">
        <v>43417.405555555553</v>
      </c>
      <c r="B199" t="s">
        <v>2872</v>
      </c>
      <c r="C199" t="s">
        <v>2884</v>
      </c>
    </row>
    <row r="200" spans="1:3" x14ac:dyDescent="0.2">
      <c r="A200" s="5">
        <v>43417.405555555553</v>
      </c>
      <c r="B200" t="s">
        <v>2872</v>
      </c>
      <c r="C200" t="s">
        <v>2885</v>
      </c>
    </row>
    <row r="201" spans="1:3" x14ac:dyDescent="0.2">
      <c r="A201" s="5">
        <v>43417.405555555553</v>
      </c>
      <c r="B201" t="s">
        <v>2872</v>
      </c>
      <c r="C201" t="s">
        <v>2886</v>
      </c>
    </row>
    <row r="202" spans="1:3" x14ac:dyDescent="0.2">
      <c r="A202" s="5">
        <v>43417.406944444447</v>
      </c>
      <c r="B202" t="s">
        <v>2872</v>
      </c>
      <c r="C202" t="s">
        <v>2887</v>
      </c>
    </row>
    <row r="203" spans="1:3" x14ac:dyDescent="0.2">
      <c r="A203" s="5">
        <v>43417.406944444447</v>
      </c>
      <c r="B203" t="s">
        <v>2872</v>
      </c>
      <c r="C203" t="s">
        <v>2888</v>
      </c>
    </row>
    <row r="204" spans="1:3" x14ac:dyDescent="0.2">
      <c r="A204" s="5">
        <v>43417.406944444447</v>
      </c>
      <c r="B204" t="s">
        <v>2872</v>
      </c>
      <c r="C204" t="s">
        <v>2889</v>
      </c>
    </row>
    <row r="205" spans="1:3" x14ac:dyDescent="0.2">
      <c r="A205" s="5">
        <v>43417.406944444447</v>
      </c>
      <c r="B205" t="s">
        <v>2872</v>
      </c>
      <c r="C205" t="s">
        <v>2890</v>
      </c>
    </row>
    <row r="206" spans="1:3" x14ac:dyDescent="0.2">
      <c r="A206" s="5">
        <v>43417.406944444447</v>
      </c>
      <c r="B206" t="s">
        <v>2872</v>
      </c>
      <c r="C206" t="s">
        <v>2891</v>
      </c>
    </row>
    <row r="207" spans="1:3" x14ac:dyDescent="0.2">
      <c r="A207" s="5">
        <v>43417.406944444447</v>
      </c>
      <c r="B207" t="s">
        <v>2872</v>
      </c>
      <c r="C207" t="s">
        <v>2892</v>
      </c>
    </row>
    <row r="208" spans="1:3" x14ac:dyDescent="0.2">
      <c r="A208" s="5">
        <v>43417.406944444447</v>
      </c>
      <c r="B208" t="s">
        <v>2872</v>
      </c>
      <c r="C208" t="s">
        <v>2893</v>
      </c>
    </row>
    <row r="209" spans="1:34" x14ac:dyDescent="0.2">
      <c r="A209" s="5">
        <v>43417.406944444447</v>
      </c>
      <c r="B209" t="s">
        <v>2872</v>
      </c>
      <c r="C209" t="s">
        <v>2894</v>
      </c>
    </row>
    <row r="210" spans="1:34" x14ac:dyDescent="0.2">
      <c r="A210" s="5">
        <v>43417.406944444447</v>
      </c>
      <c r="B210" t="s">
        <v>2872</v>
      </c>
      <c r="C210" t="e">
        <f>---Training with Cpos selected by cross Validation, Cneg selected by cross Validation, FDR=0.01</f>
        <v>#NAME?</v>
      </c>
    </row>
    <row r="211" spans="1:34" x14ac:dyDescent="0.2">
      <c r="A211" s="5">
        <v>43417.406944444447</v>
      </c>
      <c r="B211" t="s">
        <v>2872</v>
      </c>
      <c r="C211" t="s">
        <v>2895</v>
      </c>
      <c r="D211" t="s">
        <v>2896</v>
      </c>
    </row>
    <row r="212" spans="1:34" x14ac:dyDescent="0.2">
      <c r="A212" s="5">
        <v>43417.406944444447</v>
      </c>
      <c r="B212" t="s">
        <v>2872</v>
      </c>
      <c r="C212" t="s">
        <v>2897</v>
      </c>
      <c r="D212" t="s">
        <v>2898</v>
      </c>
    </row>
    <row r="213" spans="1:34" x14ac:dyDescent="0.2">
      <c r="A213" s="5">
        <v>43417.406944444447</v>
      </c>
      <c r="B213" t="s">
        <v>2872</v>
      </c>
      <c r="C213" t="s">
        <v>2899</v>
      </c>
      <c r="D213" t="s">
        <v>2900</v>
      </c>
    </row>
    <row r="214" spans="1:34" x14ac:dyDescent="0.2">
      <c r="A214" s="5">
        <v>43417.406944444447</v>
      </c>
      <c r="B214" t="s">
        <v>2872</v>
      </c>
      <c r="C214" t="s">
        <v>2901</v>
      </c>
      <c r="D214" t="s">
        <v>2902</v>
      </c>
    </row>
    <row r="215" spans="1:34" x14ac:dyDescent="0.2">
      <c r="A215" s="5">
        <v>43417.406944444447</v>
      </c>
      <c r="B215" t="s">
        <v>2872</v>
      </c>
      <c r="C215" t="s">
        <v>2903</v>
      </c>
      <c r="D215" t="s">
        <v>2904</v>
      </c>
    </row>
    <row r="216" spans="1:34" x14ac:dyDescent="0.2">
      <c r="A216" s="5">
        <v>43417.406944444447</v>
      </c>
      <c r="B216" t="s">
        <v>2872</v>
      </c>
      <c r="C216" t="s">
        <v>2905</v>
      </c>
      <c r="D216" t="s">
        <v>2906</v>
      </c>
    </row>
    <row r="217" spans="1:34" x14ac:dyDescent="0.2">
      <c r="A217" s="5">
        <v>43417.406944444447</v>
      </c>
      <c r="B217" t="s">
        <v>2872</v>
      </c>
      <c r="C217" t="s">
        <v>2907</v>
      </c>
      <c r="D217" t="s">
        <v>2908</v>
      </c>
    </row>
    <row r="218" spans="1:34" x14ac:dyDescent="0.2">
      <c r="A218" s="5">
        <v>43417.406944444447</v>
      </c>
      <c r="B218" t="s">
        <v>2872</v>
      </c>
      <c r="C218" t="s">
        <v>2909</v>
      </c>
      <c r="D218" t="s">
        <v>2910</v>
      </c>
    </row>
    <row r="219" spans="1:34" x14ac:dyDescent="0.2">
      <c r="A219" s="5">
        <v>43417.406944444447</v>
      </c>
      <c r="B219" t="s">
        <v>2872</v>
      </c>
      <c r="C219" t="s">
        <v>2911</v>
      </c>
      <c r="D219" t="s">
        <v>2912</v>
      </c>
    </row>
    <row r="220" spans="1:34" x14ac:dyDescent="0.2">
      <c r="A220" s="5">
        <v>43417.406944444447</v>
      </c>
      <c r="B220" t="s">
        <v>2872</v>
      </c>
      <c r="C220" t="s">
        <v>2913</v>
      </c>
      <c r="D220" t="s">
        <v>2914</v>
      </c>
    </row>
    <row r="221" spans="1:34" x14ac:dyDescent="0.2">
      <c r="A221" s="5">
        <v>43417.406944444447</v>
      </c>
      <c r="B221" t="s">
        <v>2872</v>
      </c>
      <c r="C221" t="s">
        <v>2915</v>
      </c>
    </row>
    <row r="222" spans="1:34" x14ac:dyDescent="0.2">
      <c r="A222" s="5">
        <v>43417.406944444447</v>
      </c>
      <c r="B222" t="s">
        <v>2872</v>
      </c>
      <c r="C222" t="s">
        <v>2916</v>
      </c>
    </row>
    <row r="223" spans="1:34" x14ac:dyDescent="0.2">
      <c r="A223" s="5">
        <v>43417.406944444447</v>
      </c>
      <c r="B223" t="s">
        <v>2872</v>
      </c>
      <c r="C223">
        <v>0.56999999999999995</v>
      </c>
      <c r="D223">
        <v>0.35310000000000002</v>
      </c>
      <c r="E223">
        <v>0.83860000000000001</v>
      </c>
      <c r="F223">
        <v>4.5199999999999997E-2</v>
      </c>
      <c r="G223">
        <v>-0.70309999999999995</v>
      </c>
      <c r="H223">
        <v>-0.30399999999999999</v>
      </c>
      <c r="I223">
        <v>0.6089</v>
      </c>
      <c r="J223">
        <v>-0.63600000000000001</v>
      </c>
      <c r="K223">
        <v>-1.9E-3</v>
      </c>
      <c r="L223">
        <v>0.40870000000000001</v>
      </c>
      <c r="M223">
        <v>-8.2799999999999999E-2</v>
      </c>
      <c r="N223">
        <v>0.1452</v>
      </c>
      <c r="O223">
        <v>-5.62E-2</v>
      </c>
      <c r="P223">
        <v>-3.3300000000000003E-2</v>
      </c>
      <c r="Q223">
        <v>0</v>
      </c>
      <c r="R223">
        <v>0</v>
      </c>
      <c r="S223">
        <v>-0.53169999999999995</v>
      </c>
      <c r="T223">
        <v>0.14149999999999999</v>
      </c>
      <c r="U223">
        <v>-0.3528</v>
      </c>
      <c r="V223">
        <v>0.14099999999999999</v>
      </c>
      <c r="W223">
        <v>-0.56530000000000002</v>
      </c>
      <c r="X223">
        <v>-0.24560000000000001</v>
      </c>
      <c r="Y223">
        <v>-0.52990000000000004</v>
      </c>
      <c r="Z223">
        <v>0.16400000000000001</v>
      </c>
      <c r="AA223">
        <v>-9.7999999999999997E-3</v>
      </c>
      <c r="AB223">
        <v>0.41870000000000002</v>
      </c>
      <c r="AC223">
        <v>-5.8599999999999999E-2</v>
      </c>
      <c r="AD223">
        <v>-0.28639999999999999</v>
      </c>
      <c r="AE223">
        <v>-0.1331</v>
      </c>
      <c r="AF223">
        <v>0.1799</v>
      </c>
      <c r="AG223">
        <v>-0.16309999999999999</v>
      </c>
      <c r="AH223">
        <v>-4.3856999999999999</v>
      </c>
    </row>
    <row r="224" spans="1:34" x14ac:dyDescent="0.2">
      <c r="A224" s="5">
        <v>43417.406944444447</v>
      </c>
      <c r="B224" t="s">
        <v>2872</v>
      </c>
      <c r="C224">
        <v>1.0949</v>
      </c>
      <c r="D224">
        <v>0.74719999999999998</v>
      </c>
      <c r="E224">
        <v>4.4699999999999997E-2</v>
      </c>
      <c r="F224">
        <v>1.2999999999999999E-3</v>
      </c>
      <c r="G224">
        <v>-1.1000000000000001E-3</v>
      </c>
      <c r="H224">
        <v>-75.654399999999995</v>
      </c>
      <c r="I224">
        <v>0.1111</v>
      </c>
      <c r="J224">
        <v>-298.4074</v>
      </c>
      <c r="K224">
        <v>-6.9999999999999999E-4</v>
      </c>
      <c r="L224">
        <v>7.6100000000000001E-2</v>
      </c>
      <c r="M224">
        <v>-0.1658</v>
      </c>
      <c r="N224">
        <v>0.31669999999999998</v>
      </c>
      <c r="O224">
        <v>-0.15429999999999999</v>
      </c>
      <c r="P224">
        <v>-0.23419999999999999</v>
      </c>
      <c r="Q224">
        <v>0</v>
      </c>
      <c r="R224">
        <v>0</v>
      </c>
      <c r="S224">
        <v>-0.71150000000000002</v>
      </c>
      <c r="T224">
        <v>0.22500000000000001</v>
      </c>
      <c r="U224">
        <v>-0.83440000000000003</v>
      </c>
      <c r="V224">
        <v>2.4500000000000001E-2</v>
      </c>
      <c r="W224">
        <v>-3.3300000000000003E-2</v>
      </c>
      <c r="X224">
        <v>-1.24E-2</v>
      </c>
      <c r="Y224">
        <v>-0.38219999999999998</v>
      </c>
      <c r="Z224">
        <v>0.1173</v>
      </c>
      <c r="AA224">
        <v>-9.9000000000000008E-3</v>
      </c>
      <c r="AB224">
        <v>0.31069999999999998</v>
      </c>
      <c r="AC224">
        <v>-0.45979999999999999</v>
      </c>
      <c r="AD224">
        <v>-1E-3</v>
      </c>
      <c r="AE224">
        <v>-1.3573999999999999</v>
      </c>
      <c r="AF224">
        <v>5.9999999999999995E-4</v>
      </c>
      <c r="AG224">
        <v>-2.0691999999999999</v>
      </c>
      <c r="AH224">
        <v>-0.19389999999999999</v>
      </c>
    </row>
    <row r="225" spans="1:8" x14ac:dyDescent="0.2">
      <c r="A225" s="5">
        <v>43417.406944444447</v>
      </c>
      <c r="B225" t="s">
        <v>2872</v>
      </c>
      <c r="C225" t="s">
        <v>2917</v>
      </c>
    </row>
    <row r="226" spans="1:8" x14ac:dyDescent="0.2">
      <c r="A226" s="5">
        <v>43417.406944444447</v>
      </c>
      <c r="B226" t="s">
        <v>2872</v>
      </c>
      <c r="C226" t="s">
        <v>2918</v>
      </c>
    </row>
    <row r="227" spans="1:8" x14ac:dyDescent="0.2">
      <c r="A227" s="5">
        <v>43417.406944444447</v>
      </c>
      <c r="B227" t="s">
        <v>2872</v>
      </c>
      <c r="C227" t="s">
        <v>2919</v>
      </c>
    </row>
    <row r="228" spans="1:8" x14ac:dyDescent="0.2">
      <c r="A228" s="5">
        <v>43417.407638888886</v>
      </c>
      <c r="B228" t="s">
        <v>2872</v>
      </c>
      <c r="C228" t="s">
        <v>2920</v>
      </c>
    </row>
    <row r="229" spans="1:8" x14ac:dyDescent="0.2">
      <c r="A229" s="5">
        <v>43417.407638888886</v>
      </c>
      <c r="B229" t="s">
        <v>2872</v>
      </c>
      <c r="C229" t="s">
        <v>2921</v>
      </c>
    </row>
    <row r="230" spans="1:8" x14ac:dyDescent="0.2">
      <c r="A230" s="5">
        <v>43417.407638888886</v>
      </c>
      <c r="B230" t="s">
        <v>2872</v>
      </c>
      <c r="C230" t="s">
        <v>2922</v>
      </c>
    </row>
    <row r="231" spans="1:8" x14ac:dyDescent="0.2">
      <c r="A231" s="5">
        <v>43417.407638888886</v>
      </c>
      <c r="B231" t="s">
        <v>2872</v>
      </c>
      <c r="C231" t="s">
        <v>2923</v>
      </c>
      <c r="D231" t="s">
        <v>2924</v>
      </c>
      <c r="E231" t="s">
        <v>2925</v>
      </c>
      <c r="F231" t="s">
        <v>2926</v>
      </c>
      <c r="G231" t="s">
        <v>2927</v>
      </c>
      <c r="H231" t="s">
        <v>2928</v>
      </c>
    </row>
    <row r="232" spans="1:8" x14ac:dyDescent="0.2">
      <c r="A232" s="5">
        <v>43417.407638888886</v>
      </c>
      <c r="B232" t="s">
        <v>2872</v>
      </c>
      <c r="C232" t="s">
        <v>2929</v>
      </c>
    </row>
    <row r="233" spans="1:8" x14ac:dyDescent="0.2">
      <c r="A233" s="5">
        <v>43417.407638888886</v>
      </c>
      <c r="B233" t="s">
        <v>2872</v>
      </c>
      <c r="C233" t="s">
        <v>2930</v>
      </c>
    </row>
    <row r="234" spans="1:8" x14ac:dyDescent="0.2">
      <c r="A234" s="5">
        <v>43417.407638888886</v>
      </c>
      <c r="B234" t="s">
        <v>2872</v>
      </c>
      <c r="C234" t="s">
        <v>2931</v>
      </c>
    </row>
    <row r="235" spans="1:8" x14ac:dyDescent="0.2">
      <c r="A235" s="5">
        <v>43417.408333333333</v>
      </c>
      <c r="B235" t="s">
        <v>2872</v>
      </c>
      <c r="C235" t="s">
        <v>2932</v>
      </c>
    </row>
    <row r="236" spans="1:8" x14ac:dyDescent="0.2">
      <c r="A236" s="5">
        <v>43417.408333333333</v>
      </c>
      <c r="B236" t="s">
        <v>2872</v>
      </c>
      <c r="C236" t="s">
        <v>2933</v>
      </c>
    </row>
    <row r="237" spans="1:8" x14ac:dyDescent="0.2">
      <c r="A237" s="5">
        <v>43417.408333333333</v>
      </c>
      <c r="B237" t="s">
        <v>2872</v>
      </c>
      <c r="C237" t="s">
        <v>2934</v>
      </c>
    </row>
    <row r="238" spans="1:8" x14ac:dyDescent="0.2">
      <c r="A238" s="5">
        <v>43417.408333333333</v>
      </c>
      <c r="B238" t="s">
        <v>2935</v>
      </c>
      <c r="C238" t="s">
        <v>2936</v>
      </c>
    </row>
    <row r="239" spans="1:8" x14ac:dyDescent="0.2">
      <c r="A239" s="5">
        <v>43417.408333333333</v>
      </c>
      <c r="B239" t="s">
        <v>2935</v>
      </c>
      <c r="C239" t="s">
        <v>2937</v>
      </c>
    </row>
    <row r="240" spans="1:8" x14ac:dyDescent="0.2">
      <c r="A240" s="5">
        <v>43417.408333333333</v>
      </c>
      <c r="B240" t="s">
        <v>2935</v>
      </c>
      <c r="C240" t="s">
        <v>2938</v>
      </c>
    </row>
    <row r="241" spans="1:3" x14ac:dyDescent="0.2">
      <c r="A241" s="5">
        <v>43417.408333333333</v>
      </c>
      <c r="B241" t="s">
        <v>2935</v>
      </c>
      <c r="C241" t="s">
        <v>2939</v>
      </c>
    </row>
    <row r="242" spans="1:3" x14ac:dyDescent="0.2">
      <c r="A242" s="5">
        <v>43417.408333333333</v>
      </c>
      <c r="B242" t="s">
        <v>2935</v>
      </c>
      <c r="C242" t="s">
        <v>2940</v>
      </c>
    </row>
    <row r="243" spans="1:3" x14ac:dyDescent="0.2">
      <c r="A243" s="5">
        <v>43417.408333333333</v>
      </c>
      <c r="B243" t="s">
        <v>2935</v>
      </c>
      <c r="C243" t="s">
        <v>2941</v>
      </c>
    </row>
    <row r="244" spans="1:3" x14ac:dyDescent="0.2">
      <c r="A244" s="5">
        <v>43417.408333333333</v>
      </c>
      <c r="B244" t="s">
        <v>2935</v>
      </c>
      <c r="C244" t="s">
        <v>2942</v>
      </c>
    </row>
    <row r="245" spans="1:3" x14ac:dyDescent="0.2">
      <c r="A245" s="5">
        <v>43417.408333333333</v>
      </c>
      <c r="B245" t="s">
        <v>2935</v>
      </c>
      <c r="C245" t="s">
        <v>2943</v>
      </c>
    </row>
    <row r="246" spans="1:3" x14ac:dyDescent="0.2">
      <c r="A246" s="5">
        <v>43417.408333333333</v>
      </c>
      <c r="B246" t="s">
        <v>2935</v>
      </c>
      <c r="C246" t="s">
        <v>2944</v>
      </c>
    </row>
    <row r="247" spans="1:3" x14ac:dyDescent="0.2">
      <c r="A247" s="5">
        <v>43417.408333333333</v>
      </c>
      <c r="B247" t="s">
        <v>2935</v>
      </c>
      <c r="C247" t="s">
        <v>2945</v>
      </c>
    </row>
    <row r="248" spans="1:3" x14ac:dyDescent="0.2">
      <c r="A248" s="5">
        <v>43417.408333333333</v>
      </c>
      <c r="B248" t="s">
        <v>2935</v>
      </c>
      <c r="C248" t="s">
        <v>2946</v>
      </c>
    </row>
    <row r="249" spans="1:3" x14ac:dyDescent="0.2">
      <c r="A249" s="5">
        <v>43417.40902777778</v>
      </c>
      <c r="B249" t="s">
        <v>2935</v>
      </c>
      <c r="C249" t="s">
        <v>2947</v>
      </c>
    </row>
    <row r="250" spans="1:3" x14ac:dyDescent="0.2">
      <c r="A250" s="5">
        <v>43417.40902777778</v>
      </c>
      <c r="B250" t="s">
        <v>2935</v>
      </c>
      <c r="C250" t="s">
        <v>2948</v>
      </c>
    </row>
    <row r="251" spans="1:3" x14ac:dyDescent="0.2">
      <c r="A251" s="5">
        <v>43417.409722222219</v>
      </c>
      <c r="B251" t="s">
        <v>2935</v>
      </c>
      <c r="C251" t="s">
        <v>2949</v>
      </c>
    </row>
    <row r="252" spans="1:3" x14ac:dyDescent="0.2">
      <c r="A252" s="5">
        <v>43417.409722222219</v>
      </c>
      <c r="B252" t="s">
        <v>2935</v>
      </c>
      <c r="C252" t="s">
        <v>2950</v>
      </c>
    </row>
    <row r="253" spans="1:3" x14ac:dyDescent="0.2">
      <c r="A253" s="5">
        <v>43417.409722222219</v>
      </c>
      <c r="B253" t="s">
        <v>2830</v>
      </c>
      <c r="C253" t="s">
        <v>2951</v>
      </c>
    </row>
    <row r="254" spans="1:3" x14ac:dyDescent="0.2">
      <c r="A254" s="5">
        <v>43417.409722222219</v>
      </c>
      <c r="B254" t="s">
        <v>2830</v>
      </c>
      <c r="C254" t="s">
        <v>2952</v>
      </c>
    </row>
    <row r="255" spans="1:3" x14ac:dyDescent="0.2">
      <c r="A255" s="5">
        <v>43417.409722222219</v>
      </c>
      <c r="B255" t="s">
        <v>2830</v>
      </c>
      <c r="C255" t="s">
        <v>2953</v>
      </c>
    </row>
    <row r="256" spans="1:3" x14ac:dyDescent="0.2">
      <c r="A256" s="5">
        <v>43417.409722222219</v>
      </c>
      <c r="B256" t="s">
        <v>2830</v>
      </c>
      <c r="C256" t="s">
        <v>2954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604C-5EC7-4F8D-A0A9-7B118BAC4FFE}">
  <dimension ref="A1:C194"/>
  <sheetViews>
    <sheetView workbookViewId="0">
      <selection sqref="A1:XFD1"/>
    </sheetView>
  </sheetViews>
  <sheetFormatPr baseColWidth="10" defaultColWidth="8.83203125" defaultRowHeight="15" x14ac:dyDescent="0.2"/>
  <sheetData>
    <row r="1" spans="1:1" x14ac:dyDescent="0.2">
      <c r="A1" t="s">
        <v>2734</v>
      </c>
    </row>
    <row r="2" spans="1:1" x14ac:dyDescent="0.2">
      <c r="A2" t="s">
        <v>2955</v>
      </c>
    </row>
    <row r="3" spans="1:1" x14ac:dyDescent="0.2">
      <c r="A3" t="s">
        <v>2734</v>
      </c>
    </row>
    <row r="4" spans="1:1" x14ac:dyDescent="0.2">
      <c r="A4" t="s">
        <v>2736</v>
      </c>
    </row>
    <row r="5" spans="1:1" x14ac:dyDescent="0.2">
      <c r="A5" t="s">
        <v>2956</v>
      </c>
    </row>
    <row r="6" spans="1:1" x14ac:dyDescent="0.2">
      <c r="A6" t="s">
        <v>2957</v>
      </c>
    </row>
    <row r="7" spans="1:1" x14ac:dyDescent="0.2">
      <c r="A7" t="s">
        <v>2958</v>
      </c>
    </row>
    <row r="8" spans="1:1" x14ac:dyDescent="0.2">
      <c r="A8" t="s">
        <v>2959</v>
      </c>
    </row>
    <row r="9" spans="1:1" x14ac:dyDescent="0.2">
      <c r="A9" t="s">
        <v>2741</v>
      </c>
    </row>
    <row r="12" spans="1:1" x14ac:dyDescent="0.2">
      <c r="A12" t="s">
        <v>2742</v>
      </c>
    </row>
    <row r="13" spans="1:1" x14ac:dyDescent="0.2">
      <c r="A13" t="s">
        <v>2743</v>
      </c>
    </row>
    <row r="14" spans="1:1" x14ac:dyDescent="0.2">
      <c r="A14" t="s">
        <v>2742</v>
      </c>
    </row>
    <row r="16" spans="1:1" x14ac:dyDescent="0.2">
      <c r="A16" t="s">
        <v>2960</v>
      </c>
    </row>
    <row r="17" spans="1:1" x14ac:dyDescent="0.2">
      <c r="A17" t="s">
        <v>2961</v>
      </c>
    </row>
    <row r="18" spans="1:1" x14ac:dyDescent="0.2">
      <c r="A18" t="s">
        <v>2962</v>
      </c>
    </row>
    <row r="19" spans="1:1" x14ac:dyDescent="0.2">
      <c r="A19" t="s">
        <v>2963</v>
      </c>
    </row>
    <row r="20" spans="1:1" x14ac:dyDescent="0.2">
      <c r="A20" t="s">
        <v>2964</v>
      </c>
    </row>
    <row r="21" spans="1:1" x14ac:dyDescent="0.2">
      <c r="A21" t="s">
        <v>2965</v>
      </c>
    </row>
    <row r="22" spans="1:1" x14ac:dyDescent="0.2">
      <c r="A22" t="s">
        <v>2966</v>
      </c>
    </row>
    <row r="24" spans="1:1" x14ac:dyDescent="0.2">
      <c r="A24" t="s">
        <v>2967</v>
      </c>
    </row>
    <row r="25" spans="1:1" x14ac:dyDescent="0.2">
      <c r="A25" t="s">
        <v>2968</v>
      </c>
    </row>
    <row r="27" spans="1:1" x14ac:dyDescent="0.2">
      <c r="A27" t="s">
        <v>2969</v>
      </c>
    </row>
    <row r="28" spans="1:1" x14ac:dyDescent="0.2">
      <c r="A28" t="s">
        <v>2970</v>
      </c>
    </row>
    <row r="29" spans="1:1" x14ac:dyDescent="0.2">
      <c r="A29" t="s">
        <v>2971</v>
      </c>
    </row>
    <row r="31" spans="1:1" x14ac:dyDescent="0.2">
      <c r="A31" t="s">
        <v>2742</v>
      </c>
    </row>
    <row r="32" spans="1:1" x14ac:dyDescent="0.2">
      <c r="A32" t="s">
        <v>2972</v>
      </c>
    </row>
    <row r="33" spans="1:1" x14ac:dyDescent="0.2">
      <c r="A33" t="s">
        <v>2742</v>
      </c>
    </row>
    <row r="34" spans="1:1" x14ac:dyDescent="0.2">
      <c r="A34" t="s">
        <v>2973</v>
      </c>
    </row>
    <row r="35" spans="1:1" x14ac:dyDescent="0.2">
      <c r="A35" t="e">
        <f>- Spectra to Store:  Identified or Quantified</f>
        <v>#NAME?</v>
      </c>
    </row>
    <row r="36" spans="1:1" x14ac:dyDescent="0.2">
      <c r="A36" t="e">
        <f>- Feature Traces to Store:  All</f>
        <v>#NAME?</v>
      </c>
    </row>
    <row r="38" spans="1:1" x14ac:dyDescent="0.2">
      <c r="A38" t="s">
        <v>2974</v>
      </c>
    </row>
    <row r="39" spans="1:1" x14ac:dyDescent="0.2">
      <c r="A39" t="e">
        <f>- Merge Mode:  Globally by [1]!Search Engine Type</f>
        <v>#NAME?</v>
      </c>
    </row>
    <row r="40" spans="1:1" x14ac:dyDescent="0.2">
      <c r="A40" t="s">
        <v>2975</v>
      </c>
    </row>
    <row r="42" spans="1:1" x14ac:dyDescent="0.2">
      <c r="A42" t="s">
        <v>2976</v>
      </c>
    </row>
    <row r="43" spans="1:1" x14ac:dyDescent="0.2">
      <c r="A43" t="e">
        <f>- Reported FASTA Title Lines:  Best match</f>
        <v>#NAME?</v>
      </c>
    </row>
    <row r="44" spans="1:1" x14ac:dyDescent="0.2">
      <c r="A44" t="e">
        <f>- Title Line Rule:  standard</f>
        <v>#NAME?</v>
      </c>
    </row>
    <row r="46" spans="1:1" x14ac:dyDescent="0.2">
      <c r="A46" t="s">
        <v>2977</v>
      </c>
    </row>
    <row r="47" spans="1:1" x14ac:dyDescent="0.2">
      <c r="A47" t="s">
        <v>2812</v>
      </c>
    </row>
    <row r="48" spans="1:1" x14ac:dyDescent="0.2">
      <c r="A48" t="s">
        <v>2813</v>
      </c>
    </row>
    <row r="49" spans="1:1" x14ac:dyDescent="0.2">
      <c r="A49" t="s">
        <v>2978</v>
      </c>
    </row>
    <row r="51" spans="1:1" x14ac:dyDescent="0.2">
      <c r="A51" t="s">
        <v>2979</v>
      </c>
    </row>
    <row r="52" spans="1:1" x14ac:dyDescent="0.2">
      <c r="A52" t="e">
        <f ca="1">- MSF File(s):  Y:\pipeline\ProteomicsLab\acapaldi\2018\110918\AC101118_110918_PD2_2\AC101118_110918_CP34_trypsin_digest.msf</f>
        <v>#NAME?</v>
      </c>
    </row>
    <row r="54" spans="1:1" x14ac:dyDescent="0.2">
      <c r="A54" t="s">
        <v>2742</v>
      </c>
    </row>
    <row r="55" spans="1:1" x14ac:dyDescent="0.2">
      <c r="A55" t="s">
        <v>2980</v>
      </c>
    </row>
    <row r="56" spans="1:1" x14ac:dyDescent="0.2">
      <c r="A56" t="s">
        <v>2742</v>
      </c>
    </row>
    <row r="57" spans="1:1" x14ac:dyDescent="0.2">
      <c r="A57" t="s">
        <v>2981</v>
      </c>
    </row>
    <row r="58" spans="1:1" x14ac:dyDescent="0.2">
      <c r="A58" t="s">
        <v>2982</v>
      </c>
    </row>
    <row r="60" spans="1:1" x14ac:dyDescent="0.2">
      <c r="A60" t="s">
        <v>2742</v>
      </c>
    </row>
    <row r="61" spans="1:1" x14ac:dyDescent="0.2">
      <c r="A61" t="s">
        <v>2983</v>
      </c>
    </row>
    <row r="62" spans="1:1" x14ac:dyDescent="0.2">
      <c r="A62" t="s">
        <v>2742</v>
      </c>
    </row>
    <row r="63" spans="1:1" x14ac:dyDescent="0.2">
      <c r="A63" t="s">
        <v>2984</v>
      </c>
    </row>
    <row r="64" spans="1:1" x14ac:dyDescent="0.2">
      <c r="A64" t="e">
        <f>- Validation Mode:  Automatic (Control Peptide level error rate if possible)</f>
        <v>#NAME?</v>
      </c>
    </row>
    <row r="65" spans="1:1" x14ac:dyDescent="0.2">
      <c r="A65" t="s">
        <v>2985</v>
      </c>
    </row>
    <row r="66" spans="1:1" x14ac:dyDescent="0.2">
      <c r="A66" t="s">
        <v>2986</v>
      </c>
    </row>
    <row r="67" spans="1:1" x14ac:dyDescent="0.2">
      <c r="A67" t="s">
        <v>2987</v>
      </c>
    </row>
    <row r="68" spans="1:1" x14ac:dyDescent="0.2">
      <c r="A68" t="s">
        <v>2988</v>
      </c>
    </row>
    <row r="70" spans="1:1" x14ac:dyDescent="0.2">
      <c r="A70" t="s">
        <v>2989</v>
      </c>
    </row>
    <row r="71" spans="1:1" x14ac:dyDescent="0.2">
      <c r="A71" t="e">
        <f>- Validation based on:  q-Value</f>
        <v>#NAME?</v>
      </c>
    </row>
    <row r="72" spans="1:1" x14ac:dyDescent="0.2">
      <c r="A72" t="s">
        <v>2990</v>
      </c>
    </row>
    <row r="73" spans="1:1" x14ac:dyDescent="0.2">
      <c r="A73" t="s">
        <v>2991</v>
      </c>
    </row>
    <row r="75" spans="1:1" x14ac:dyDescent="0.2">
      <c r="A75" t="s">
        <v>2742</v>
      </c>
    </row>
    <row r="76" spans="1:1" x14ac:dyDescent="0.2">
      <c r="A76" t="s">
        <v>2992</v>
      </c>
    </row>
    <row r="77" spans="1:1" x14ac:dyDescent="0.2">
      <c r="A77" t="s">
        <v>2742</v>
      </c>
    </row>
    <row r="78" spans="1:1" x14ac:dyDescent="0.2">
      <c r="A78" t="s">
        <v>2993</v>
      </c>
    </row>
    <row r="79" spans="1:1" x14ac:dyDescent="0.2">
      <c r="A79" t="e">
        <f>- Peptide Confidence At Least:  High</f>
        <v>#NAME?</v>
      </c>
    </row>
    <row r="80" spans="1:1" x14ac:dyDescent="0.2">
      <c r="A80" t="s">
        <v>2994</v>
      </c>
    </row>
    <row r="81" spans="1:1" x14ac:dyDescent="0.2">
      <c r="A81" t="s">
        <v>2995</v>
      </c>
    </row>
    <row r="82" spans="1:1" x14ac:dyDescent="0.2">
      <c r="A82" t="s">
        <v>2996</v>
      </c>
    </row>
    <row r="84" spans="1:1" x14ac:dyDescent="0.2">
      <c r="A84" t="s">
        <v>2997</v>
      </c>
    </row>
    <row r="85" spans="1:1" x14ac:dyDescent="0.2">
      <c r="A85" t="s">
        <v>2998</v>
      </c>
    </row>
    <row r="86" spans="1:1" x14ac:dyDescent="0.2">
      <c r="A86" t="s">
        <v>2999</v>
      </c>
    </row>
    <row r="87" spans="1:1" x14ac:dyDescent="0.2">
      <c r="A87" t="s">
        <v>3000</v>
      </c>
    </row>
    <row r="89" spans="1:1" x14ac:dyDescent="0.2">
      <c r="A89" t="s">
        <v>2742</v>
      </c>
    </row>
    <row r="90" spans="1:1" x14ac:dyDescent="0.2">
      <c r="A90" t="s">
        <v>3001</v>
      </c>
    </row>
    <row r="91" spans="1:1" x14ac:dyDescent="0.2">
      <c r="A91" t="s">
        <v>2742</v>
      </c>
    </row>
    <row r="92" spans="1:1" x14ac:dyDescent="0.2">
      <c r="A92" t="s">
        <v>3002</v>
      </c>
    </row>
    <row r="94" spans="1:1" x14ac:dyDescent="0.2">
      <c r="A94" t="s">
        <v>2742</v>
      </c>
    </row>
    <row r="95" spans="1:1" x14ac:dyDescent="0.2">
      <c r="A95" t="s">
        <v>3003</v>
      </c>
    </row>
    <row r="96" spans="1:1" x14ac:dyDescent="0.2">
      <c r="A96" t="s">
        <v>2742</v>
      </c>
    </row>
    <row r="97" spans="1:1" x14ac:dyDescent="0.2">
      <c r="A97" t="s">
        <v>3004</v>
      </c>
    </row>
    <row r="98" spans="1:1" x14ac:dyDescent="0.2">
      <c r="A98" t="s">
        <v>3005</v>
      </c>
    </row>
    <row r="100" spans="1:1" x14ac:dyDescent="0.2">
      <c r="A100" t="s">
        <v>2742</v>
      </c>
    </row>
    <row r="101" spans="1:1" x14ac:dyDescent="0.2">
      <c r="A101" t="s">
        <v>3006</v>
      </c>
    </row>
    <row r="102" spans="1:1" x14ac:dyDescent="0.2">
      <c r="A102" t="s">
        <v>2742</v>
      </c>
    </row>
    <row r="103" spans="1:1" x14ac:dyDescent="0.2">
      <c r="A103" t="s">
        <v>3007</v>
      </c>
    </row>
    <row r="104" spans="1:1" x14ac:dyDescent="0.2">
      <c r="A104" t="s">
        <v>2815</v>
      </c>
    </row>
    <row r="105" spans="1:1" x14ac:dyDescent="0.2">
      <c r="A105" t="s">
        <v>2816</v>
      </c>
    </row>
    <row r="107" spans="1:1" x14ac:dyDescent="0.2">
      <c r="A107" t="s">
        <v>2742</v>
      </c>
    </row>
    <row r="108" spans="1:1" x14ac:dyDescent="0.2">
      <c r="A108" t="s">
        <v>3008</v>
      </c>
    </row>
    <row r="109" spans="1:1" x14ac:dyDescent="0.2">
      <c r="A109" t="s">
        <v>2742</v>
      </c>
    </row>
    <row r="110" spans="1:1" x14ac:dyDescent="0.2">
      <c r="A110" t="s">
        <v>3009</v>
      </c>
    </row>
    <row r="111" spans="1:1" x14ac:dyDescent="0.2">
      <c r="A111" t="s">
        <v>3010</v>
      </c>
    </row>
    <row r="112" spans="1:1" x14ac:dyDescent="0.2">
      <c r="A112" t="s">
        <v>3011</v>
      </c>
    </row>
    <row r="113" spans="1:1" x14ac:dyDescent="0.2">
      <c r="A113" t="s">
        <v>3012</v>
      </c>
    </row>
    <row r="114" spans="1:1" x14ac:dyDescent="0.2">
      <c r="A114" t="s">
        <v>3013</v>
      </c>
    </row>
    <row r="116" spans="1:1" x14ac:dyDescent="0.2">
      <c r="A116" t="e">
        <f>- Layout Definition:  (Not specified)</f>
        <v>#NAME?</v>
      </c>
    </row>
    <row r="118" spans="1:1" x14ac:dyDescent="0.2">
      <c r="A118" t="s">
        <v>2742</v>
      </c>
    </row>
    <row r="119" spans="1:1" x14ac:dyDescent="0.2">
      <c r="A119" t="s">
        <v>3014</v>
      </c>
    </row>
    <row r="120" spans="1:1" x14ac:dyDescent="0.2">
      <c r="A120" t="s">
        <v>2742</v>
      </c>
    </row>
    <row r="121" spans="1:1" x14ac:dyDescent="0.2">
      <c r="A121" t="s">
        <v>3015</v>
      </c>
    </row>
    <row r="122" spans="1:1" x14ac:dyDescent="0.2">
      <c r="A122" t="s">
        <v>3016</v>
      </c>
    </row>
    <row r="124" spans="1:1" x14ac:dyDescent="0.2">
      <c r="A124" t="s">
        <v>2742</v>
      </c>
    </row>
    <row r="125" spans="1:1" x14ac:dyDescent="0.2">
      <c r="A125" t="s">
        <v>3017</v>
      </c>
    </row>
    <row r="126" spans="1:1" x14ac:dyDescent="0.2">
      <c r="A126" t="s">
        <v>2742</v>
      </c>
    </row>
    <row r="127" spans="1:1" x14ac:dyDescent="0.2">
      <c r="A127" t="s">
        <v>3002</v>
      </c>
    </row>
    <row r="130" spans="1:3" x14ac:dyDescent="0.2">
      <c r="A130" t="s">
        <v>2742</v>
      </c>
    </row>
    <row r="131" spans="1:3" x14ac:dyDescent="0.2">
      <c r="A131" t="s">
        <v>2829</v>
      </c>
    </row>
    <row r="132" spans="1:3" x14ac:dyDescent="0.2">
      <c r="A132" t="s">
        <v>2742</v>
      </c>
    </row>
    <row r="133" spans="1:3" x14ac:dyDescent="0.2">
      <c r="A133" s="5">
        <v>43417.409722222219</v>
      </c>
      <c r="B133" t="s">
        <v>2830</v>
      </c>
      <c r="C133" t="s">
        <v>3018</v>
      </c>
    </row>
    <row r="134" spans="1:3" x14ac:dyDescent="0.2">
      <c r="A134" s="5">
        <v>43417.409722222219</v>
      </c>
      <c r="B134" t="s">
        <v>3019</v>
      </c>
      <c r="C134" t="s">
        <v>3020</v>
      </c>
    </row>
    <row r="135" spans="1:3" x14ac:dyDescent="0.2">
      <c r="A135" s="5">
        <v>43417.409722222219</v>
      </c>
      <c r="B135" t="s">
        <v>3019</v>
      </c>
      <c r="C135" t="s">
        <v>3021</v>
      </c>
    </row>
    <row r="136" spans="1:3" x14ac:dyDescent="0.2">
      <c r="A136" s="5">
        <v>43417.409722222219</v>
      </c>
      <c r="B136" t="s">
        <v>3019</v>
      </c>
      <c r="C136" t="s">
        <v>3022</v>
      </c>
    </row>
    <row r="137" spans="1:3" x14ac:dyDescent="0.2">
      <c r="A137" s="5">
        <v>43417.409722222219</v>
      </c>
      <c r="B137" t="s">
        <v>3019</v>
      </c>
      <c r="C137" t="s">
        <v>3023</v>
      </c>
    </row>
    <row r="138" spans="1:3" x14ac:dyDescent="0.2">
      <c r="A138" s="5">
        <v>43417.410416666666</v>
      </c>
      <c r="B138" t="s">
        <v>3019</v>
      </c>
      <c r="C138" t="s">
        <v>3024</v>
      </c>
    </row>
    <row r="139" spans="1:3" x14ac:dyDescent="0.2">
      <c r="A139" s="5">
        <v>43417.410416666666</v>
      </c>
      <c r="B139" t="s">
        <v>3019</v>
      </c>
      <c r="C139" t="s">
        <v>3025</v>
      </c>
    </row>
    <row r="140" spans="1:3" x14ac:dyDescent="0.2">
      <c r="A140" s="5">
        <v>43417.412499999999</v>
      </c>
      <c r="B140" t="s">
        <v>3019</v>
      </c>
      <c r="C140" t="s">
        <v>3026</v>
      </c>
    </row>
    <row r="141" spans="1:3" x14ac:dyDescent="0.2">
      <c r="A141" s="5">
        <v>43417.412499999999</v>
      </c>
      <c r="B141" t="s">
        <v>3019</v>
      </c>
      <c r="C141" t="s">
        <v>3027</v>
      </c>
    </row>
    <row r="142" spans="1:3" x14ac:dyDescent="0.2">
      <c r="A142" s="5">
        <v>43417.412499999999</v>
      </c>
      <c r="B142" t="s">
        <v>3019</v>
      </c>
      <c r="C142" t="s">
        <v>3028</v>
      </c>
    </row>
    <row r="143" spans="1:3" x14ac:dyDescent="0.2">
      <c r="A143" s="5">
        <v>43417.413194444445</v>
      </c>
      <c r="B143" t="s">
        <v>3019</v>
      </c>
      <c r="C143" t="s">
        <v>3029</v>
      </c>
    </row>
    <row r="144" spans="1:3" x14ac:dyDescent="0.2">
      <c r="A144" s="5">
        <v>43417.413194444445</v>
      </c>
      <c r="B144" t="s">
        <v>3019</v>
      </c>
      <c r="C144" t="s">
        <v>3030</v>
      </c>
    </row>
    <row r="145" spans="1:3" x14ac:dyDescent="0.2">
      <c r="A145" s="5">
        <v>43417.413194444445</v>
      </c>
      <c r="B145" t="s">
        <v>3019</v>
      </c>
      <c r="C145" t="s">
        <v>3031</v>
      </c>
    </row>
    <row r="146" spans="1:3" x14ac:dyDescent="0.2">
      <c r="A146" s="5">
        <v>43417.413194444445</v>
      </c>
      <c r="B146" t="s">
        <v>3019</v>
      </c>
      <c r="C146" t="s">
        <v>3032</v>
      </c>
    </row>
    <row r="147" spans="1:3" x14ac:dyDescent="0.2">
      <c r="A147" s="5">
        <v>43417.413194444445</v>
      </c>
      <c r="B147" t="s">
        <v>3019</v>
      </c>
      <c r="C147" t="s">
        <v>3033</v>
      </c>
    </row>
    <row r="148" spans="1:3" x14ac:dyDescent="0.2">
      <c r="A148" s="5">
        <v>43417.413888888892</v>
      </c>
      <c r="B148" t="s">
        <v>3019</v>
      </c>
      <c r="C148" t="s">
        <v>3034</v>
      </c>
    </row>
    <row r="149" spans="1:3" x14ac:dyDescent="0.2">
      <c r="A149" s="5">
        <v>43417.413888888892</v>
      </c>
      <c r="B149" t="s">
        <v>3019</v>
      </c>
      <c r="C149" t="s">
        <v>3035</v>
      </c>
    </row>
    <row r="150" spans="1:3" x14ac:dyDescent="0.2">
      <c r="A150" s="5">
        <v>43417.415277777778</v>
      </c>
      <c r="B150" t="s">
        <v>3019</v>
      </c>
      <c r="C150" t="s">
        <v>3036</v>
      </c>
    </row>
    <row r="151" spans="1:3" x14ac:dyDescent="0.2">
      <c r="A151" s="5">
        <v>43417.417361111111</v>
      </c>
      <c r="B151" t="s">
        <v>3037</v>
      </c>
      <c r="C151" t="s">
        <v>3038</v>
      </c>
    </row>
    <row r="152" spans="1:3" x14ac:dyDescent="0.2">
      <c r="A152" s="5">
        <v>43417.419444444444</v>
      </c>
      <c r="B152" t="s">
        <v>3037</v>
      </c>
      <c r="C152" t="s">
        <v>3039</v>
      </c>
    </row>
    <row r="153" spans="1:3" x14ac:dyDescent="0.2">
      <c r="A153" s="5">
        <v>43417.419444444444</v>
      </c>
      <c r="B153" t="s">
        <v>3037</v>
      </c>
      <c r="C153" t="s">
        <v>3040</v>
      </c>
    </row>
    <row r="154" spans="1:3" x14ac:dyDescent="0.2">
      <c r="A154" s="5">
        <v>43417.419444444444</v>
      </c>
      <c r="B154" t="s">
        <v>3041</v>
      </c>
      <c r="C154" t="s">
        <v>3042</v>
      </c>
    </row>
    <row r="155" spans="1:3" x14ac:dyDescent="0.2">
      <c r="A155" s="5">
        <v>43417.419444444444</v>
      </c>
      <c r="B155" t="s">
        <v>3041</v>
      </c>
      <c r="C155" t="s">
        <v>3043</v>
      </c>
    </row>
    <row r="156" spans="1:3" x14ac:dyDescent="0.2">
      <c r="A156" s="5">
        <v>43417.419444444444</v>
      </c>
      <c r="B156" t="s">
        <v>3041</v>
      </c>
      <c r="C156" t="s">
        <v>3044</v>
      </c>
    </row>
    <row r="157" spans="1:3" x14ac:dyDescent="0.2">
      <c r="A157" s="5">
        <v>43417.420138888891</v>
      </c>
      <c r="B157" t="s">
        <v>3041</v>
      </c>
      <c r="C157" t="s">
        <v>3045</v>
      </c>
    </row>
    <row r="158" spans="1:3" x14ac:dyDescent="0.2">
      <c r="A158" s="5">
        <v>43417.420138888891</v>
      </c>
      <c r="B158" t="s">
        <v>3041</v>
      </c>
      <c r="C158" t="s">
        <v>3046</v>
      </c>
    </row>
    <row r="159" spans="1:3" x14ac:dyDescent="0.2">
      <c r="A159" s="5">
        <v>43417.420138888891</v>
      </c>
      <c r="B159" t="s">
        <v>3041</v>
      </c>
      <c r="C159" t="s">
        <v>3047</v>
      </c>
    </row>
    <row r="160" spans="1:3" x14ac:dyDescent="0.2">
      <c r="A160" s="5">
        <v>43417.420138888891</v>
      </c>
      <c r="B160" t="s">
        <v>3041</v>
      </c>
      <c r="C160" t="s">
        <v>3048</v>
      </c>
    </row>
    <row r="161" spans="1:3" x14ac:dyDescent="0.2">
      <c r="A161" s="5">
        <v>43417.420138888891</v>
      </c>
      <c r="B161" t="s">
        <v>3049</v>
      </c>
      <c r="C161" t="s">
        <v>3050</v>
      </c>
    </row>
    <row r="162" spans="1:3" x14ac:dyDescent="0.2">
      <c r="A162" s="5">
        <v>43417.420138888891</v>
      </c>
      <c r="B162" t="s">
        <v>3049</v>
      </c>
      <c r="C162" t="s">
        <v>3051</v>
      </c>
    </row>
    <row r="163" spans="1:3" x14ac:dyDescent="0.2">
      <c r="A163" s="5">
        <v>43417.42083333333</v>
      </c>
      <c r="B163" t="s">
        <v>3049</v>
      </c>
      <c r="C163" t="s">
        <v>3052</v>
      </c>
    </row>
    <row r="164" spans="1:3" x14ac:dyDescent="0.2">
      <c r="A164" s="5">
        <v>43417.42083333333</v>
      </c>
      <c r="B164" t="s">
        <v>3049</v>
      </c>
      <c r="C164" t="s">
        <v>3053</v>
      </c>
    </row>
    <row r="165" spans="1:3" x14ac:dyDescent="0.2">
      <c r="A165" s="5">
        <v>43417.42083333333</v>
      </c>
      <c r="B165" t="s">
        <v>3049</v>
      </c>
      <c r="C165" t="s">
        <v>3054</v>
      </c>
    </row>
    <row r="166" spans="1:3" x14ac:dyDescent="0.2">
      <c r="A166" s="5">
        <v>43417.42083333333</v>
      </c>
      <c r="B166" t="s">
        <v>3049</v>
      </c>
      <c r="C166" t="s">
        <v>3055</v>
      </c>
    </row>
    <row r="167" spans="1:3" x14ac:dyDescent="0.2">
      <c r="A167" s="5">
        <v>43417.42083333333</v>
      </c>
      <c r="B167" t="s">
        <v>3056</v>
      </c>
      <c r="C167" t="s">
        <v>3057</v>
      </c>
    </row>
    <row r="168" spans="1:3" x14ac:dyDescent="0.2">
      <c r="A168" s="5">
        <v>43417.42083333333</v>
      </c>
      <c r="B168" t="s">
        <v>3056</v>
      </c>
      <c r="C168" t="s">
        <v>3058</v>
      </c>
    </row>
    <row r="169" spans="1:3" x14ac:dyDescent="0.2">
      <c r="A169" s="5">
        <v>43417.42083333333</v>
      </c>
      <c r="B169" t="s">
        <v>3056</v>
      </c>
      <c r="C169" t="s">
        <v>3059</v>
      </c>
    </row>
    <row r="170" spans="1:3" x14ac:dyDescent="0.2">
      <c r="A170" s="5">
        <v>43417.421527777777</v>
      </c>
      <c r="B170" t="s">
        <v>3056</v>
      </c>
      <c r="C170" t="s">
        <v>3060</v>
      </c>
    </row>
    <row r="171" spans="1:3" x14ac:dyDescent="0.2">
      <c r="A171" s="5">
        <v>43417.421527777777</v>
      </c>
      <c r="B171" t="s">
        <v>3056</v>
      </c>
      <c r="C171" t="s">
        <v>3061</v>
      </c>
    </row>
    <row r="172" spans="1:3" x14ac:dyDescent="0.2">
      <c r="A172" s="5">
        <v>43417.421527777777</v>
      </c>
      <c r="B172" t="s">
        <v>3056</v>
      </c>
      <c r="C172" t="s">
        <v>3062</v>
      </c>
    </row>
    <row r="173" spans="1:3" x14ac:dyDescent="0.2">
      <c r="A173" s="5">
        <v>43417.421527777777</v>
      </c>
      <c r="B173" t="s">
        <v>3056</v>
      </c>
      <c r="C173" t="s">
        <v>3063</v>
      </c>
    </row>
    <row r="174" spans="1:3" x14ac:dyDescent="0.2">
      <c r="A174" s="5">
        <v>43417.421527777777</v>
      </c>
      <c r="B174" t="s">
        <v>3064</v>
      </c>
      <c r="C174" t="s">
        <v>3065</v>
      </c>
    </row>
    <row r="175" spans="1:3" x14ac:dyDescent="0.2">
      <c r="A175" s="5">
        <v>43417.421527777777</v>
      </c>
      <c r="B175" t="s">
        <v>3064</v>
      </c>
      <c r="C175" t="s">
        <v>3066</v>
      </c>
    </row>
    <row r="176" spans="1:3" x14ac:dyDescent="0.2">
      <c r="A176" s="5">
        <v>43417.421527777777</v>
      </c>
      <c r="B176" t="s">
        <v>3064</v>
      </c>
      <c r="C176" t="s">
        <v>3067</v>
      </c>
    </row>
    <row r="177" spans="1:3" x14ac:dyDescent="0.2">
      <c r="A177" s="5">
        <v>43417.422222222223</v>
      </c>
      <c r="B177" t="s">
        <v>3064</v>
      </c>
      <c r="C177" t="s">
        <v>3068</v>
      </c>
    </row>
    <row r="178" spans="1:3" x14ac:dyDescent="0.2">
      <c r="A178" s="5">
        <v>43417.422222222223</v>
      </c>
      <c r="B178" t="s">
        <v>3064</v>
      </c>
      <c r="C178" t="s">
        <v>3069</v>
      </c>
    </row>
    <row r="179" spans="1:3" x14ac:dyDescent="0.2">
      <c r="A179" s="5">
        <v>43417.422222222223</v>
      </c>
      <c r="B179" t="s">
        <v>3064</v>
      </c>
      <c r="C179" t="s">
        <v>3070</v>
      </c>
    </row>
    <row r="180" spans="1:3" x14ac:dyDescent="0.2">
      <c r="A180" s="5">
        <v>43417.422222222223</v>
      </c>
      <c r="B180" t="s">
        <v>3064</v>
      </c>
      <c r="C180" t="s">
        <v>3071</v>
      </c>
    </row>
    <row r="181" spans="1:3" x14ac:dyDescent="0.2">
      <c r="A181" s="5">
        <v>43417.422222222223</v>
      </c>
      <c r="B181" t="s">
        <v>3064</v>
      </c>
      <c r="C181" t="s">
        <v>3072</v>
      </c>
    </row>
    <row r="182" spans="1:3" x14ac:dyDescent="0.2">
      <c r="A182" s="5">
        <v>43417.422222222223</v>
      </c>
      <c r="B182" t="s">
        <v>3064</v>
      </c>
      <c r="C182" t="s">
        <v>3073</v>
      </c>
    </row>
    <row r="183" spans="1:3" x14ac:dyDescent="0.2">
      <c r="A183" s="5">
        <v>43417.422222222223</v>
      </c>
      <c r="B183" t="s">
        <v>3074</v>
      </c>
      <c r="C183" t="s">
        <v>3075</v>
      </c>
    </row>
    <row r="184" spans="1:3" x14ac:dyDescent="0.2">
      <c r="A184" s="5">
        <v>43417.422222222223</v>
      </c>
      <c r="B184" t="s">
        <v>3074</v>
      </c>
      <c r="C184" t="s">
        <v>3076</v>
      </c>
    </row>
    <row r="185" spans="1:3" x14ac:dyDescent="0.2">
      <c r="A185" s="5">
        <v>43417.422222222223</v>
      </c>
      <c r="B185" t="s">
        <v>3074</v>
      </c>
      <c r="C185" t="s">
        <v>3077</v>
      </c>
    </row>
    <row r="186" spans="1:3" x14ac:dyDescent="0.2">
      <c r="A186" s="5">
        <v>43417.422222222223</v>
      </c>
      <c r="B186" t="s">
        <v>3074</v>
      </c>
      <c r="C186" t="s">
        <v>3078</v>
      </c>
    </row>
    <row r="187" spans="1:3" x14ac:dyDescent="0.2">
      <c r="A187" s="5">
        <v>43417.422222222223</v>
      </c>
      <c r="B187" t="s">
        <v>3079</v>
      </c>
      <c r="C187" t="s">
        <v>3080</v>
      </c>
    </row>
    <row r="188" spans="1:3" x14ac:dyDescent="0.2">
      <c r="A188" s="5">
        <v>43417.422222222223</v>
      </c>
      <c r="B188" t="s">
        <v>3081</v>
      </c>
      <c r="C188" t="s">
        <v>3082</v>
      </c>
    </row>
    <row r="189" spans="1:3" x14ac:dyDescent="0.2">
      <c r="A189" s="5">
        <v>43417.42291666667</v>
      </c>
      <c r="B189" t="s">
        <v>3081</v>
      </c>
      <c r="C189" t="s">
        <v>3083</v>
      </c>
    </row>
    <row r="190" spans="1:3" x14ac:dyDescent="0.2">
      <c r="A190" s="5">
        <v>43417.42291666667</v>
      </c>
      <c r="B190" t="s">
        <v>3084</v>
      </c>
      <c r="C190" t="s">
        <v>3085</v>
      </c>
    </row>
    <row r="191" spans="1:3" x14ac:dyDescent="0.2">
      <c r="A191" s="5">
        <v>43417.42291666667</v>
      </c>
      <c r="B191" t="s">
        <v>3084</v>
      </c>
      <c r="C191" t="s">
        <v>3086</v>
      </c>
    </row>
    <row r="192" spans="1:3" x14ac:dyDescent="0.2">
      <c r="A192" s="5">
        <v>43417.423611111109</v>
      </c>
      <c r="B192" t="s">
        <v>2830</v>
      </c>
      <c r="C192" t="s">
        <v>3087</v>
      </c>
    </row>
    <row r="193" spans="1:3" x14ac:dyDescent="0.2">
      <c r="A193" s="5">
        <v>43417.423611111109</v>
      </c>
      <c r="B193" t="s">
        <v>2830</v>
      </c>
      <c r="C193" t="s">
        <v>3088</v>
      </c>
    </row>
    <row r="194" spans="1:3" x14ac:dyDescent="0.2">
      <c r="A194" s="5">
        <v>43417.423611111109</v>
      </c>
      <c r="B194" t="s">
        <v>2830</v>
      </c>
      <c r="C194" t="s">
        <v>3089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Proteins 1% FDR</vt:lpstr>
      <vt:lpstr>Ser33</vt:lpstr>
      <vt:lpstr>Processing</vt:lpstr>
      <vt:lpstr>Consensus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Exported from file AC101118_110918_CP34_trypsin_digest.pdResult using Thermo Proteome Discoverer 2.2.0.388</dc:description>
  <cp:lastModifiedBy>Capaldi, Andrew P - (capaldi)</cp:lastModifiedBy>
  <dcterms:created xsi:type="dcterms:W3CDTF">2023-10-31T16:30:29Z</dcterms:created>
  <dcterms:modified xsi:type="dcterms:W3CDTF">2023-10-31T16:30:29Z</dcterms:modified>
</cp:coreProperties>
</file>