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08\Desktop\DHC-GFP\Paper\Resubmission\Submitted materials\VOR materials\Source Data\"/>
    </mc:Choice>
  </mc:AlternateContent>
  <xr:revisionPtr revIDLastSave="0" documentId="8_{1BECF2DF-0203-414E-BAF7-9F60F60FAA06}" xr6:coauthVersionLast="36" xr6:coauthVersionMax="36" xr10:uidLastSave="{00000000-0000-0000-0000-000000000000}"/>
  <bookViews>
    <workbookView xWindow="0" yWindow="0" windowWidth="23040" windowHeight="9060" activeTab="2" xr2:uid="{47565A0E-67D4-47CA-84F4-0EA74D8C9361}"/>
  </bookViews>
  <sheets>
    <sheet name="DHC-GFP" sheetId="1" r:id="rId1"/>
    <sheet name="DHC Summary" sheetId="2" r:id="rId2"/>
    <sheet name="DHC directional switching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" l="1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C15" i="3"/>
  <c r="F15" i="3" s="1"/>
  <c r="F14" i="3"/>
  <c r="F13" i="3"/>
  <c r="F12" i="3"/>
  <c r="F11" i="3"/>
  <c r="F10" i="3"/>
  <c r="F9" i="3"/>
  <c r="F8" i="3"/>
  <c r="F7" i="3"/>
  <c r="F6" i="3"/>
  <c r="F5" i="3"/>
  <c r="F4" i="3"/>
  <c r="F3" i="3"/>
  <c r="F2" i="3"/>
  <c r="D107" i="2"/>
  <c r="C107" i="2"/>
  <c r="B107" i="2"/>
  <c r="D105" i="2"/>
  <c r="D106" i="2" s="1"/>
  <c r="C105" i="2"/>
  <c r="C106" i="2" s="1"/>
  <c r="B105" i="2"/>
  <c r="B106" i="2" s="1"/>
  <c r="D104" i="2"/>
  <c r="C104" i="2"/>
  <c r="B104" i="2"/>
  <c r="F101" i="1"/>
  <c r="F100" i="1"/>
  <c r="F99" i="1"/>
  <c r="F98" i="1"/>
  <c r="F97" i="1"/>
  <c r="F96" i="1"/>
  <c r="F95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6" i="1"/>
  <c r="F75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4" i="1"/>
  <c r="F53" i="1"/>
  <c r="F52" i="1"/>
  <c r="F49" i="1"/>
  <c r="F48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C30" i="1"/>
  <c r="F30" i="1" s="1"/>
  <c r="F29" i="1"/>
  <c r="F28" i="1"/>
  <c r="C28" i="1"/>
  <c r="F27" i="1"/>
  <c r="F26" i="1"/>
  <c r="F25" i="1"/>
  <c r="F24" i="1"/>
  <c r="F23" i="1"/>
  <c r="F22" i="1"/>
  <c r="F20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<sst xmlns="http://schemas.openxmlformats.org/spreadsheetml/2006/main" count="371" uniqueCount="223">
  <si>
    <t>Timelapse</t>
  </si>
  <si>
    <t>Movement Frames</t>
  </si>
  <si>
    <t>Run time (s)</t>
  </si>
  <si>
    <t>x-y (start)</t>
  </si>
  <si>
    <t>Velocity um/sec</t>
  </si>
  <si>
    <t>Run length (microns)</t>
  </si>
  <si>
    <t>Intensity Frame</t>
  </si>
  <si>
    <t>DHC_01_1</t>
  </si>
  <si>
    <t>24-34</t>
  </si>
  <si>
    <t>DHC_01_2</t>
  </si>
  <si>
    <t>7-13</t>
  </si>
  <si>
    <t>DHC_01_3 (nice kymo)</t>
  </si>
  <si>
    <t>23-42</t>
  </si>
  <si>
    <t>DHC_01_4 (nice kymo)</t>
  </si>
  <si>
    <t>27-40</t>
  </si>
  <si>
    <t>No</t>
  </si>
  <si>
    <t>DHC_02_1</t>
  </si>
  <si>
    <t>20-30</t>
  </si>
  <si>
    <t>DHC_02_2 (weak)</t>
  </si>
  <si>
    <t>7-18</t>
  </si>
  <si>
    <t>DHC_02_3</t>
  </si>
  <si>
    <t>27-30</t>
  </si>
  <si>
    <t>?</t>
  </si>
  <si>
    <t>DHC_02_4</t>
  </si>
  <si>
    <t>34-39</t>
  </si>
  <si>
    <t>DHC_02_5</t>
  </si>
  <si>
    <t>18-23</t>
  </si>
  <si>
    <t>DHC_02_5 (Nice slower kymo)</t>
  </si>
  <si>
    <t>5-12</t>
  </si>
  <si>
    <t>DHC_03_1</t>
  </si>
  <si>
    <t>34-48</t>
  </si>
  <si>
    <t>DHC_03_2</t>
  </si>
  <si>
    <t>4-14</t>
  </si>
  <si>
    <t>DHC_03_3</t>
  </si>
  <si>
    <t>40-52</t>
  </si>
  <si>
    <t>DHC_03_4</t>
  </si>
  <si>
    <t>49-58</t>
  </si>
  <si>
    <t>DHC_03_5</t>
  </si>
  <si>
    <t>16-24</t>
  </si>
  <si>
    <t>DHC_03_6</t>
  </si>
  <si>
    <t>21-29</t>
  </si>
  <si>
    <t>DHC_03_7</t>
  </si>
  <si>
    <t>53-60</t>
  </si>
  <si>
    <t>NA</t>
  </si>
  <si>
    <t>DHC_03_8</t>
  </si>
  <si>
    <t>55-60</t>
  </si>
  <si>
    <t>DHC_03_9</t>
  </si>
  <si>
    <t>27-42</t>
  </si>
  <si>
    <t>DHC_03_10</t>
  </si>
  <si>
    <t>30-60</t>
  </si>
  <si>
    <t>2 phases (averaged)</t>
  </si>
  <si>
    <t>DHC_03_11</t>
  </si>
  <si>
    <t>14-24</t>
  </si>
  <si>
    <t>DHC_03_12</t>
  </si>
  <si>
    <t>26-37</t>
  </si>
  <si>
    <t>(maybe quant)</t>
  </si>
  <si>
    <t>DHC_03_13</t>
  </si>
  <si>
    <t>24-31</t>
  </si>
  <si>
    <t>DHC_03_14</t>
  </si>
  <si>
    <t>30-42</t>
  </si>
  <si>
    <t>DHC_04_1</t>
  </si>
  <si>
    <t>21-28</t>
  </si>
  <si>
    <t>DHC_04_2</t>
  </si>
  <si>
    <t>23-38</t>
  </si>
  <si>
    <t>DHC_04_3 (perfect kymo)</t>
  </si>
  <si>
    <t>37-49</t>
  </si>
  <si>
    <t>DHC_04_4</t>
  </si>
  <si>
    <t>33-42</t>
  </si>
  <si>
    <t>DHC_04_5</t>
  </si>
  <si>
    <t>51-57</t>
  </si>
  <si>
    <t>DHC_04_6</t>
  </si>
  <si>
    <t>13-23</t>
  </si>
  <si>
    <t>111,56</t>
  </si>
  <si>
    <t>DHC_04_7</t>
  </si>
  <si>
    <t>28-40</t>
  </si>
  <si>
    <t>DHC_04_8</t>
  </si>
  <si>
    <t>31-35</t>
  </si>
  <si>
    <t>DHC_04_9</t>
  </si>
  <si>
    <t>50-59</t>
  </si>
  <si>
    <t>DHC_04_10</t>
  </si>
  <si>
    <t>50-58</t>
  </si>
  <si>
    <t>DHC_04_11</t>
  </si>
  <si>
    <t>12-22</t>
  </si>
  <si>
    <t>DHC_06_01</t>
  </si>
  <si>
    <t>33-40</t>
  </si>
  <si>
    <t>DHC_06_02</t>
  </si>
  <si>
    <t>34-45</t>
  </si>
  <si>
    <t>DHC_06_03</t>
  </si>
  <si>
    <t>26-32</t>
  </si>
  <si>
    <t>DHC_06_04</t>
  </si>
  <si>
    <t>1-12</t>
  </si>
  <si>
    <t>DHC_06_05</t>
  </si>
  <si>
    <t>36-44</t>
  </si>
  <si>
    <t>DHC_06_06</t>
  </si>
  <si>
    <t>22-29</t>
  </si>
  <si>
    <t>DHC_06_07</t>
  </si>
  <si>
    <t>8-16</t>
  </si>
  <si>
    <t>DHC_06_08</t>
  </si>
  <si>
    <t>27-35</t>
  </si>
  <si>
    <t>DHC_07_01</t>
  </si>
  <si>
    <t>25-60</t>
  </si>
  <si>
    <t>DHC_07_02</t>
  </si>
  <si>
    <t>1-32</t>
  </si>
  <si>
    <t>DHC_07_03</t>
  </si>
  <si>
    <t>1-9</t>
  </si>
  <si>
    <t>DHC_07_04</t>
  </si>
  <si>
    <t>42-59</t>
  </si>
  <si>
    <t>DHC_07_05</t>
  </si>
  <si>
    <t>40-51</t>
  </si>
  <si>
    <t>DHC_07_06</t>
  </si>
  <si>
    <t>1-19</t>
  </si>
  <si>
    <t>DHC_07_07</t>
  </si>
  <si>
    <t>44-60</t>
  </si>
  <si>
    <t>DHC_07_08</t>
  </si>
  <si>
    <t>19-51</t>
  </si>
  <si>
    <t>DHC_07_09</t>
  </si>
  <si>
    <t>38-58</t>
  </si>
  <si>
    <t>DHC_07_10</t>
  </si>
  <si>
    <t>48-58</t>
  </si>
  <si>
    <t>DHC_07_11</t>
  </si>
  <si>
    <t>1-60</t>
  </si>
  <si>
    <t>DHC_07_12</t>
  </si>
  <si>
    <t>DHC_07_13</t>
  </si>
  <si>
    <t>9-51</t>
  </si>
  <si>
    <t>nice kymograph (slower)</t>
  </si>
  <si>
    <t>DHC_07_14</t>
  </si>
  <si>
    <t>37-46</t>
  </si>
  <si>
    <t>DHC_07_15</t>
  </si>
  <si>
    <t>9-25</t>
  </si>
  <si>
    <t>DHC_07_16</t>
  </si>
  <si>
    <t>1-14</t>
  </si>
  <si>
    <t>DHC_09_01</t>
  </si>
  <si>
    <t>25-31</t>
  </si>
  <si>
    <t>DHC_09_02</t>
  </si>
  <si>
    <t>34-41</t>
  </si>
  <si>
    <t>DHC_09_03</t>
  </si>
  <si>
    <t>16-22</t>
  </si>
  <si>
    <t>DHC_09_04</t>
  </si>
  <si>
    <t>22-28</t>
  </si>
  <si>
    <t>DHC_09_05</t>
  </si>
  <si>
    <t>28-33</t>
  </si>
  <si>
    <t>DHC_09_06</t>
  </si>
  <si>
    <t>47-56</t>
  </si>
  <si>
    <t>Perfect Example of all</t>
  </si>
  <si>
    <t>DHC_09_07</t>
  </si>
  <si>
    <t>50-57</t>
  </si>
  <si>
    <t>DHC_09_08</t>
  </si>
  <si>
    <t>22-33</t>
  </si>
  <si>
    <t>DHC_09_09</t>
  </si>
  <si>
    <t>10-16</t>
  </si>
  <si>
    <t>DHC_09_10</t>
  </si>
  <si>
    <t>41-50</t>
  </si>
  <si>
    <t>DHC_09_11</t>
  </si>
  <si>
    <t>23-30</t>
  </si>
  <si>
    <t>DHC_10_01</t>
  </si>
  <si>
    <t>DHC_10_02</t>
  </si>
  <si>
    <t>DHC_10_03</t>
  </si>
  <si>
    <t>DHC_10_04</t>
  </si>
  <si>
    <t>35-48</t>
  </si>
  <si>
    <t>DHC_10_05</t>
  </si>
  <si>
    <t>40-46</t>
  </si>
  <si>
    <t>DHC_10_06</t>
  </si>
  <si>
    <t>DHC_10_07</t>
  </si>
  <si>
    <t>32-43</t>
  </si>
  <si>
    <t>295,48</t>
  </si>
  <si>
    <t>DHC_10_08</t>
  </si>
  <si>
    <t>315,63</t>
  </si>
  <si>
    <t>DHC_10_09</t>
  </si>
  <si>
    <t>10-22</t>
  </si>
  <si>
    <t>nice run kymograph</t>
  </si>
  <si>
    <t>DHC_10_10</t>
  </si>
  <si>
    <t>15-26</t>
  </si>
  <si>
    <t>DHC_10_11</t>
  </si>
  <si>
    <t>12-19</t>
  </si>
  <si>
    <t>DHC_10_12</t>
  </si>
  <si>
    <t>16-35</t>
  </si>
  <si>
    <t>DHC_10_13</t>
  </si>
  <si>
    <t>26-33</t>
  </si>
  <si>
    <t>DHC_10_14</t>
  </si>
  <si>
    <t>DHC_11_01</t>
  </si>
  <si>
    <t>15-28</t>
  </si>
  <si>
    <t>371,77</t>
  </si>
  <si>
    <t>DHC_11_02</t>
  </si>
  <si>
    <t>42-58</t>
  </si>
  <si>
    <t>383,94</t>
  </si>
  <si>
    <t>DHC_11_03</t>
  </si>
  <si>
    <t>5-24</t>
  </si>
  <si>
    <t>DHC_11_04</t>
  </si>
  <si>
    <t>25-37</t>
  </si>
  <si>
    <t>DHC_11_05</t>
  </si>
  <si>
    <t>DHC_11_06</t>
  </si>
  <si>
    <t>DHC_11_07</t>
  </si>
  <si>
    <t>DHC_11_08</t>
  </si>
  <si>
    <t>1-</t>
  </si>
  <si>
    <t>DHC_11_09</t>
  </si>
  <si>
    <t>1-10</t>
  </si>
  <si>
    <t>DHC_11_10</t>
  </si>
  <si>
    <t>8-19</t>
  </si>
  <si>
    <t>DHC_11_11</t>
  </si>
  <si>
    <t>7-35</t>
  </si>
  <si>
    <t>DHC_11_12</t>
  </si>
  <si>
    <t>25-57</t>
  </si>
  <si>
    <t>DHC_12_01</t>
  </si>
  <si>
    <t>37-56</t>
  </si>
  <si>
    <t>megarun</t>
  </si>
  <si>
    <t>DHC_12_02</t>
  </si>
  <si>
    <t>1-34</t>
  </si>
  <si>
    <t>megarun-2 kymograph</t>
  </si>
  <si>
    <t>kymograph</t>
  </si>
  <si>
    <t>DHC_12_03</t>
  </si>
  <si>
    <t>22-31</t>
  </si>
  <si>
    <t>DHC_12_04</t>
  </si>
  <si>
    <t>29-38</t>
  </si>
  <si>
    <t>AVG</t>
  </si>
  <si>
    <t>STDEV</t>
  </si>
  <si>
    <t>SEM</t>
  </si>
  <si>
    <t>N</t>
  </si>
  <si>
    <t>Switching</t>
  </si>
  <si>
    <t>Notes</t>
  </si>
  <si>
    <t>Definitely curved along path - presumably a curled MT</t>
  </si>
  <si>
    <t>Curved path</t>
  </si>
  <si>
    <t xml:space="preserve">Pause with wiggle at the end but not a definite switching event </t>
  </si>
  <si>
    <t>Maybe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</si>
</sst>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3" fontId="0" fillId="0" borderId="0" xfId="0" applyNumberFormat="1"/>
    <xf numFmtId="0" fontId="0" fillId="0" borderId="0" xfId="0" applyFont="1"/>
    <xf numFmtId="0" fontId="0" fillId="2" borderId="0" xfId="0" applyFill="1"/>
    <xf numFmtId="49" fontId="0" fillId="2" borderId="0" xfId="0" applyNumberFormat="1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67594-0184-40E0-AF58-CD0F5F65012E}">
  <dimension ref="A1:I101"/>
  <sheetViews>
    <sheetView workbookViewId="0">
      <selection activeCell="N10" sqref="N10"/>
    </sheetView>
  </sheetViews>
  <sheetFormatPr defaultRowHeight="14.4" x14ac:dyDescent="0.3"/>
  <cols>
    <col min="1" max="1" width="26" bestFit="1" customWidth="1"/>
    <col min="2" max="2" width="16.88671875" bestFit="1" customWidth="1"/>
    <col min="3" max="3" width="11.109375" bestFit="1" customWidth="1"/>
    <col min="4" max="4" width="9.109375" bestFit="1" customWidth="1"/>
    <col min="5" max="5" width="14.6640625" bestFit="1" customWidth="1"/>
    <col min="6" max="6" width="18.77734375" bestFit="1" customWidth="1"/>
    <col min="7" max="7" width="14.109375" bestFit="1" customWidth="1"/>
  </cols>
  <sheetData>
    <row r="1" spans="1:7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t="s">
        <v>7</v>
      </c>
      <c r="B2" s="3" t="s">
        <v>8</v>
      </c>
      <c r="C2">
        <v>2.2000000000000002</v>
      </c>
      <c r="D2" s="4">
        <v>398153</v>
      </c>
      <c r="E2">
        <v>0.98</v>
      </c>
      <c r="F2">
        <f>C2*E2</f>
        <v>2.1560000000000001</v>
      </c>
      <c r="G2">
        <v>32</v>
      </c>
    </row>
    <row r="3" spans="1:7" x14ac:dyDescent="0.3">
      <c r="A3" t="s">
        <v>9</v>
      </c>
      <c r="B3" s="3" t="s">
        <v>10</v>
      </c>
      <c r="C3">
        <v>1.4</v>
      </c>
      <c r="D3" s="4">
        <v>320256</v>
      </c>
      <c r="E3">
        <v>2.1</v>
      </c>
      <c r="F3">
        <f t="shared" ref="F3:F5" si="0">C3*E3</f>
        <v>2.94</v>
      </c>
      <c r="G3">
        <v>9</v>
      </c>
    </row>
    <row r="4" spans="1:7" x14ac:dyDescent="0.3">
      <c r="A4" t="s">
        <v>11</v>
      </c>
      <c r="B4" s="3" t="s">
        <v>12</v>
      </c>
      <c r="C4">
        <v>4</v>
      </c>
      <c r="D4" s="4">
        <v>348297</v>
      </c>
      <c r="E4">
        <v>1.4</v>
      </c>
      <c r="F4">
        <f t="shared" si="0"/>
        <v>5.6</v>
      </c>
      <c r="G4">
        <v>24</v>
      </c>
    </row>
    <row r="5" spans="1:7" x14ac:dyDescent="0.3">
      <c r="A5" t="s">
        <v>13</v>
      </c>
      <c r="B5" s="3" t="s">
        <v>14</v>
      </c>
      <c r="C5">
        <v>2.8</v>
      </c>
      <c r="D5" s="4">
        <v>321307</v>
      </c>
      <c r="E5">
        <v>1.63</v>
      </c>
      <c r="F5">
        <f t="shared" si="0"/>
        <v>4.5639999999999992</v>
      </c>
      <c r="G5" t="s">
        <v>15</v>
      </c>
    </row>
    <row r="6" spans="1:7" x14ac:dyDescent="0.3">
      <c r="A6" s="5" t="s">
        <v>16</v>
      </c>
      <c r="B6" s="3" t="s">
        <v>17</v>
      </c>
      <c r="C6">
        <v>2.2000000000000002</v>
      </c>
      <c r="D6" s="4">
        <v>356185</v>
      </c>
      <c r="E6">
        <v>1.02</v>
      </c>
      <c r="F6">
        <f>C6*E6</f>
        <v>2.2440000000000002</v>
      </c>
      <c r="G6">
        <v>25</v>
      </c>
    </row>
    <row r="7" spans="1:7" x14ac:dyDescent="0.3">
      <c r="A7" s="5" t="s">
        <v>18</v>
      </c>
      <c r="B7" s="3" t="s">
        <v>19</v>
      </c>
      <c r="C7">
        <v>2.4</v>
      </c>
      <c r="D7" s="4">
        <v>370167</v>
      </c>
      <c r="E7">
        <v>1.6</v>
      </c>
      <c r="F7">
        <f>C7*E7</f>
        <v>3.84</v>
      </c>
      <c r="G7" t="s">
        <v>15</v>
      </c>
    </row>
    <row r="8" spans="1:7" x14ac:dyDescent="0.3">
      <c r="A8" s="5" t="s">
        <v>20</v>
      </c>
      <c r="B8" s="3" t="s">
        <v>21</v>
      </c>
      <c r="C8">
        <v>0.8</v>
      </c>
      <c r="D8" t="s">
        <v>22</v>
      </c>
      <c r="E8">
        <v>1.5</v>
      </c>
      <c r="F8">
        <f t="shared" ref="F8:F17" si="1">C8*E8</f>
        <v>1.2000000000000002</v>
      </c>
      <c r="G8" t="s">
        <v>15</v>
      </c>
    </row>
    <row r="9" spans="1:7" x14ac:dyDescent="0.3">
      <c r="A9" s="5" t="s">
        <v>23</v>
      </c>
      <c r="B9" s="3" t="s">
        <v>24</v>
      </c>
      <c r="C9">
        <v>1.2</v>
      </c>
      <c r="D9" s="4">
        <v>341182</v>
      </c>
      <c r="E9">
        <v>0.9</v>
      </c>
      <c r="F9">
        <f t="shared" si="1"/>
        <v>1.08</v>
      </c>
      <c r="G9" t="s">
        <v>15</v>
      </c>
    </row>
    <row r="10" spans="1:7" x14ac:dyDescent="0.3">
      <c r="A10" s="5" t="s">
        <v>25</v>
      </c>
      <c r="B10" s="3" t="s">
        <v>26</v>
      </c>
      <c r="C10">
        <v>1.2</v>
      </c>
      <c r="D10" s="4">
        <v>327162</v>
      </c>
      <c r="E10">
        <v>1.82</v>
      </c>
      <c r="F10">
        <f t="shared" si="1"/>
        <v>2.1840000000000002</v>
      </c>
      <c r="G10" t="s">
        <v>15</v>
      </c>
    </row>
    <row r="11" spans="1:7" x14ac:dyDescent="0.3">
      <c r="A11" s="5" t="s">
        <v>27</v>
      </c>
      <c r="B11" s="3" t="s">
        <v>28</v>
      </c>
      <c r="C11">
        <v>1.6</v>
      </c>
      <c r="D11" s="4">
        <v>242283</v>
      </c>
      <c r="E11">
        <v>0.73</v>
      </c>
      <c r="F11">
        <f t="shared" si="1"/>
        <v>1.1679999999999999</v>
      </c>
      <c r="G11">
        <v>7</v>
      </c>
    </row>
    <row r="12" spans="1:7" x14ac:dyDescent="0.3">
      <c r="A12" s="5" t="s">
        <v>29</v>
      </c>
      <c r="B12" s="3" t="s">
        <v>30</v>
      </c>
      <c r="C12">
        <v>3</v>
      </c>
      <c r="D12" s="4">
        <v>294125</v>
      </c>
      <c r="E12">
        <v>0.97499999999999998</v>
      </c>
      <c r="F12">
        <f t="shared" si="1"/>
        <v>2.9249999999999998</v>
      </c>
      <c r="G12">
        <v>39</v>
      </c>
    </row>
    <row r="13" spans="1:7" x14ac:dyDescent="0.3">
      <c r="A13" s="5" t="s">
        <v>31</v>
      </c>
      <c r="B13" s="3" t="s">
        <v>32</v>
      </c>
      <c r="C13">
        <v>2.2000000000000002</v>
      </c>
      <c r="D13" s="4">
        <v>257222</v>
      </c>
      <c r="E13">
        <v>1.1399999999999999</v>
      </c>
      <c r="F13">
        <f t="shared" si="1"/>
        <v>2.508</v>
      </c>
      <c r="G13">
        <v>12</v>
      </c>
    </row>
    <row r="14" spans="1:7" x14ac:dyDescent="0.3">
      <c r="A14" s="5" t="s">
        <v>33</v>
      </c>
      <c r="B14" s="3" t="s">
        <v>34</v>
      </c>
      <c r="C14">
        <v>2.8</v>
      </c>
      <c r="D14" s="4">
        <v>259220</v>
      </c>
      <c r="E14">
        <v>1.1000000000000001</v>
      </c>
      <c r="F14">
        <f t="shared" si="1"/>
        <v>3.08</v>
      </c>
      <c r="G14">
        <v>47</v>
      </c>
    </row>
    <row r="15" spans="1:7" x14ac:dyDescent="0.3">
      <c r="A15" s="5" t="s">
        <v>35</v>
      </c>
      <c r="B15" s="3" t="s">
        <v>36</v>
      </c>
      <c r="C15">
        <v>2</v>
      </c>
      <c r="D15" s="4">
        <v>220221</v>
      </c>
      <c r="E15">
        <v>2.23</v>
      </c>
      <c r="F15">
        <f t="shared" si="1"/>
        <v>4.46</v>
      </c>
      <c r="G15">
        <v>58</v>
      </c>
    </row>
    <row r="16" spans="1:7" x14ac:dyDescent="0.3">
      <c r="A16" s="5" t="s">
        <v>37</v>
      </c>
      <c r="B16" s="3" t="s">
        <v>38</v>
      </c>
      <c r="C16">
        <v>1.8</v>
      </c>
      <c r="D16" s="4">
        <v>244208</v>
      </c>
      <c r="E16">
        <v>1.25</v>
      </c>
      <c r="F16">
        <f t="shared" si="1"/>
        <v>2.25</v>
      </c>
      <c r="G16">
        <v>20</v>
      </c>
    </row>
    <row r="17" spans="1:8" x14ac:dyDescent="0.3">
      <c r="A17" s="5" t="s">
        <v>39</v>
      </c>
      <c r="B17" s="3" t="s">
        <v>40</v>
      </c>
      <c r="C17">
        <v>1.8</v>
      </c>
      <c r="D17" s="4">
        <v>244208</v>
      </c>
      <c r="E17">
        <v>1.66</v>
      </c>
      <c r="F17">
        <f t="shared" si="1"/>
        <v>2.988</v>
      </c>
      <c r="G17">
        <v>26</v>
      </c>
    </row>
    <row r="18" spans="1:8" x14ac:dyDescent="0.3">
      <c r="A18" s="5" t="s">
        <v>41</v>
      </c>
      <c r="B18" s="3" t="s">
        <v>42</v>
      </c>
      <c r="C18" t="s">
        <v>43</v>
      </c>
      <c r="E18">
        <v>1.88</v>
      </c>
      <c r="F18" t="s">
        <v>43</v>
      </c>
      <c r="G18">
        <v>54</v>
      </c>
    </row>
    <row r="19" spans="1:8" x14ac:dyDescent="0.3">
      <c r="A19" s="5" t="s">
        <v>44</v>
      </c>
      <c r="B19" s="3" t="s">
        <v>45</v>
      </c>
      <c r="C19" t="s">
        <v>43</v>
      </c>
      <c r="E19">
        <v>1.48</v>
      </c>
      <c r="F19" t="s">
        <v>43</v>
      </c>
      <c r="G19">
        <v>59</v>
      </c>
    </row>
    <row r="20" spans="1:8" x14ac:dyDescent="0.3">
      <c r="A20" s="5" t="s">
        <v>46</v>
      </c>
      <c r="B20" s="3" t="s">
        <v>47</v>
      </c>
      <c r="C20">
        <v>3.2</v>
      </c>
      <c r="D20" s="4">
        <v>286291</v>
      </c>
      <c r="E20">
        <v>1.43</v>
      </c>
      <c r="F20">
        <f t="shared" ref="F20" si="2">C20*E20</f>
        <v>4.5759999999999996</v>
      </c>
      <c r="G20">
        <v>27</v>
      </c>
    </row>
    <row r="21" spans="1:8" x14ac:dyDescent="0.3">
      <c r="A21" s="5" t="s">
        <v>48</v>
      </c>
      <c r="B21" s="3" t="s">
        <v>49</v>
      </c>
      <c r="C21" t="s">
        <v>43</v>
      </c>
      <c r="E21">
        <v>0.72</v>
      </c>
      <c r="F21" t="s">
        <v>43</v>
      </c>
      <c r="G21">
        <v>37</v>
      </c>
      <c r="H21" t="s">
        <v>50</v>
      </c>
    </row>
    <row r="22" spans="1:8" x14ac:dyDescent="0.3">
      <c r="A22" s="5" t="s">
        <v>51</v>
      </c>
      <c r="B22" s="3" t="s">
        <v>52</v>
      </c>
      <c r="C22">
        <v>2.2000000000000002</v>
      </c>
      <c r="D22" s="4">
        <v>305293</v>
      </c>
      <c r="E22">
        <v>1.46</v>
      </c>
      <c r="F22">
        <f t="shared" ref="F22:F39" si="3">C22*E22</f>
        <v>3.2120000000000002</v>
      </c>
      <c r="G22">
        <v>18</v>
      </c>
    </row>
    <row r="23" spans="1:8" x14ac:dyDescent="0.3">
      <c r="A23" s="5" t="s">
        <v>53</v>
      </c>
      <c r="B23" s="3" t="s">
        <v>54</v>
      </c>
      <c r="C23">
        <v>2.4</v>
      </c>
      <c r="D23" s="4">
        <v>305293</v>
      </c>
      <c r="E23">
        <v>1.88</v>
      </c>
      <c r="F23">
        <f t="shared" si="3"/>
        <v>4.5119999999999996</v>
      </c>
      <c r="G23">
        <v>29</v>
      </c>
      <c r="H23" t="s">
        <v>55</v>
      </c>
    </row>
    <row r="24" spans="1:8" x14ac:dyDescent="0.3">
      <c r="A24" s="5" t="s">
        <v>56</v>
      </c>
      <c r="B24" s="3" t="s">
        <v>57</v>
      </c>
      <c r="C24">
        <v>1.6</v>
      </c>
      <c r="D24" s="4">
        <v>338230</v>
      </c>
      <c r="E24">
        <v>0.65</v>
      </c>
      <c r="F24">
        <f t="shared" si="3"/>
        <v>1.04</v>
      </c>
      <c r="G24">
        <v>25</v>
      </c>
    </row>
    <row r="25" spans="1:8" x14ac:dyDescent="0.3">
      <c r="A25" s="5" t="s">
        <v>58</v>
      </c>
      <c r="B25" s="3" t="s">
        <v>59</v>
      </c>
      <c r="C25">
        <v>2.6</v>
      </c>
      <c r="D25" s="4">
        <v>338230</v>
      </c>
      <c r="E25">
        <v>1.08</v>
      </c>
      <c r="F25">
        <f t="shared" si="3"/>
        <v>2.8080000000000003</v>
      </c>
      <c r="G25">
        <v>36</v>
      </c>
    </row>
    <row r="26" spans="1:8" x14ac:dyDescent="0.3">
      <c r="A26" t="s">
        <v>60</v>
      </c>
      <c r="B26" s="3" t="s">
        <v>61</v>
      </c>
      <c r="C26">
        <v>1.6</v>
      </c>
      <c r="D26" s="4">
        <v>369243</v>
      </c>
      <c r="E26">
        <v>1.84</v>
      </c>
      <c r="F26">
        <f t="shared" si="3"/>
        <v>2.9440000000000004</v>
      </c>
      <c r="G26">
        <v>22</v>
      </c>
    </row>
    <row r="27" spans="1:8" x14ac:dyDescent="0.3">
      <c r="A27" t="s">
        <v>62</v>
      </c>
      <c r="B27" s="3" t="s">
        <v>63</v>
      </c>
      <c r="C27">
        <v>3.2</v>
      </c>
      <c r="D27" s="4">
        <v>350251</v>
      </c>
      <c r="E27">
        <v>1.06</v>
      </c>
      <c r="F27">
        <f t="shared" si="3"/>
        <v>3.3920000000000003</v>
      </c>
      <c r="G27">
        <v>28</v>
      </c>
    </row>
    <row r="28" spans="1:8" x14ac:dyDescent="0.3">
      <c r="A28" t="s">
        <v>64</v>
      </c>
      <c r="B28" s="3" t="s">
        <v>65</v>
      </c>
      <c r="C28">
        <f>13*0.2</f>
        <v>2.6</v>
      </c>
      <c r="D28" s="4">
        <v>339239</v>
      </c>
      <c r="E28">
        <v>1.21</v>
      </c>
      <c r="F28">
        <f t="shared" si="3"/>
        <v>3.1459999999999999</v>
      </c>
      <c r="G28">
        <v>40</v>
      </c>
    </row>
    <row r="29" spans="1:8" x14ac:dyDescent="0.3">
      <c r="A29" t="s">
        <v>66</v>
      </c>
      <c r="B29" s="3" t="s">
        <v>67</v>
      </c>
      <c r="C29">
        <v>2</v>
      </c>
      <c r="D29" s="4">
        <v>304255</v>
      </c>
      <c r="E29">
        <v>0.98</v>
      </c>
      <c r="F29">
        <f t="shared" si="3"/>
        <v>1.96</v>
      </c>
      <c r="G29">
        <v>40</v>
      </c>
    </row>
    <row r="30" spans="1:8" x14ac:dyDescent="0.3">
      <c r="A30" t="s">
        <v>68</v>
      </c>
      <c r="B30" s="3" t="s">
        <v>69</v>
      </c>
      <c r="C30">
        <f>7*0.2</f>
        <v>1.4000000000000001</v>
      </c>
      <c r="D30" s="4">
        <v>314254</v>
      </c>
      <c r="E30">
        <v>1.38</v>
      </c>
      <c r="F30">
        <f t="shared" si="3"/>
        <v>1.9319999999999999</v>
      </c>
      <c r="G30">
        <v>52</v>
      </c>
    </row>
    <row r="31" spans="1:8" x14ac:dyDescent="0.3">
      <c r="A31" t="s">
        <v>70</v>
      </c>
      <c r="B31" s="3" t="s">
        <v>71</v>
      </c>
      <c r="C31">
        <v>2.2000000000000002</v>
      </c>
      <c r="D31" t="s">
        <v>72</v>
      </c>
      <c r="E31">
        <v>1.5</v>
      </c>
      <c r="F31">
        <f t="shared" si="3"/>
        <v>3.3000000000000003</v>
      </c>
      <c r="G31" t="s">
        <v>15</v>
      </c>
    </row>
    <row r="32" spans="1:8" x14ac:dyDescent="0.3">
      <c r="A32" t="s">
        <v>73</v>
      </c>
      <c r="B32" s="3" t="s">
        <v>74</v>
      </c>
      <c r="C32">
        <v>2.4</v>
      </c>
      <c r="D32" s="4">
        <v>70117</v>
      </c>
      <c r="E32">
        <v>0.6</v>
      </c>
      <c r="F32">
        <f t="shared" si="3"/>
        <v>1.44</v>
      </c>
      <c r="G32">
        <v>29</v>
      </c>
    </row>
    <row r="33" spans="1:7" x14ac:dyDescent="0.3">
      <c r="A33" t="s">
        <v>75</v>
      </c>
      <c r="B33" s="3" t="s">
        <v>76</v>
      </c>
      <c r="C33">
        <v>0.8</v>
      </c>
      <c r="D33" s="4">
        <v>304255</v>
      </c>
      <c r="E33">
        <v>2.2000000000000002</v>
      </c>
      <c r="F33">
        <f t="shared" si="3"/>
        <v>1.7600000000000002</v>
      </c>
      <c r="G33">
        <v>32</v>
      </c>
    </row>
    <row r="34" spans="1:7" x14ac:dyDescent="0.3">
      <c r="A34" t="s">
        <v>77</v>
      </c>
      <c r="B34" s="3" t="s">
        <v>78</v>
      </c>
      <c r="C34">
        <v>2</v>
      </c>
      <c r="D34" s="4">
        <v>252259</v>
      </c>
      <c r="E34">
        <v>1.4</v>
      </c>
      <c r="F34">
        <f t="shared" si="3"/>
        <v>2.8</v>
      </c>
      <c r="G34">
        <v>50</v>
      </c>
    </row>
    <row r="35" spans="1:7" x14ac:dyDescent="0.3">
      <c r="A35" t="s">
        <v>79</v>
      </c>
      <c r="B35" s="3" t="s">
        <v>80</v>
      </c>
      <c r="C35">
        <v>1.8</v>
      </c>
      <c r="D35" s="4">
        <v>223286</v>
      </c>
      <c r="E35">
        <v>2.5099999999999998</v>
      </c>
      <c r="F35">
        <f t="shared" si="3"/>
        <v>4.5179999999999998</v>
      </c>
      <c r="G35">
        <v>53</v>
      </c>
    </row>
    <row r="36" spans="1:7" x14ac:dyDescent="0.3">
      <c r="A36" t="s">
        <v>81</v>
      </c>
      <c r="B36" s="3" t="s">
        <v>82</v>
      </c>
      <c r="C36">
        <v>2.2000000000000002</v>
      </c>
      <c r="D36" s="4">
        <v>228283</v>
      </c>
      <c r="E36">
        <v>0.99</v>
      </c>
      <c r="F36">
        <f t="shared" si="3"/>
        <v>2.1779999999999999</v>
      </c>
      <c r="G36">
        <v>19</v>
      </c>
    </row>
    <row r="37" spans="1:7" x14ac:dyDescent="0.3">
      <c r="A37" t="s">
        <v>83</v>
      </c>
      <c r="B37" s="3" t="s">
        <v>84</v>
      </c>
      <c r="C37">
        <v>1.6</v>
      </c>
      <c r="D37" s="4">
        <v>225158</v>
      </c>
      <c r="E37">
        <v>1.59</v>
      </c>
      <c r="F37">
        <f t="shared" si="3"/>
        <v>2.5440000000000005</v>
      </c>
      <c r="G37">
        <v>37</v>
      </c>
    </row>
    <row r="38" spans="1:7" x14ac:dyDescent="0.3">
      <c r="A38" t="s">
        <v>85</v>
      </c>
      <c r="B38" s="3" t="s">
        <v>86</v>
      </c>
      <c r="C38">
        <v>2.4</v>
      </c>
      <c r="D38" s="4">
        <v>245161</v>
      </c>
      <c r="E38">
        <v>0.87</v>
      </c>
      <c r="F38">
        <f t="shared" si="3"/>
        <v>2.0880000000000001</v>
      </c>
      <c r="G38">
        <v>41</v>
      </c>
    </row>
    <row r="39" spans="1:7" x14ac:dyDescent="0.3">
      <c r="A39" t="s">
        <v>87</v>
      </c>
      <c r="B39" s="3" t="s">
        <v>88</v>
      </c>
      <c r="C39">
        <v>1.4</v>
      </c>
      <c r="D39" s="4">
        <v>268181</v>
      </c>
      <c r="E39">
        <v>0.79</v>
      </c>
      <c r="F39">
        <f t="shared" si="3"/>
        <v>1.1059999999999999</v>
      </c>
      <c r="G39">
        <v>28</v>
      </c>
    </row>
    <row r="40" spans="1:7" x14ac:dyDescent="0.3">
      <c r="A40" t="s">
        <v>89</v>
      </c>
      <c r="B40" s="3" t="s">
        <v>90</v>
      </c>
      <c r="C40" t="s">
        <v>43</v>
      </c>
      <c r="D40" s="4">
        <v>257186</v>
      </c>
      <c r="E40">
        <v>0.84</v>
      </c>
      <c r="F40" t="s">
        <v>43</v>
      </c>
      <c r="G40">
        <v>8</v>
      </c>
    </row>
    <row r="41" spans="1:7" x14ac:dyDescent="0.3">
      <c r="A41" t="s">
        <v>91</v>
      </c>
      <c r="B41" s="3" t="s">
        <v>92</v>
      </c>
      <c r="C41">
        <v>1.8</v>
      </c>
      <c r="D41" s="4">
        <v>304163</v>
      </c>
      <c r="E41">
        <v>2.14</v>
      </c>
      <c r="F41">
        <f t="shared" ref="F41:F49" si="4">C41*E41</f>
        <v>3.8520000000000003</v>
      </c>
      <c r="G41">
        <v>38</v>
      </c>
    </row>
    <row r="42" spans="1:7" x14ac:dyDescent="0.3">
      <c r="A42" t="s">
        <v>93</v>
      </c>
      <c r="B42" s="3" t="s">
        <v>94</v>
      </c>
      <c r="C42">
        <v>1.6</v>
      </c>
      <c r="D42" s="4">
        <v>295117</v>
      </c>
      <c r="E42">
        <v>0.37</v>
      </c>
      <c r="F42">
        <f t="shared" si="4"/>
        <v>0.59199999999999997</v>
      </c>
      <c r="G42">
        <v>17</v>
      </c>
    </row>
    <row r="43" spans="1:7" x14ac:dyDescent="0.3">
      <c r="A43" t="s">
        <v>95</v>
      </c>
      <c r="B43" s="3" t="s">
        <v>96</v>
      </c>
      <c r="C43">
        <v>1.8</v>
      </c>
      <c r="D43" s="4">
        <v>184307</v>
      </c>
      <c r="E43">
        <v>1.95</v>
      </c>
      <c r="F43">
        <f t="shared" si="4"/>
        <v>3.51</v>
      </c>
      <c r="G43">
        <v>12</v>
      </c>
    </row>
    <row r="44" spans="1:7" x14ac:dyDescent="0.3">
      <c r="A44" t="s">
        <v>97</v>
      </c>
      <c r="B44" s="3" t="s">
        <v>98</v>
      </c>
      <c r="C44">
        <v>1.8</v>
      </c>
      <c r="D44" s="4">
        <v>81194</v>
      </c>
      <c r="E44">
        <v>1.76</v>
      </c>
      <c r="F44">
        <f t="shared" si="4"/>
        <v>3.1680000000000001</v>
      </c>
      <c r="G44">
        <v>32</v>
      </c>
    </row>
    <row r="45" spans="1:7" x14ac:dyDescent="0.3">
      <c r="A45" t="s">
        <v>99</v>
      </c>
      <c r="B45" s="3" t="s">
        <v>100</v>
      </c>
      <c r="C45">
        <v>7.2</v>
      </c>
      <c r="D45" s="4">
        <v>200184</v>
      </c>
      <c r="E45">
        <v>0.74</v>
      </c>
      <c r="F45">
        <f t="shared" si="4"/>
        <v>5.3280000000000003</v>
      </c>
      <c r="G45">
        <v>56</v>
      </c>
    </row>
    <row r="46" spans="1:7" x14ac:dyDescent="0.3">
      <c r="A46" t="s">
        <v>101</v>
      </c>
      <c r="B46" s="3" t="s">
        <v>102</v>
      </c>
      <c r="C46" t="s">
        <v>43</v>
      </c>
      <c r="D46" s="4">
        <v>182165</v>
      </c>
      <c r="E46">
        <v>0.56999999999999995</v>
      </c>
      <c r="F46" t="s">
        <v>43</v>
      </c>
      <c r="G46">
        <v>19</v>
      </c>
    </row>
    <row r="47" spans="1:7" x14ac:dyDescent="0.3">
      <c r="A47" t="s">
        <v>103</v>
      </c>
      <c r="B47" s="3" t="s">
        <v>104</v>
      </c>
      <c r="C47" t="s">
        <v>43</v>
      </c>
      <c r="D47" s="4">
        <v>185162</v>
      </c>
      <c r="E47">
        <v>0.89</v>
      </c>
      <c r="F47" t="s">
        <v>43</v>
      </c>
      <c r="G47">
        <v>5</v>
      </c>
    </row>
    <row r="48" spans="1:7" x14ac:dyDescent="0.3">
      <c r="A48" t="s">
        <v>105</v>
      </c>
      <c r="B48" s="3" t="s">
        <v>106</v>
      </c>
      <c r="C48">
        <v>3.6</v>
      </c>
      <c r="D48" s="4">
        <v>167195</v>
      </c>
      <c r="E48">
        <v>0.47</v>
      </c>
      <c r="F48">
        <f t="shared" si="4"/>
        <v>1.6919999999999999</v>
      </c>
      <c r="G48">
        <v>52</v>
      </c>
    </row>
    <row r="49" spans="1:8" x14ac:dyDescent="0.3">
      <c r="A49" t="s">
        <v>107</v>
      </c>
      <c r="B49" s="3" t="s">
        <v>108</v>
      </c>
      <c r="C49">
        <v>2.4</v>
      </c>
      <c r="D49" s="4">
        <v>320372</v>
      </c>
      <c r="E49">
        <v>0.84</v>
      </c>
      <c r="F49">
        <f t="shared" si="4"/>
        <v>2.016</v>
      </c>
      <c r="G49">
        <v>49</v>
      </c>
    </row>
    <row r="50" spans="1:8" x14ac:dyDescent="0.3">
      <c r="A50" t="s">
        <v>109</v>
      </c>
      <c r="B50" s="3" t="s">
        <v>110</v>
      </c>
      <c r="C50" t="s">
        <v>43</v>
      </c>
      <c r="D50" s="4">
        <v>378378</v>
      </c>
      <c r="E50">
        <v>0.51</v>
      </c>
      <c r="F50" t="s">
        <v>43</v>
      </c>
      <c r="G50">
        <v>5</v>
      </c>
    </row>
    <row r="51" spans="1:8" x14ac:dyDescent="0.3">
      <c r="A51" t="s">
        <v>111</v>
      </c>
      <c r="B51" s="3" t="s">
        <v>112</v>
      </c>
      <c r="C51" t="s">
        <v>43</v>
      </c>
      <c r="D51" s="4">
        <v>281314</v>
      </c>
      <c r="E51">
        <v>0.85</v>
      </c>
      <c r="F51" t="s">
        <v>43</v>
      </c>
      <c r="G51">
        <v>46</v>
      </c>
    </row>
    <row r="52" spans="1:8" x14ac:dyDescent="0.3">
      <c r="A52" t="s">
        <v>113</v>
      </c>
      <c r="B52" s="3" t="s">
        <v>114</v>
      </c>
      <c r="C52">
        <v>6.6</v>
      </c>
      <c r="D52" s="4">
        <v>161309</v>
      </c>
      <c r="E52">
        <v>0.71</v>
      </c>
      <c r="F52">
        <f>C52*E52</f>
        <v>4.6859999999999999</v>
      </c>
      <c r="G52">
        <v>36</v>
      </c>
    </row>
    <row r="53" spans="1:8" x14ac:dyDescent="0.3">
      <c r="A53" t="s">
        <v>115</v>
      </c>
      <c r="B53" s="3" t="s">
        <v>116</v>
      </c>
      <c r="C53">
        <v>4.2</v>
      </c>
      <c r="D53" s="4">
        <v>161310</v>
      </c>
      <c r="E53">
        <v>0.46</v>
      </c>
      <c r="F53">
        <f t="shared" ref="F53:F54" si="5">C53*E53</f>
        <v>1.9320000000000002</v>
      </c>
      <c r="G53">
        <v>52</v>
      </c>
    </row>
    <row r="54" spans="1:8" x14ac:dyDescent="0.3">
      <c r="A54" t="s">
        <v>117</v>
      </c>
      <c r="B54" s="3" t="s">
        <v>118</v>
      </c>
      <c r="C54">
        <v>2.2000000000000002</v>
      </c>
      <c r="D54" s="4">
        <v>155304</v>
      </c>
      <c r="E54">
        <v>0.53</v>
      </c>
      <c r="F54">
        <f t="shared" si="5"/>
        <v>1.1660000000000001</v>
      </c>
      <c r="G54">
        <v>52</v>
      </c>
    </row>
    <row r="55" spans="1:8" x14ac:dyDescent="0.3">
      <c r="A55" t="s">
        <v>119</v>
      </c>
      <c r="B55" s="3" t="s">
        <v>120</v>
      </c>
      <c r="C55" t="s">
        <v>43</v>
      </c>
      <c r="D55" s="4">
        <v>192307</v>
      </c>
      <c r="E55">
        <v>0.47</v>
      </c>
      <c r="F55" t="s">
        <v>43</v>
      </c>
      <c r="G55">
        <v>24</v>
      </c>
    </row>
    <row r="56" spans="1:8" x14ac:dyDescent="0.3">
      <c r="A56" t="s">
        <v>121</v>
      </c>
      <c r="B56" s="3" t="s">
        <v>112</v>
      </c>
      <c r="C56" t="s">
        <v>43</v>
      </c>
      <c r="D56" s="4">
        <v>193310</v>
      </c>
      <c r="E56">
        <v>1.23</v>
      </c>
      <c r="F56" t="s">
        <v>43</v>
      </c>
      <c r="G56">
        <v>46</v>
      </c>
    </row>
    <row r="57" spans="1:8" x14ac:dyDescent="0.3">
      <c r="A57" t="s">
        <v>122</v>
      </c>
      <c r="B57" s="3" t="s">
        <v>123</v>
      </c>
      <c r="C57">
        <v>8.6</v>
      </c>
      <c r="D57" s="4">
        <v>267279</v>
      </c>
      <c r="E57">
        <v>0.47</v>
      </c>
      <c r="F57">
        <f t="shared" ref="F57:F85" si="6">C57*E57</f>
        <v>4.0419999999999998</v>
      </c>
      <c r="G57">
        <v>21</v>
      </c>
      <c r="H57" t="s">
        <v>124</v>
      </c>
    </row>
    <row r="58" spans="1:8" x14ac:dyDescent="0.3">
      <c r="A58" t="s">
        <v>125</v>
      </c>
      <c r="B58" s="3" t="s">
        <v>126</v>
      </c>
      <c r="C58">
        <v>2</v>
      </c>
      <c r="D58" s="4">
        <v>237217</v>
      </c>
      <c r="E58">
        <v>0.85</v>
      </c>
      <c r="F58">
        <f t="shared" si="6"/>
        <v>1.7</v>
      </c>
      <c r="G58">
        <v>41</v>
      </c>
    </row>
    <row r="59" spans="1:8" x14ac:dyDescent="0.3">
      <c r="A59" t="s">
        <v>127</v>
      </c>
      <c r="B59" s="3" t="s">
        <v>128</v>
      </c>
      <c r="C59">
        <v>3.4</v>
      </c>
      <c r="D59" s="4">
        <v>260191</v>
      </c>
      <c r="E59">
        <v>0.65</v>
      </c>
      <c r="F59">
        <f t="shared" si="6"/>
        <v>2.21</v>
      </c>
      <c r="G59">
        <v>16</v>
      </c>
    </row>
    <row r="60" spans="1:8" x14ac:dyDescent="0.3">
      <c r="A60" t="s">
        <v>129</v>
      </c>
      <c r="B60" s="3" t="s">
        <v>130</v>
      </c>
      <c r="C60" t="s">
        <v>43</v>
      </c>
      <c r="D60" s="4">
        <v>251169</v>
      </c>
      <c r="E60">
        <v>0.8</v>
      </c>
      <c r="F60" t="s">
        <v>43</v>
      </c>
      <c r="G60">
        <v>8</v>
      </c>
    </row>
    <row r="61" spans="1:8" x14ac:dyDescent="0.3">
      <c r="A61" t="s">
        <v>131</v>
      </c>
      <c r="B61" s="3" t="s">
        <v>132</v>
      </c>
      <c r="C61">
        <v>1.4</v>
      </c>
      <c r="D61" s="4">
        <v>322177</v>
      </c>
      <c r="E61">
        <v>0.74</v>
      </c>
      <c r="F61">
        <f t="shared" si="6"/>
        <v>1.036</v>
      </c>
      <c r="G61">
        <v>28</v>
      </c>
    </row>
    <row r="62" spans="1:8" x14ac:dyDescent="0.3">
      <c r="A62" t="s">
        <v>133</v>
      </c>
      <c r="B62" s="3" t="s">
        <v>134</v>
      </c>
      <c r="C62">
        <v>1.6</v>
      </c>
      <c r="D62" s="4">
        <v>366179</v>
      </c>
      <c r="E62">
        <v>1.625</v>
      </c>
      <c r="F62">
        <f t="shared" si="6"/>
        <v>2.6</v>
      </c>
      <c r="G62">
        <v>39</v>
      </c>
    </row>
    <row r="63" spans="1:8" x14ac:dyDescent="0.3">
      <c r="A63" t="s">
        <v>135</v>
      </c>
      <c r="B63" s="3" t="s">
        <v>136</v>
      </c>
      <c r="C63">
        <v>1.4</v>
      </c>
      <c r="D63" s="4">
        <v>375226</v>
      </c>
      <c r="E63">
        <v>1.37</v>
      </c>
      <c r="F63">
        <f>C63*E63</f>
        <v>1.9179999999999999</v>
      </c>
      <c r="G63">
        <v>21</v>
      </c>
    </row>
    <row r="64" spans="1:8" x14ac:dyDescent="0.3">
      <c r="A64" t="s">
        <v>137</v>
      </c>
      <c r="B64" s="3" t="s">
        <v>138</v>
      </c>
      <c r="C64">
        <v>1.4</v>
      </c>
      <c r="D64" s="4">
        <v>381227</v>
      </c>
      <c r="E64">
        <v>1.1399999999999999</v>
      </c>
      <c r="F64">
        <f t="shared" si="6"/>
        <v>1.5959999999999999</v>
      </c>
      <c r="G64">
        <v>24</v>
      </c>
    </row>
    <row r="65" spans="1:8" x14ac:dyDescent="0.3">
      <c r="A65" t="s">
        <v>139</v>
      </c>
      <c r="B65" s="3" t="s">
        <v>140</v>
      </c>
      <c r="C65">
        <v>1.2</v>
      </c>
      <c r="D65" t="s">
        <v>43</v>
      </c>
      <c r="E65">
        <v>1.56</v>
      </c>
      <c r="F65">
        <f t="shared" si="6"/>
        <v>1.8719999999999999</v>
      </c>
      <c r="G65" t="s">
        <v>15</v>
      </c>
    </row>
    <row r="66" spans="1:8" x14ac:dyDescent="0.3">
      <c r="A66" s="6" t="s">
        <v>141</v>
      </c>
      <c r="B66" s="7" t="s">
        <v>142</v>
      </c>
      <c r="C66" s="6">
        <v>2</v>
      </c>
      <c r="D66" s="8">
        <v>304244</v>
      </c>
      <c r="E66" s="6">
        <v>1.21</v>
      </c>
      <c r="F66" s="6">
        <f t="shared" si="6"/>
        <v>2.42</v>
      </c>
      <c r="G66" s="6">
        <v>49</v>
      </c>
      <c r="H66" s="6" t="s">
        <v>143</v>
      </c>
    </row>
    <row r="67" spans="1:8" x14ac:dyDescent="0.3">
      <c r="A67" t="s">
        <v>144</v>
      </c>
      <c r="B67" s="3" t="s">
        <v>145</v>
      </c>
      <c r="C67">
        <v>1.6</v>
      </c>
      <c r="D67" s="4">
        <v>282263</v>
      </c>
      <c r="E67">
        <v>2.2799999999999998</v>
      </c>
      <c r="F67">
        <f t="shared" si="6"/>
        <v>3.6479999999999997</v>
      </c>
      <c r="G67">
        <v>53</v>
      </c>
    </row>
    <row r="68" spans="1:8" x14ac:dyDescent="0.3">
      <c r="A68" t="s">
        <v>146</v>
      </c>
      <c r="B68" s="3" t="s">
        <v>147</v>
      </c>
      <c r="C68">
        <v>2.4</v>
      </c>
      <c r="D68" s="4">
        <v>322259</v>
      </c>
      <c r="E68">
        <v>0.85</v>
      </c>
      <c r="F68">
        <f t="shared" si="6"/>
        <v>2.04</v>
      </c>
      <c r="G68">
        <v>33</v>
      </c>
    </row>
    <row r="69" spans="1:8" x14ac:dyDescent="0.3">
      <c r="A69" t="s">
        <v>148</v>
      </c>
      <c r="B69" s="3" t="s">
        <v>149</v>
      </c>
      <c r="C69">
        <v>1.4</v>
      </c>
      <c r="D69" s="4">
        <v>324322</v>
      </c>
      <c r="E69">
        <v>1.18</v>
      </c>
      <c r="F69">
        <f t="shared" si="6"/>
        <v>1.6519999999999999</v>
      </c>
      <c r="G69">
        <v>12</v>
      </c>
    </row>
    <row r="70" spans="1:8" x14ac:dyDescent="0.3">
      <c r="A70" t="s">
        <v>150</v>
      </c>
      <c r="B70" s="3" t="s">
        <v>151</v>
      </c>
      <c r="C70">
        <v>2</v>
      </c>
      <c r="D70" t="s">
        <v>43</v>
      </c>
      <c r="E70">
        <v>1.23</v>
      </c>
      <c r="F70">
        <f t="shared" si="6"/>
        <v>2.46</v>
      </c>
      <c r="G70" t="s">
        <v>15</v>
      </c>
    </row>
    <row r="71" spans="1:8" x14ac:dyDescent="0.3">
      <c r="A71" t="s">
        <v>152</v>
      </c>
      <c r="B71" s="3" t="s">
        <v>153</v>
      </c>
      <c r="C71">
        <v>1.6</v>
      </c>
      <c r="D71" s="4">
        <v>343322</v>
      </c>
      <c r="E71">
        <v>1.21</v>
      </c>
      <c r="F71">
        <f t="shared" si="6"/>
        <v>1.9359999999999999</v>
      </c>
      <c r="G71">
        <v>21</v>
      </c>
    </row>
    <row r="72" spans="1:8" x14ac:dyDescent="0.3">
      <c r="A72" t="s">
        <v>154</v>
      </c>
      <c r="B72" s="3"/>
      <c r="E72">
        <v>1.37</v>
      </c>
    </row>
    <row r="73" spans="1:8" x14ac:dyDescent="0.3">
      <c r="A73" t="s">
        <v>155</v>
      </c>
      <c r="B73" s="3"/>
      <c r="E73">
        <v>2.06</v>
      </c>
    </row>
    <row r="74" spans="1:8" x14ac:dyDescent="0.3">
      <c r="A74" t="s">
        <v>156</v>
      </c>
      <c r="B74" s="3"/>
      <c r="E74">
        <v>1.73</v>
      </c>
    </row>
    <row r="75" spans="1:8" x14ac:dyDescent="0.3">
      <c r="A75" t="s">
        <v>157</v>
      </c>
      <c r="B75" s="3" t="s">
        <v>158</v>
      </c>
      <c r="C75">
        <v>2.8</v>
      </c>
      <c r="D75" s="4">
        <v>229131</v>
      </c>
      <c r="E75">
        <v>0.83</v>
      </c>
      <c r="F75">
        <f t="shared" si="6"/>
        <v>2.3239999999999998</v>
      </c>
      <c r="G75">
        <v>41</v>
      </c>
    </row>
    <row r="76" spans="1:8" x14ac:dyDescent="0.3">
      <c r="A76" t="s">
        <v>159</v>
      </c>
      <c r="B76" s="3" t="s">
        <v>160</v>
      </c>
      <c r="C76">
        <v>1.4</v>
      </c>
      <c r="E76">
        <v>1.82</v>
      </c>
      <c r="F76">
        <f t="shared" si="6"/>
        <v>2.548</v>
      </c>
    </row>
    <row r="77" spans="1:8" x14ac:dyDescent="0.3">
      <c r="A77" t="s">
        <v>161</v>
      </c>
      <c r="B77" s="3" t="s">
        <v>42</v>
      </c>
      <c r="E77">
        <v>1.48</v>
      </c>
    </row>
    <row r="78" spans="1:8" x14ac:dyDescent="0.3">
      <c r="A78" t="s">
        <v>162</v>
      </c>
      <c r="B78" s="3" t="s">
        <v>163</v>
      </c>
      <c r="C78">
        <v>2.4</v>
      </c>
      <c r="D78" t="s">
        <v>164</v>
      </c>
      <c r="E78">
        <v>0.77</v>
      </c>
      <c r="F78">
        <f t="shared" si="6"/>
        <v>1.8479999999999999</v>
      </c>
      <c r="G78">
        <v>36</v>
      </c>
    </row>
    <row r="79" spans="1:8" x14ac:dyDescent="0.3">
      <c r="A79" t="s">
        <v>165</v>
      </c>
      <c r="B79" s="3" t="s">
        <v>28</v>
      </c>
      <c r="C79">
        <v>1.6</v>
      </c>
      <c r="D79" t="s">
        <v>166</v>
      </c>
      <c r="E79">
        <v>1.95</v>
      </c>
      <c r="F79">
        <f t="shared" si="6"/>
        <v>3.12</v>
      </c>
      <c r="G79">
        <v>5</v>
      </c>
    </row>
    <row r="80" spans="1:8" x14ac:dyDescent="0.3">
      <c r="A80" t="s">
        <v>167</v>
      </c>
      <c r="B80" s="3" t="s">
        <v>168</v>
      </c>
      <c r="C80">
        <v>2.6</v>
      </c>
      <c r="D80" s="4">
        <v>384141</v>
      </c>
      <c r="E80">
        <v>1.2</v>
      </c>
      <c r="F80">
        <f t="shared" si="6"/>
        <v>3.12</v>
      </c>
      <c r="G80">
        <v>17</v>
      </c>
      <c r="H80" t="s">
        <v>169</v>
      </c>
    </row>
    <row r="81" spans="1:7" x14ac:dyDescent="0.3">
      <c r="A81" t="s">
        <v>170</v>
      </c>
      <c r="B81" s="3" t="s">
        <v>171</v>
      </c>
      <c r="C81">
        <v>2.4</v>
      </c>
      <c r="D81" s="4">
        <v>342153</v>
      </c>
      <c r="E81">
        <v>1.17</v>
      </c>
      <c r="F81">
        <f t="shared" si="6"/>
        <v>2.8079999999999998</v>
      </c>
      <c r="G81">
        <v>17</v>
      </c>
    </row>
    <row r="82" spans="1:7" x14ac:dyDescent="0.3">
      <c r="A82" t="s">
        <v>172</v>
      </c>
      <c r="B82" s="3" t="s">
        <v>173</v>
      </c>
      <c r="C82">
        <v>1.6</v>
      </c>
      <c r="D82" s="4">
        <v>389152</v>
      </c>
      <c r="E82">
        <v>1.08</v>
      </c>
      <c r="F82">
        <f t="shared" si="6"/>
        <v>1.7280000000000002</v>
      </c>
      <c r="G82">
        <v>16</v>
      </c>
    </row>
    <row r="83" spans="1:7" x14ac:dyDescent="0.3">
      <c r="A83" t="s">
        <v>174</v>
      </c>
      <c r="B83" s="3" t="s">
        <v>175</v>
      </c>
      <c r="C83">
        <v>4</v>
      </c>
      <c r="D83" s="4">
        <v>414180</v>
      </c>
      <c r="E83">
        <v>1.54</v>
      </c>
      <c r="F83">
        <f t="shared" si="6"/>
        <v>6.16</v>
      </c>
      <c r="G83">
        <v>20</v>
      </c>
    </row>
    <row r="84" spans="1:7" x14ac:dyDescent="0.3">
      <c r="A84" t="s">
        <v>176</v>
      </c>
      <c r="B84" s="3" t="s">
        <v>177</v>
      </c>
      <c r="C84">
        <v>1.6</v>
      </c>
      <c r="D84" s="4">
        <v>431223</v>
      </c>
      <c r="E84">
        <v>1.21</v>
      </c>
      <c r="F84">
        <f t="shared" si="6"/>
        <v>1.9359999999999999</v>
      </c>
      <c r="G84">
        <v>31</v>
      </c>
    </row>
    <row r="85" spans="1:7" x14ac:dyDescent="0.3">
      <c r="A85" t="s">
        <v>178</v>
      </c>
      <c r="B85" s="3" t="s">
        <v>52</v>
      </c>
      <c r="C85">
        <v>2.2000000000000002</v>
      </c>
      <c r="D85" s="4">
        <v>367209</v>
      </c>
      <c r="E85">
        <v>1.3</v>
      </c>
      <c r="F85">
        <f t="shared" si="6"/>
        <v>2.8600000000000003</v>
      </c>
      <c r="G85">
        <v>17</v>
      </c>
    </row>
    <row r="86" spans="1:7" x14ac:dyDescent="0.3">
      <c r="A86" t="s">
        <v>179</v>
      </c>
      <c r="B86" s="3" t="s">
        <v>180</v>
      </c>
      <c r="C86">
        <v>2.8</v>
      </c>
      <c r="D86" t="s">
        <v>181</v>
      </c>
      <c r="E86">
        <v>0.8</v>
      </c>
      <c r="F86">
        <f>C86*E86</f>
        <v>2.2399999999999998</v>
      </c>
      <c r="G86">
        <v>19</v>
      </c>
    </row>
    <row r="87" spans="1:7" x14ac:dyDescent="0.3">
      <c r="A87" t="s">
        <v>182</v>
      </c>
      <c r="B87" s="3" t="s">
        <v>183</v>
      </c>
      <c r="C87">
        <v>3.4</v>
      </c>
      <c r="D87" t="s">
        <v>184</v>
      </c>
      <c r="E87">
        <v>0.38</v>
      </c>
      <c r="F87">
        <f>C87*E87</f>
        <v>1.292</v>
      </c>
      <c r="G87">
        <v>47</v>
      </c>
    </row>
    <row r="88" spans="1:7" x14ac:dyDescent="0.3">
      <c r="A88" t="s">
        <v>185</v>
      </c>
      <c r="B88" s="3" t="s">
        <v>186</v>
      </c>
      <c r="C88">
        <v>4</v>
      </c>
      <c r="D88" s="4">
        <v>394288</v>
      </c>
      <c r="E88">
        <v>0.62</v>
      </c>
      <c r="F88">
        <f>C88*E88</f>
        <v>2.48</v>
      </c>
      <c r="G88">
        <v>21</v>
      </c>
    </row>
    <row r="89" spans="1:7" x14ac:dyDescent="0.3">
      <c r="A89" t="s">
        <v>187</v>
      </c>
      <c r="B89" s="3" t="s">
        <v>188</v>
      </c>
      <c r="C89">
        <v>2.6</v>
      </c>
      <c r="D89" s="4">
        <v>390297</v>
      </c>
      <c r="E89">
        <v>0.89</v>
      </c>
      <c r="F89">
        <f>C89*E89</f>
        <v>2.3140000000000001</v>
      </c>
      <c r="G89">
        <v>26</v>
      </c>
    </row>
    <row r="90" spans="1:7" x14ac:dyDescent="0.3">
      <c r="A90" t="s">
        <v>189</v>
      </c>
      <c r="B90" s="3" t="s">
        <v>100</v>
      </c>
      <c r="C90">
        <v>7.2</v>
      </c>
      <c r="D90" s="4">
        <v>369303</v>
      </c>
      <c r="E90">
        <v>0.62</v>
      </c>
      <c r="F90">
        <f>C90*E90</f>
        <v>4.4640000000000004</v>
      </c>
      <c r="G90">
        <v>33</v>
      </c>
    </row>
    <row r="91" spans="1:7" x14ac:dyDescent="0.3">
      <c r="A91" t="s">
        <v>190</v>
      </c>
      <c r="B91" s="3" t="s">
        <v>43</v>
      </c>
      <c r="C91" t="s">
        <v>43</v>
      </c>
      <c r="D91" s="4">
        <v>344236</v>
      </c>
      <c r="E91">
        <v>0.51</v>
      </c>
      <c r="F91" t="s">
        <v>43</v>
      </c>
      <c r="G91">
        <v>38</v>
      </c>
    </row>
    <row r="92" spans="1:7" x14ac:dyDescent="0.3">
      <c r="A92" t="s">
        <v>191</v>
      </c>
      <c r="B92" s="3" t="s">
        <v>43</v>
      </c>
      <c r="C92" t="s">
        <v>43</v>
      </c>
      <c r="D92" s="4">
        <v>337234</v>
      </c>
      <c r="E92">
        <v>0.35</v>
      </c>
      <c r="F92" t="s">
        <v>43</v>
      </c>
      <c r="G92">
        <v>12</v>
      </c>
    </row>
    <row r="93" spans="1:7" x14ac:dyDescent="0.3">
      <c r="A93" t="s">
        <v>192</v>
      </c>
      <c r="B93" s="3" t="s">
        <v>193</v>
      </c>
      <c r="C93" t="s">
        <v>43</v>
      </c>
      <c r="D93" s="4">
        <v>291285</v>
      </c>
      <c r="E93">
        <v>0.65</v>
      </c>
      <c r="F93" t="s">
        <v>43</v>
      </c>
      <c r="G93">
        <v>28</v>
      </c>
    </row>
    <row r="94" spans="1:7" x14ac:dyDescent="0.3">
      <c r="A94" t="s">
        <v>194</v>
      </c>
      <c r="B94" s="3" t="s">
        <v>195</v>
      </c>
      <c r="C94" t="s">
        <v>43</v>
      </c>
      <c r="D94" s="4">
        <v>313322</v>
      </c>
      <c r="E94">
        <v>0.7</v>
      </c>
      <c r="F94" t="s">
        <v>43</v>
      </c>
      <c r="G94">
        <v>3</v>
      </c>
    </row>
    <row r="95" spans="1:7" x14ac:dyDescent="0.3">
      <c r="A95" t="s">
        <v>196</v>
      </c>
      <c r="B95" s="3" t="s">
        <v>197</v>
      </c>
      <c r="C95">
        <v>2.4</v>
      </c>
      <c r="D95" s="4">
        <v>320312</v>
      </c>
      <c r="E95">
        <v>0.98</v>
      </c>
      <c r="F95">
        <f t="shared" ref="F95:F97" si="7">C95*E95</f>
        <v>2.3519999999999999</v>
      </c>
      <c r="G95">
        <v>8</v>
      </c>
    </row>
    <row r="96" spans="1:7" x14ac:dyDescent="0.3">
      <c r="A96" t="s">
        <v>198</v>
      </c>
      <c r="B96" s="3" t="s">
        <v>199</v>
      </c>
      <c r="C96">
        <v>5.8</v>
      </c>
      <c r="D96" s="4">
        <v>336303</v>
      </c>
      <c r="E96">
        <v>0.84</v>
      </c>
      <c r="F96">
        <f t="shared" si="7"/>
        <v>4.8719999999999999</v>
      </c>
      <c r="G96">
        <v>32</v>
      </c>
    </row>
    <row r="97" spans="1:9" x14ac:dyDescent="0.3">
      <c r="A97" t="s">
        <v>200</v>
      </c>
      <c r="B97" s="3" t="s">
        <v>201</v>
      </c>
      <c r="C97">
        <v>6.6</v>
      </c>
      <c r="D97" s="4">
        <v>277258</v>
      </c>
      <c r="E97">
        <v>0.81</v>
      </c>
      <c r="F97">
        <f t="shared" si="7"/>
        <v>5.3460000000000001</v>
      </c>
      <c r="G97">
        <v>38</v>
      </c>
    </row>
    <row r="98" spans="1:9" x14ac:dyDescent="0.3">
      <c r="A98" t="s">
        <v>202</v>
      </c>
      <c r="B98" s="3" t="s">
        <v>203</v>
      </c>
      <c r="C98">
        <v>4</v>
      </c>
      <c r="D98" s="4">
        <v>412296</v>
      </c>
      <c r="E98">
        <v>1.88</v>
      </c>
      <c r="F98">
        <f>C98*E98</f>
        <v>7.52</v>
      </c>
      <c r="H98" t="s">
        <v>204</v>
      </c>
    </row>
    <row r="99" spans="1:9" x14ac:dyDescent="0.3">
      <c r="A99" t="s">
        <v>205</v>
      </c>
      <c r="B99" s="3" t="s">
        <v>206</v>
      </c>
      <c r="C99">
        <v>6.8</v>
      </c>
      <c r="D99" s="4">
        <v>346142</v>
      </c>
      <c r="E99">
        <v>1.26</v>
      </c>
      <c r="F99">
        <f>C99*E99</f>
        <v>8.5679999999999996</v>
      </c>
      <c r="H99" t="s">
        <v>207</v>
      </c>
      <c r="I99" t="s">
        <v>208</v>
      </c>
    </row>
    <row r="100" spans="1:9" x14ac:dyDescent="0.3">
      <c r="A100" t="s">
        <v>209</v>
      </c>
      <c r="B100" s="3" t="s">
        <v>210</v>
      </c>
      <c r="C100">
        <v>2</v>
      </c>
      <c r="E100">
        <v>0.89</v>
      </c>
      <c r="F100">
        <f>C100*E100</f>
        <v>1.78</v>
      </c>
    </row>
    <row r="101" spans="1:9" x14ac:dyDescent="0.3">
      <c r="A101" t="s">
        <v>211</v>
      </c>
      <c r="B101" s="3" t="s">
        <v>212</v>
      </c>
      <c r="C101">
        <v>2</v>
      </c>
      <c r="E101">
        <v>0.94</v>
      </c>
      <c r="F101">
        <f>C101*E101</f>
        <v>1.88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1E194-2B4F-423C-B539-E9F67660E4B6}">
  <dimension ref="A1:D107"/>
  <sheetViews>
    <sheetView topLeftCell="A7" workbookViewId="0">
      <selection activeCell="H25" sqref="H25"/>
    </sheetView>
  </sheetViews>
  <sheetFormatPr defaultRowHeight="14.4" x14ac:dyDescent="0.3"/>
  <cols>
    <col min="2" max="2" width="12" bestFit="1" customWidth="1"/>
    <col min="3" max="3" width="14.6640625" bestFit="1" customWidth="1"/>
    <col min="4" max="4" width="18.77734375" bestFit="1" customWidth="1"/>
  </cols>
  <sheetData>
    <row r="1" spans="2:4" x14ac:dyDescent="0.3">
      <c r="B1" s="1" t="s">
        <v>2</v>
      </c>
      <c r="C1" s="1" t="s">
        <v>4</v>
      </c>
      <c r="D1" s="1" t="s">
        <v>5</v>
      </c>
    </row>
    <row r="2" spans="2:4" x14ac:dyDescent="0.3">
      <c r="B2">
        <v>2.2000000000000002</v>
      </c>
      <c r="C2">
        <v>0.98</v>
      </c>
      <c r="D2">
        <v>2.1560000000000001</v>
      </c>
    </row>
    <row r="3" spans="2:4" x14ac:dyDescent="0.3">
      <c r="B3">
        <v>1.4</v>
      </c>
      <c r="C3">
        <v>2.1</v>
      </c>
      <c r="D3">
        <v>2.94</v>
      </c>
    </row>
    <row r="4" spans="2:4" x14ac:dyDescent="0.3">
      <c r="B4">
        <v>4</v>
      </c>
      <c r="C4">
        <v>1.4</v>
      </c>
      <c r="D4">
        <v>5.6</v>
      </c>
    </row>
    <row r="5" spans="2:4" x14ac:dyDescent="0.3">
      <c r="B5">
        <v>2.8</v>
      </c>
      <c r="C5">
        <v>1.63</v>
      </c>
      <c r="D5">
        <v>4.5639999999999992</v>
      </c>
    </row>
    <row r="6" spans="2:4" x14ac:dyDescent="0.3">
      <c r="B6">
        <v>2.2000000000000002</v>
      </c>
      <c r="C6">
        <v>1.02</v>
      </c>
      <c r="D6">
        <v>2.2440000000000002</v>
      </c>
    </row>
    <row r="7" spans="2:4" x14ac:dyDescent="0.3">
      <c r="B7">
        <v>2.4</v>
      </c>
      <c r="C7">
        <v>1.6</v>
      </c>
      <c r="D7">
        <v>3.84</v>
      </c>
    </row>
    <row r="8" spans="2:4" x14ac:dyDescent="0.3">
      <c r="B8">
        <v>0.8</v>
      </c>
      <c r="C8">
        <v>1.5</v>
      </c>
      <c r="D8">
        <v>1.2000000000000002</v>
      </c>
    </row>
    <row r="9" spans="2:4" x14ac:dyDescent="0.3">
      <c r="B9">
        <v>1.2</v>
      </c>
      <c r="C9">
        <v>0.9</v>
      </c>
      <c r="D9">
        <v>1.08</v>
      </c>
    </row>
    <row r="10" spans="2:4" x14ac:dyDescent="0.3">
      <c r="B10">
        <v>1.2</v>
      </c>
      <c r="C10">
        <v>1.82</v>
      </c>
      <c r="D10">
        <v>2.1840000000000002</v>
      </c>
    </row>
    <row r="11" spans="2:4" x14ac:dyDescent="0.3">
      <c r="B11">
        <v>1.6</v>
      </c>
      <c r="C11">
        <v>0.73</v>
      </c>
      <c r="D11">
        <v>1.1679999999999999</v>
      </c>
    </row>
    <row r="12" spans="2:4" x14ac:dyDescent="0.3">
      <c r="B12">
        <v>3</v>
      </c>
      <c r="C12">
        <v>0.97499999999999998</v>
      </c>
      <c r="D12">
        <v>2.9249999999999998</v>
      </c>
    </row>
    <row r="13" spans="2:4" x14ac:dyDescent="0.3">
      <c r="B13">
        <v>2.2000000000000002</v>
      </c>
      <c r="C13">
        <v>1.1399999999999999</v>
      </c>
      <c r="D13">
        <v>2.508</v>
      </c>
    </row>
    <row r="14" spans="2:4" x14ac:dyDescent="0.3">
      <c r="B14">
        <v>2.8</v>
      </c>
      <c r="C14">
        <v>1.1000000000000001</v>
      </c>
      <c r="D14">
        <v>3.08</v>
      </c>
    </row>
    <row r="15" spans="2:4" x14ac:dyDescent="0.3">
      <c r="B15">
        <v>2</v>
      </c>
      <c r="C15">
        <v>2.23</v>
      </c>
      <c r="D15">
        <v>4.46</v>
      </c>
    </row>
    <row r="16" spans="2:4" x14ac:dyDescent="0.3">
      <c r="B16">
        <v>1.8</v>
      </c>
      <c r="C16">
        <v>1.25</v>
      </c>
      <c r="D16">
        <v>2.25</v>
      </c>
    </row>
    <row r="17" spans="2:4" x14ac:dyDescent="0.3">
      <c r="B17">
        <v>1.8</v>
      </c>
      <c r="C17">
        <v>1.66</v>
      </c>
      <c r="D17">
        <v>2.988</v>
      </c>
    </row>
    <row r="18" spans="2:4" x14ac:dyDescent="0.3">
      <c r="C18">
        <v>1.88</v>
      </c>
    </row>
    <row r="19" spans="2:4" x14ac:dyDescent="0.3">
      <c r="C19">
        <v>1.48</v>
      </c>
    </row>
    <row r="20" spans="2:4" x14ac:dyDescent="0.3">
      <c r="B20">
        <v>3.2</v>
      </c>
      <c r="C20">
        <v>1.43</v>
      </c>
      <c r="D20">
        <v>4.5759999999999996</v>
      </c>
    </row>
    <row r="21" spans="2:4" x14ac:dyDescent="0.3">
      <c r="C21">
        <v>0.72</v>
      </c>
    </row>
    <row r="22" spans="2:4" x14ac:dyDescent="0.3">
      <c r="B22">
        <v>2.2000000000000002</v>
      </c>
      <c r="C22">
        <v>1.46</v>
      </c>
      <c r="D22">
        <v>3.2120000000000002</v>
      </c>
    </row>
    <row r="23" spans="2:4" x14ac:dyDescent="0.3">
      <c r="B23">
        <v>2.4</v>
      </c>
      <c r="C23">
        <v>1.88</v>
      </c>
      <c r="D23">
        <v>4.5119999999999996</v>
      </c>
    </row>
    <row r="24" spans="2:4" x14ac:dyDescent="0.3">
      <c r="B24">
        <v>1.6</v>
      </c>
      <c r="C24">
        <v>0.65</v>
      </c>
      <c r="D24">
        <v>1.04</v>
      </c>
    </row>
    <row r="25" spans="2:4" x14ac:dyDescent="0.3">
      <c r="B25">
        <v>2.6</v>
      </c>
      <c r="C25">
        <v>1.08</v>
      </c>
      <c r="D25">
        <v>2.8080000000000003</v>
      </c>
    </row>
    <row r="26" spans="2:4" x14ac:dyDescent="0.3">
      <c r="B26">
        <v>1.6</v>
      </c>
      <c r="C26">
        <v>1.84</v>
      </c>
      <c r="D26">
        <v>2.9440000000000004</v>
      </c>
    </row>
    <row r="27" spans="2:4" x14ac:dyDescent="0.3">
      <c r="B27">
        <v>3.2</v>
      </c>
      <c r="C27">
        <v>1.06</v>
      </c>
      <c r="D27">
        <v>3.3920000000000003</v>
      </c>
    </row>
    <row r="28" spans="2:4" x14ac:dyDescent="0.3">
      <c r="B28">
        <v>2.6</v>
      </c>
      <c r="C28">
        <v>1.21</v>
      </c>
      <c r="D28">
        <v>3.1459999999999999</v>
      </c>
    </row>
    <row r="29" spans="2:4" x14ac:dyDescent="0.3">
      <c r="B29">
        <v>2</v>
      </c>
      <c r="C29">
        <v>0.98</v>
      </c>
      <c r="D29">
        <v>1.96</v>
      </c>
    </row>
    <row r="30" spans="2:4" x14ac:dyDescent="0.3">
      <c r="B30">
        <v>1.4000000000000001</v>
      </c>
      <c r="C30">
        <v>1.38</v>
      </c>
      <c r="D30">
        <v>1.9319999999999999</v>
      </c>
    </row>
    <row r="31" spans="2:4" x14ac:dyDescent="0.3">
      <c r="B31">
        <v>2.2000000000000002</v>
      </c>
      <c r="C31">
        <v>1.5</v>
      </c>
      <c r="D31">
        <v>3.3000000000000003</v>
      </c>
    </row>
    <row r="32" spans="2:4" x14ac:dyDescent="0.3">
      <c r="B32">
        <v>2.4</v>
      </c>
      <c r="C32">
        <v>0.6</v>
      </c>
      <c r="D32">
        <v>1.44</v>
      </c>
    </row>
    <row r="33" spans="2:4" x14ac:dyDescent="0.3">
      <c r="B33">
        <v>0.8</v>
      </c>
      <c r="C33">
        <v>2.2000000000000002</v>
      </c>
      <c r="D33">
        <v>1.7600000000000002</v>
      </c>
    </row>
    <row r="34" spans="2:4" x14ac:dyDescent="0.3">
      <c r="B34">
        <v>2</v>
      </c>
      <c r="C34">
        <v>1.4</v>
      </c>
      <c r="D34">
        <v>2.8</v>
      </c>
    </row>
    <row r="35" spans="2:4" x14ac:dyDescent="0.3">
      <c r="B35">
        <v>1.8</v>
      </c>
      <c r="C35">
        <v>2.5099999999999998</v>
      </c>
      <c r="D35">
        <v>4.5179999999999998</v>
      </c>
    </row>
    <row r="36" spans="2:4" x14ac:dyDescent="0.3">
      <c r="B36">
        <v>2.2000000000000002</v>
      </c>
      <c r="C36">
        <v>0.99</v>
      </c>
      <c r="D36">
        <v>2.1779999999999999</v>
      </c>
    </row>
    <row r="37" spans="2:4" x14ac:dyDescent="0.3">
      <c r="B37">
        <v>1.6</v>
      </c>
      <c r="C37">
        <v>1.59</v>
      </c>
      <c r="D37">
        <v>2.5440000000000005</v>
      </c>
    </row>
    <row r="38" spans="2:4" x14ac:dyDescent="0.3">
      <c r="B38">
        <v>2.4</v>
      </c>
      <c r="C38">
        <v>0.87</v>
      </c>
      <c r="D38">
        <v>2.0880000000000001</v>
      </c>
    </row>
    <row r="39" spans="2:4" x14ac:dyDescent="0.3">
      <c r="B39">
        <v>1.4</v>
      </c>
      <c r="C39">
        <v>0.79</v>
      </c>
      <c r="D39">
        <v>1.1059999999999999</v>
      </c>
    </row>
    <row r="40" spans="2:4" x14ac:dyDescent="0.3">
      <c r="C40">
        <v>0.84</v>
      </c>
    </row>
    <row r="41" spans="2:4" x14ac:dyDescent="0.3">
      <c r="B41">
        <v>1.8</v>
      </c>
      <c r="C41">
        <v>2.14</v>
      </c>
      <c r="D41">
        <v>3.8520000000000003</v>
      </c>
    </row>
    <row r="42" spans="2:4" x14ac:dyDescent="0.3">
      <c r="B42">
        <v>1.6</v>
      </c>
      <c r="C42">
        <v>0.37</v>
      </c>
      <c r="D42">
        <v>0.59199999999999997</v>
      </c>
    </row>
    <row r="43" spans="2:4" x14ac:dyDescent="0.3">
      <c r="B43">
        <v>1.8</v>
      </c>
      <c r="C43">
        <v>1.95</v>
      </c>
      <c r="D43">
        <v>3.51</v>
      </c>
    </row>
    <row r="44" spans="2:4" x14ac:dyDescent="0.3">
      <c r="B44">
        <v>1.8</v>
      </c>
      <c r="C44">
        <v>1.76</v>
      </c>
      <c r="D44">
        <v>3.1680000000000001</v>
      </c>
    </row>
    <row r="45" spans="2:4" x14ac:dyDescent="0.3">
      <c r="B45">
        <v>7.2</v>
      </c>
      <c r="C45">
        <v>0.74</v>
      </c>
      <c r="D45">
        <v>5.3280000000000003</v>
      </c>
    </row>
    <row r="46" spans="2:4" x14ac:dyDescent="0.3">
      <c r="C46">
        <v>0.56999999999999995</v>
      </c>
    </row>
    <row r="47" spans="2:4" x14ac:dyDescent="0.3">
      <c r="C47">
        <v>0.89</v>
      </c>
    </row>
    <row r="48" spans="2:4" x14ac:dyDescent="0.3">
      <c r="B48">
        <v>3.6</v>
      </c>
      <c r="C48">
        <v>0.47</v>
      </c>
      <c r="D48">
        <v>1.6919999999999999</v>
      </c>
    </row>
    <row r="49" spans="2:4" x14ac:dyDescent="0.3">
      <c r="B49">
        <v>2.4</v>
      </c>
      <c r="C49">
        <v>0.84</v>
      </c>
      <c r="D49">
        <v>2.016</v>
      </c>
    </row>
    <row r="50" spans="2:4" x14ac:dyDescent="0.3">
      <c r="C50">
        <v>0.51</v>
      </c>
    </row>
    <row r="51" spans="2:4" x14ac:dyDescent="0.3">
      <c r="C51">
        <v>0.85</v>
      </c>
    </row>
    <row r="52" spans="2:4" x14ac:dyDescent="0.3">
      <c r="B52">
        <v>6.6</v>
      </c>
      <c r="C52">
        <v>0.71</v>
      </c>
      <c r="D52">
        <v>4.6859999999999999</v>
      </c>
    </row>
    <row r="53" spans="2:4" x14ac:dyDescent="0.3">
      <c r="B53">
        <v>4.2</v>
      </c>
      <c r="C53">
        <v>0.46</v>
      </c>
      <c r="D53">
        <v>1.9320000000000002</v>
      </c>
    </row>
    <row r="54" spans="2:4" x14ac:dyDescent="0.3">
      <c r="B54">
        <v>2.2000000000000002</v>
      </c>
      <c r="C54">
        <v>0.53</v>
      </c>
      <c r="D54">
        <v>1.1660000000000001</v>
      </c>
    </row>
    <row r="55" spans="2:4" x14ac:dyDescent="0.3">
      <c r="C55">
        <v>0.47</v>
      </c>
    </row>
    <row r="56" spans="2:4" x14ac:dyDescent="0.3">
      <c r="C56">
        <v>1.23</v>
      </c>
    </row>
    <row r="57" spans="2:4" x14ac:dyDescent="0.3">
      <c r="B57">
        <v>8.6</v>
      </c>
      <c r="C57">
        <v>0.47</v>
      </c>
      <c r="D57">
        <v>4.0419999999999998</v>
      </c>
    </row>
    <row r="58" spans="2:4" x14ac:dyDescent="0.3">
      <c r="B58">
        <v>2</v>
      </c>
      <c r="C58">
        <v>0.85</v>
      </c>
      <c r="D58">
        <v>1.7</v>
      </c>
    </row>
    <row r="59" spans="2:4" x14ac:dyDescent="0.3">
      <c r="B59">
        <v>3.4</v>
      </c>
      <c r="C59">
        <v>0.65</v>
      </c>
      <c r="D59">
        <v>2.21</v>
      </c>
    </row>
    <row r="60" spans="2:4" x14ac:dyDescent="0.3">
      <c r="C60">
        <v>0.8</v>
      </c>
    </row>
    <row r="61" spans="2:4" x14ac:dyDescent="0.3">
      <c r="B61">
        <v>1.4</v>
      </c>
      <c r="C61">
        <v>0.74</v>
      </c>
      <c r="D61">
        <v>1.036</v>
      </c>
    </row>
    <row r="62" spans="2:4" x14ac:dyDescent="0.3">
      <c r="B62">
        <v>1.6</v>
      </c>
      <c r="C62">
        <v>1.625</v>
      </c>
      <c r="D62">
        <v>2.6</v>
      </c>
    </row>
    <row r="63" spans="2:4" x14ac:dyDescent="0.3">
      <c r="B63">
        <v>1.4</v>
      </c>
      <c r="C63">
        <v>1.37</v>
      </c>
      <c r="D63">
        <v>1.9179999999999999</v>
      </c>
    </row>
    <row r="64" spans="2:4" x14ac:dyDescent="0.3">
      <c r="B64">
        <v>1.4</v>
      </c>
      <c r="C64">
        <v>1.1399999999999999</v>
      </c>
      <c r="D64">
        <v>1.5959999999999999</v>
      </c>
    </row>
    <row r="65" spans="2:4" x14ac:dyDescent="0.3">
      <c r="B65">
        <v>1.2</v>
      </c>
      <c r="C65">
        <v>1.56</v>
      </c>
      <c r="D65">
        <v>1.8719999999999999</v>
      </c>
    </row>
    <row r="66" spans="2:4" x14ac:dyDescent="0.3">
      <c r="B66">
        <v>2</v>
      </c>
      <c r="C66">
        <v>1.21</v>
      </c>
      <c r="D66">
        <v>2.42</v>
      </c>
    </row>
    <row r="67" spans="2:4" x14ac:dyDescent="0.3">
      <c r="B67">
        <v>1.6</v>
      </c>
      <c r="C67">
        <v>2.2799999999999998</v>
      </c>
      <c r="D67">
        <v>3.6479999999999997</v>
      </c>
    </row>
    <row r="68" spans="2:4" x14ac:dyDescent="0.3">
      <c r="B68">
        <v>2.4</v>
      </c>
      <c r="C68">
        <v>0.85</v>
      </c>
      <c r="D68">
        <v>2.04</v>
      </c>
    </row>
    <row r="69" spans="2:4" x14ac:dyDescent="0.3">
      <c r="B69">
        <v>1.4</v>
      </c>
      <c r="C69">
        <v>1.18</v>
      </c>
      <c r="D69">
        <v>1.6519999999999999</v>
      </c>
    </row>
    <row r="70" spans="2:4" x14ac:dyDescent="0.3">
      <c r="B70">
        <v>2</v>
      </c>
      <c r="C70">
        <v>1.23</v>
      </c>
      <c r="D70">
        <v>2.46</v>
      </c>
    </row>
    <row r="71" spans="2:4" x14ac:dyDescent="0.3">
      <c r="B71">
        <v>1.6</v>
      </c>
      <c r="C71">
        <v>1.21</v>
      </c>
      <c r="D71">
        <v>1.9359999999999999</v>
      </c>
    </row>
    <row r="72" spans="2:4" x14ac:dyDescent="0.3">
      <c r="C72">
        <v>1.37</v>
      </c>
    </row>
    <row r="73" spans="2:4" x14ac:dyDescent="0.3">
      <c r="C73">
        <v>2.06</v>
      </c>
    </row>
    <row r="74" spans="2:4" x14ac:dyDescent="0.3">
      <c r="C74">
        <v>1.73</v>
      </c>
    </row>
    <row r="75" spans="2:4" x14ac:dyDescent="0.3">
      <c r="B75">
        <v>2.8</v>
      </c>
      <c r="C75">
        <v>0.83</v>
      </c>
      <c r="D75">
        <v>2.3239999999999998</v>
      </c>
    </row>
    <row r="76" spans="2:4" x14ac:dyDescent="0.3">
      <c r="B76">
        <v>1.4</v>
      </c>
      <c r="C76">
        <v>1.82</v>
      </c>
      <c r="D76">
        <v>2.548</v>
      </c>
    </row>
    <row r="77" spans="2:4" x14ac:dyDescent="0.3">
      <c r="C77">
        <v>1.48</v>
      </c>
    </row>
    <row r="78" spans="2:4" x14ac:dyDescent="0.3">
      <c r="B78">
        <v>2.4</v>
      </c>
      <c r="C78">
        <v>0.77</v>
      </c>
      <c r="D78">
        <v>1.8479999999999999</v>
      </c>
    </row>
    <row r="79" spans="2:4" x14ac:dyDescent="0.3">
      <c r="B79">
        <v>1.6</v>
      </c>
      <c r="C79">
        <v>1.95</v>
      </c>
      <c r="D79">
        <v>3.12</v>
      </c>
    </row>
    <row r="80" spans="2:4" x14ac:dyDescent="0.3">
      <c r="B80">
        <v>2.6</v>
      </c>
      <c r="C80">
        <v>1.2</v>
      </c>
      <c r="D80">
        <v>3.12</v>
      </c>
    </row>
    <row r="81" spans="2:4" x14ac:dyDescent="0.3">
      <c r="B81">
        <v>2.4</v>
      </c>
      <c r="C81">
        <v>1.17</v>
      </c>
      <c r="D81">
        <v>2.8079999999999998</v>
      </c>
    </row>
    <row r="82" spans="2:4" x14ac:dyDescent="0.3">
      <c r="B82">
        <v>1.6</v>
      </c>
      <c r="C82">
        <v>1.08</v>
      </c>
      <c r="D82">
        <v>1.7280000000000002</v>
      </c>
    </row>
    <row r="83" spans="2:4" x14ac:dyDescent="0.3">
      <c r="B83">
        <v>4</v>
      </c>
      <c r="C83">
        <v>1.54</v>
      </c>
      <c r="D83">
        <v>6.16</v>
      </c>
    </row>
    <row r="84" spans="2:4" x14ac:dyDescent="0.3">
      <c r="B84">
        <v>1.6</v>
      </c>
      <c r="C84">
        <v>1.21</v>
      </c>
      <c r="D84">
        <v>1.9359999999999999</v>
      </c>
    </row>
    <row r="85" spans="2:4" x14ac:dyDescent="0.3">
      <c r="B85">
        <v>2.2000000000000002</v>
      </c>
      <c r="C85">
        <v>1.3</v>
      </c>
      <c r="D85">
        <v>2.8600000000000003</v>
      </c>
    </row>
    <row r="86" spans="2:4" x14ac:dyDescent="0.3">
      <c r="B86">
        <v>4</v>
      </c>
      <c r="C86">
        <v>1.88</v>
      </c>
      <c r="D86">
        <v>7.52</v>
      </c>
    </row>
    <row r="87" spans="2:4" x14ac:dyDescent="0.3">
      <c r="B87">
        <v>6.8</v>
      </c>
      <c r="C87">
        <v>1.26</v>
      </c>
      <c r="D87">
        <v>8.5679999999999996</v>
      </c>
    </row>
    <row r="88" spans="2:4" x14ac:dyDescent="0.3">
      <c r="B88">
        <v>2</v>
      </c>
      <c r="C88">
        <v>0.89</v>
      </c>
      <c r="D88">
        <v>1.78</v>
      </c>
    </row>
    <row r="89" spans="2:4" x14ac:dyDescent="0.3">
      <c r="B89">
        <v>2</v>
      </c>
      <c r="C89">
        <v>0.94</v>
      </c>
      <c r="D89">
        <v>1.88</v>
      </c>
    </row>
    <row r="90" spans="2:4" x14ac:dyDescent="0.3">
      <c r="B90">
        <v>2.8</v>
      </c>
      <c r="C90">
        <v>0.8</v>
      </c>
      <c r="D90">
        <v>2.2399999999999998</v>
      </c>
    </row>
    <row r="91" spans="2:4" x14ac:dyDescent="0.3">
      <c r="B91">
        <v>3.4</v>
      </c>
      <c r="C91">
        <v>0.38</v>
      </c>
      <c r="D91">
        <v>1.292</v>
      </c>
    </row>
    <row r="92" spans="2:4" x14ac:dyDescent="0.3">
      <c r="B92">
        <v>4</v>
      </c>
      <c r="C92">
        <v>0.62</v>
      </c>
      <c r="D92">
        <v>2.48</v>
      </c>
    </row>
    <row r="93" spans="2:4" x14ac:dyDescent="0.3">
      <c r="B93">
        <v>2.6</v>
      </c>
      <c r="C93">
        <v>0.89</v>
      </c>
      <c r="D93">
        <v>2.3140000000000001</v>
      </c>
    </row>
    <row r="94" spans="2:4" x14ac:dyDescent="0.3">
      <c r="B94">
        <v>7.2</v>
      </c>
      <c r="C94">
        <v>0.62</v>
      </c>
      <c r="D94">
        <v>4.4640000000000004</v>
      </c>
    </row>
    <row r="95" spans="2:4" x14ac:dyDescent="0.3">
      <c r="C95">
        <v>0.51</v>
      </c>
    </row>
    <row r="96" spans="2:4" x14ac:dyDescent="0.3">
      <c r="C96">
        <v>0.35</v>
      </c>
    </row>
    <row r="97" spans="1:4" x14ac:dyDescent="0.3">
      <c r="C97">
        <v>0.65</v>
      </c>
    </row>
    <row r="98" spans="1:4" x14ac:dyDescent="0.3">
      <c r="C98">
        <v>0.7</v>
      </c>
    </row>
    <row r="99" spans="1:4" x14ac:dyDescent="0.3">
      <c r="B99">
        <v>2.4</v>
      </c>
      <c r="C99">
        <v>0.98</v>
      </c>
      <c r="D99">
        <v>2.3519999999999999</v>
      </c>
    </row>
    <row r="100" spans="1:4" x14ac:dyDescent="0.3">
      <c r="B100">
        <v>5.8</v>
      </c>
      <c r="C100">
        <v>0.84</v>
      </c>
      <c r="D100">
        <v>4.8719999999999999</v>
      </c>
    </row>
    <row r="101" spans="1:4" x14ac:dyDescent="0.3">
      <c r="B101">
        <v>6.6</v>
      </c>
      <c r="C101">
        <v>0.81</v>
      </c>
      <c r="D101">
        <v>5.3460000000000001</v>
      </c>
    </row>
    <row r="103" spans="1:4" x14ac:dyDescent="0.3">
      <c r="B103" s="1" t="s">
        <v>2</v>
      </c>
      <c r="C103" s="1" t="s">
        <v>4</v>
      </c>
      <c r="D103" s="1" t="s">
        <v>5</v>
      </c>
    </row>
    <row r="104" spans="1:4" x14ac:dyDescent="0.3">
      <c r="A104" t="s">
        <v>213</v>
      </c>
      <c r="B104">
        <f>AVERAGE(B2:B101)</f>
        <v>2.5975308641975312</v>
      </c>
      <c r="C104">
        <f t="shared" ref="C104:D104" si="0">AVERAGE(C2:C101)</f>
        <v>1.1666000000000003</v>
      </c>
      <c r="D104">
        <f t="shared" si="0"/>
        <v>2.8280864197530868</v>
      </c>
    </row>
    <row r="105" spans="1:4" x14ac:dyDescent="0.3">
      <c r="A105" t="s">
        <v>214</v>
      </c>
      <c r="B105">
        <f>STDEV(B2:B101)</f>
        <v>1.5618879047999856</v>
      </c>
      <c r="C105">
        <f t="shared" ref="C105:D105" si="1">STDEV(C2:C101)</f>
        <v>0.50528213940732158</v>
      </c>
      <c r="D105">
        <f t="shared" si="1"/>
        <v>1.4547531938230176</v>
      </c>
    </row>
    <row r="106" spans="1:4" x14ac:dyDescent="0.3">
      <c r="A106" t="s">
        <v>215</v>
      </c>
      <c r="B106">
        <f>B105/SQRT(B107)</f>
        <v>0.17354310053333175</v>
      </c>
      <c r="C106">
        <f t="shared" ref="C106:D106" si="2">C105/SQRT(C107)</f>
        <v>5.0528213940732161E-2</v>
      </c>
      <c r="D106">
        <f t="shared" si="2"/>
        <v>0.16163924375811306</v>
      </c>
    </row>
    <row r="107" spans="1:4" x14ac:dyDescent="0.3">
      <c r="A107" t="s">
        <v>216</v>
      </c>
      <c r="B107">
        <f>COUNT(B2:B101)</f>
        <v>81</v>
      </c>
      <c r="C107">
        <f t="shared" ref="C107:D107" si="3">COUNT(C2:C101)</f>
        <v>100</v>
      </c>
      <c r="D107">
        <f t="shared" si="3"/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5A78-7DC6-46C0-B653-A06C29B48B54}">
  <dimension ref="A1:I31"/>
  <sheetViews>
    <sheetView tabSelected="1" workbookViewId="0">
      <selection activeCell="L17" sqref="L17"/>
    </sheetView>
  </sheetViews>
  <sheetFormatPr defaultRowHeight="14.4" x14ac:dyDescent="0.3"/>
  <cols>
    <col min="1" max="1" width="22.21875" bestFit="1" customWidth="1"/>
    <col min="2" max="2" width="16.88671875" bestFit="1" customWidth="1"/>
    <col min="3" max="3" width="11.109375" bestFit="1" customWidth="1"/>
    <col min="4" max="4" width="9.109375" bestFit="1" customWidth="1"/>
    <col min="5" max="5" width="14.6640625" bestFit="1" customWidth="1"/>
    <col min="6" max="6" width="18.77734375" bestFit="1" customWidth="1"/>
    <col min="8" max="8" width="9.6640625" bestFit="1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217</v>
      </c>
      <c r="I1" s="1" t="s">
        <v>218</v>
      </c>
    </row>
    <row r="2" spans="1:9" x14ac:dyDescent="0.3">
      <c r="A2" t="s">
        <v>9</v>
      </c>
      <c r="B2" s="3" t="s">
        <v>10</v>
      </c>
      <c r="C2">
        <v>1.4</v>
      </c>
      <c r="D2" s="4">
        <v>320256</v>
      </c>
      <c r="E2">
        <v>2.1</v>
      </c>
      <c r="F2">
        <f t="shared" ref="F2:F31" si="0">C2*E2</f>
        <v>2.94</v>
      </c>
      <c r="H2" t="s">
        <v>15</v>
      </c>
    </row>
    <row r="3" spans="1:9" x14ac:dyDescent="0.3">
      <c r="A3" t="s">
        <v>11</v>
      </c>
      <c r="B3" s="3" t="s">
        <v>12</v>
      </c>
      <c r="C3">
        <v>4</v>
      </c>
      <c r="D3" s="4">
        <v>348297</v>
      </c>
      <c r="E3">
        <v>1.4</v>
      </c>
      <c r="F3">
        <f t="shared" si="0"/>
        <v>5.6</v>
      </c>
      <c r="H3" t="s">
        <v>15</v>
      </c>
    </row>
    <row r="4" spans="1:9" x14ac:dyDescent="0.3">
      <c r="A4" t="s">
        <v>13</v>
      </c>
      <c r="B4" s="3" t="s">
        <v>14</v>
      </c>
      <c r="C4">
        <v>2.8</v>
      </c>
      <c r="D4" s="4">
        <v>321307</v>
      </c>
      <c r="E4">
        <v>1.63</v>
      </c>
      <c r="F4">
        <f t="shared" si="0"/>
        <v>4.5639999999999992</v>
      </c>
      <c r="H4" t="s">
        <v>15</v>
      </c>
    </row>
    <row r="5" spans="1:9" x14ac:dyDescent="0.3">
      <c r="A5" s="5" t="s">
        <v>18</v>
      </c>
      <c r="B5" s="3" t="s">
        <v>19</v>
      </c>
      <c r="C5">
        <v>2.4</v>
      </c>
      <c r="D5" s="4">
        <v>370167</v>
      </c>
      <c r="E5">
        <v>1.6</v>
      </c>
      <c r="F5">
        <f t="shared" si="0"/>
        <v>3.84</v>
      </c>
      <c r="H5" t="s">
        <v>15</v>
      </c>
    </row>
    <row r="6" spans="1:9" x14ac:dyDescent="0.3">
      <c r="A6" s="5" t="s">
        <v>51</v>
      </c>
      <c r="B6" s="3" t="s">
        <v>52</v>
      </c>
      <c r="C6">
        <v>2.2000000000000002</v>
      </c>
      <c r="D6" s="4">
        <v>305293</v>
      </c>
      <c r="E6">
        <v>1.46</v>
      </c>
      <c r="F6">
        <f t="shared" si="0"/>
        <v>3.2120000000000002</v>
      </c>
      <c r="H6" t="s">
        <v>15</v>
      </c>
    </row>
    <row r="7" spans="1:9" x14ac:dyDescent="0.3">
      <c r="A7" s="5" t="s">
        <v>53</v>
      </c>
      <c r="B7" s="3" t="s">
        <v>54</v>
      </c>
      <c r="C7">
        <v>2.4</v>
      </c>
      <c r="D7" s="4">
        <v>305293</v>
      </c>
      <c r="E7">
        <v>1.88</v>
      </c>
      <c r="F7">
        <f t="shared" si="0"/>
        <v>4.5119999999999996</v>
      </c>
      <c r="H7" t="s">
        <v>15</v>
      </c>
    </row>
    <row r="8" spans="1:9" x14ac:dyDescent="0.3">
      <c r="A8" s="5" t="s">
        <v>33</v>
      </c>
      <c r="B8" s="3" t="s">
        <v>34</v>
      </c>
      <c r="C8">
        <v>2.8</v>
      </c>
      <c r="D8" s="4">
        <v>259220</v>
      </c>
      <c r="E8">
        <v>1.1000000000000001</v>
      </c>
      <c r="F8">
        <f t="shared" si="0"/>
        <v>3.08</v>
      </c>
      <c r="H8" t="s">
        <v>15</v>
      </c>
    </row>
    <row r="9" spans="1:9" x14ac:dyDescent="0.3">
      <c r="A9" s="5" t="s">
        <v>35</v>
      </c>
      <c r="B9" s="3" t="s">
        <v>36</v>
      </c>
      <c r="C9">
        <v>2</v>
      </c>
      <c r="D9" s="4">
        <v>220221</v>
      </c>
      <c r="E9">
        <v>2.23</v>
      </c>
      <c r="F9">
        <f t="shared" si="0"/>
        <v>4.46</v>
      </c>
      <c r="H9" t="s">
        <v>15</v>
      </c>
    </row>
    <row r="10" spans="1:9" x14ac:dyDescent="0.3">
      <c r="A10" s="5" t="s">
        <v>39</v>
      </c>
      <c r="B10" s="3" t="s">
        <v>40</v>
      </c>
      <c r="C10">
        <v>1.8</v>
      </c>
      <c r="D10" s="4">
        <v>244208</v>
      </c>
      <c r="E10">
        <v>1.66</v>
      </c>
      <c r="F10">
        <f t="shared" si="0"/>
        <v>2.988</v>
      </c>
      <c r="H10" t="s">
        <v>15</v>
      </c>
    </row>
    <row r="11" spans="1:9" x14ac:dyDescent="0.3">
      <c r="A11" s="5" t="s">
        <v>46</v>
      </c>
      <c r="B11" s="3" t="s">
        <v>47</v>
      </c>
      <c r="C11">
        <v>3.2</v>
      </c>
      <c r="D11" s="4">
        <v>286291</v>
      </c>
      <c r="E11">
        <v>1.43</v>
      </c>
      <c r="F11">
        <f t="shared" si="0"/>
        <v>4.5759999999999996</v>
      </c>
      <c r="H11" t="s">
        <v>15</v>
      </c>
    </row>
    <row r="12" spans="1:9" x14ac:dyDescent="0.3">
      <c r="A12" t="s">
        <v>60</v>
      </c>
      <c r="B12" s="3" t="s">
        <v>61</v>
      </c>
      <c r="C12">
        <v>1.6</v>
      </c>
      <c r="D12" s="4">
        <v>369243</v>
      </c>
      <c r="E12">
        <v>1.84</v>
      </c>
      <c r="F12">
        <f t="shared" si="0"/>
        <v>2.9440000000000004</v>
      </c>
      <c r="H12" t="s">
        <v>15</v>
      </c>
    </row>
    <row r="13" spans="1:9" x14ac:dyDescent="0.3">
      <c r="A13" t="s">
        <v>79</v>
      </c>
      <c r="B13" s="3" t="s">
        <v>80</v>
      </c>
      <c r="C13">
        <v>1.8</v>
      </c>
      <c r="D13" s="4">
        <v>223286</v>
      </c>
      <c r="E13">
        <v>2.5099999999999998</v>
      </c>
      <c r="F13">
        <f t="shared" si="0"/>
        <v>4.5179999999999998</v>
      </c>
      <c r="H13" t="s">
        <v>15</v>
      </c>
    </row>
    <row r="14" spans="1:9" x14ac:dyDescent="0.3">
      <c r="A14" t="s">
        <v>62</v>
      </c>
      <c r="B14" s="3" t="s">
        <v>63</v>
      </c>
      <c r="C14">
        <v>3.2</v>
      </c>
      <c r="D14" s="4">
        <v>350251</v>
      </c>
      <c r="E14">
        <v>1.06</v>
      </c>
      <c r="F14">
        <f t="shared" si="0"/>
        <v>3.3920000000000003</v>
      </c>
      <c r="H14" t="s">
        <v>15</v>
      </c>
      <c r="I14" t="s">
        <v>219</v>
      </c>
    </row>
    <row r="15" spans="1:9" x14ac:dyDescent="0.3">
      <c r="A15" t="s">
        <v>64</v>
      </c>
      <c r="B15" s="3" t="s">
        <v>65</v>
      </c>
      <c r="C15">
        <f>13*0.2</f>
        <v>2.6</v>
      </c>
      <c r="D15" s="4">
        <v>339239</v>
      </c>
      <c r="E15">
        <v>1.21</v>
      </c>
      <c r="F15">
        <f t="shared" si="0"/>
        <v>3.1459999999999999</v>
      </c>
      <c r="H15" t="s">
        <v>15</v>
      </c>
    </row>
    <row r="16" spans="1:9" x14ac:dyDescent="0.3">
      <c r="A16" t="s">
        <v>70</v>
      </c>
      <c r="B16" s="3" t="s">
        <v>71</v>
      </c>
      <c r="C16">
        <v>2.2000000000000002</v>
      </c>
      <c r="D16" t="s">
        <v>72</v>
      </c>
      <c r="E16">
        <v>1.5</v>
      </c>
      <c r="F16">
        <f t="shared" si="0"/>
        <v>3.3000000000000003</v>
      </c>
      <c r="H16" t="s">
        <v>15</v>
      </c>
      <c r="I16" t="s">
        <v>220</v>
      </c>
    </row>
    <row r="17" spans="1:9" x14ac:dyDescent="0.3">
      <c r="A17" t="s">
        <v>91</v>
      </c>
      <c r="B17" s="3" t="s">
        <v>92</v>
      </c>
      <c r="C17">
        <v>1.8</v>
      </c>
      <c r="D17" s="4">
        <v>304163</v>
      </c>
      <c r="E17">
        <v>2.14</v>
      </c>
      <c r="F17">
        <f t="shared" si="0"/>
        <v>3.8520000000000003</v>
      </c>
      <c r="H17" t="s">
        <v>15</v>
      </c>
    </row>
    <row r="18" spans="1:9" x14ac:dyDescent="0.3">
      <c r="A18" t="s">
        <v>95</v>
      </c>
      <c r="B18" s="3" t="s">
        <v>96</v>
      </c>
      <c r="C18">
        <v>1.8</v>
      </c>
      <c r="D18" s="4">
        <v>184307</v>
      </c>
      <c r="E18">
        <v>1.95</v>
      </c>
      <c r="F18">
        <f t="shared" si="0"/>
        <v>3.51</v>
      </c>
      <c r="H18" t="s">
        <v>15</v>
      </c>
    </row>
    <row r="19" spans="1:9" x14ac:dyDescent="0.3">
      <c r="A19" t="s">
        <v>97</v>
      </c>
      <c r="B19" s="3" t="s">
        <v>98</v>
      </c>
      <c r="C19">
        <v>1.8</v>
      </c>
      <c r="D19" s="4">
        <v>81194</v>
      </c>
      <c r="E19">
        <v>1.76</v>
      </c>
      <c r="F19">
        <f t="shared" si="0"/>
        <v>3.1680000000000001</v>
      </c>
      <c r="H19" t="s">
        <v>15</v>
      </c>
    </row>
    <row r="20" spans="1:9" x14ac:dyDescent="0.3">
      <c r="A20" t="s">
        <v>99</v>
      </c>
      <c r="B20" s="3" t="s">
        <v>100</v>
      </c>
      <c r="C20">
        <v>7.2</v>
      </c>
      <c r="D20" s="4">
        <v>200184</v>
      </c>
      <c r="E20">
        <v>0.74</v>
      </c>
      <c r="F20">
        <f t="shared" si="0"/>
        <v>5.3280000000000003</v>
      </c>
      <c r="H20" t="s">
        <v>15</v>
      </c>
    </row>
    <row r="21" spans="1:9" x14ac:dyDescent="0.3">
      <c r="A21" t="s">
        <v>113</v>
      </c>
      <c r="B21" s="3" t="s">
        <v>114</v>
      </c>
      <c r="C21">
        <v>6.6</v>
      </c>
      <c r="D21" s="4">
        <v>161309</v>
      </c>
      <c r="E21">
        <v>0.71</v>
      </c>
      <c r="F21">
        <f t="shared" si="0"/>
        <v>4.6859999999999999</v>
      </c>
      <c r="H21" t="s">
        <v>15</v>
      </c>
      <c r="I21" t="s">
        <v>221</v>
      </c>
    </row>
    <row r="22" spans="1:9" x14ac:dyDescent="0.3">
      <c r="A22" t="s">
        <v>122</v>
      </c>
      <c r="B22" s="3" t="s">
        <v>123</v>
      </c>
      <c r="C22">
        <v>8.6</v>
      </c>
      <c r="D22" s="4">
        <v>267279</v>
      </c>
      <c r="E22">
        <v>0.47</v>
      </c>
      <c r="F22">
        <f t="shared" si="0"/>
        <v>4.0419999999999998</v>
      </c>
      <c r="H22" t="s">
        <v>15</v>
      </c>
    </row>
    <row r="23" spans="1:9" x14ac:dyDescent="0.3">
      <c r="A23" t="s">
        <v>144</v>
      </c>
      <c r="B23" s="3" t="s">
        <v>145</v>
      </c>
      <c r="C23">
        <v>1.6</v>
      </c>
      <c r="D23" s="4">
        <v>282263</v>
      </c>
      <c r="E23">
        <v>2.2799999999999998</v>
      </c>
      <c r="F23">
        <f t="shared" si="0"/>
        <v>3.6479999999999997</v>
      </c>
      <c r="H23" t="s">
        <v>15</v>
      </c>
    </row>
    <row r="24" spans="1:9" x14ac:dyDescent="0.3">
      <c r="A24" t="s">
        <v>165</v>
      </c>
      <c r="B24" s="3" t="s">
        <v>28</v>
      </c>
      <c r="C24">
        <v>1.6</v>
      </c>
      <c r="D24" t="s">
        <v>166</v>
      </c>
      <c r="E24">
        <v>1.95</v>
      </c>
      <c r="F24">
        <f t="shared" si="0"/>
        <v>3.12</v>
      </c>
      <c r="H24" t="s">
        <v>15</v>
      </c>
    </row>
    <row r="25" spans="1:9" x14ac:dyDescent="0.3">
      <c r="A25" t="s">
        <v>167</v>
      </c>
      <c r="B25" s="3" t="s">
        <v>168</v>
      </c>
      <c r="C25">
        <v>2.6</v>
      </c>
      <c r="D25" s="4">
        <v>384141</v>
      </c>
      <c r="E25">
        <v>1.2</v>
      </c>
      <c r="F25">
        <f t="shared" si="0"/>
        <v>3.12</v>
      </c>
      <c r="H25" t="s">
        <v>15</v>
      </c>
    </row>
    <row r="26" spans="1:9" x14ac:dyDescent="0.3">
      <c r="A26" t="s">
        <v>174</v>
      </c>
      <c r="B26" s="3" t="s">
        <v>175</v>
      </c>
      <c r="C26">
        <v>4</v>
      </c>
      <c r="D26" s="4">
        <v>414180</v>
      </c>
      <c r="E26">
        <v>1.54</v>
      </c>
      <c r="F26">
        <f t="shared" si="0"/>
        <v>6.16</v>
      </c>
      <c r="H26" t="s">
        <v>222</v>
      </c>
    </row>
    <row r="27" spans="1:9" x14ac:dyDescent="0.3">
      <c r="A27" t="s">
        <v>189</v>
      </c>
      <c r="B27" s="3" t="s">
        <v>100</v>
      </c>
      <c r="C27">
        <v>7.2</v>
      </c>
      <c r="D27" s="4">
        <v>369303</v>
      </c>
      <c r="E27">
        <v>0.62</v>
      </c>
      <c r="F27">
        <f t="shared" si="0"/>
        <v>4.4640000000000004</v>
      </c>
      <c r="H27" t="s">
        <v>15</v>
      </c>
    </row>
    <row r="28" spans="1:9" x14ac:dyDescent="0.3">
      <c r="A28" t="s">
        <v>198</v>
      </c>
      <c r="B28" s="3" t="s">
        <v>199</v>
      </c>
      <c r="C28">
        <v>5.8</v>
      </c>
      <c r="D28" s="4">
        <v>336303</v>
      </c>
      <c r="E28">
        <v>0.84</v>
      </c>
      <c r="F28">
        <f t="shared" si="0"/>
        <v>4.8719999999999999</v>
      </c>
      <c r="H28" t="s">
        <v>15</v>
      </c>
    </row>
    <row r="29" spans="1:9" x14ac:dyDescent="0.3">
      <c r="A29" t="s">
        <v>200</v>
      </c>
      <c r="B29" s="3" t="s">
        <v>201</v>
      </c>
      <c r="C29">
        <v>6.6</v>
      </c>
      <c r="D29" s="4">
        <v>277258</v>
      </c>
      <c r="E29">
        <v>0.81</v>
      </c>
      <c r="F29">
        <f t="shared" si="0"/>
        <v>5.3460000000000001</v>
      </c>
      <c r="H29" t="s">
        <v>15</v>
      </c>
    </row>
    <row r="30" spans="1:9" x14ac:dyDescent="0.3">
      <c r="A30" t="s">
        <v>202</v>
      </c>
      <c r="B30" s="3" t="s">
        <v>203</v>
      </c>
      <c r="C30">
        <v>4</v>
      </c>
      <c r="D30" s="4">
        <v>412296</v>
      </c>
      <c r="E30">
        <v>1.88</v>
      </c>
      <c r="F30">
        <f t="shared" si="0"/>
        <v>7.52</v>
      </c>
      <c r="H30" t="s">
        <v>15</v>
      </c>
    </row>
    <row r="31" spans="1:9" x14ac:dyDescent="0.3">
      <c r="A31" t="s">
        <v>205</v>
      </c>
      <c r="B31" s="3" t="s">
        <v>206</v>
      </c>
      <c r="C31">
        <v>6.8</v>
      </c>
      <c r="D31" s="4">
        <v>346142</v>
      </c>
      <c r="E31">
        <v>1.26</v>
      </c>
      <c r="F31">
        <f t="shared" si="0"/>
        <v>8.5679999999999996</v>
      </c>
      <c r="H3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DHC-GFP</vt:lpstr>
      <vt:lpstr>DHC Summary</vt:lpstr>
      <vt:lpstr>DHC directional switching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Maresca</dc:creator>
  <cp:lastModifiedBy>Thomas Maresca</cp:lastModifiedBy>
  <dcterms:created xsi:type="dcterms:W3CDTF">2026-02-24T18:52:45Z</dcterms:created>
  <dcterms:modified xsi:type="dcterms:W3CDTF">2026-02-24T18:55:09Z</dcterms:modified>
</cp:coreProperties>
</file>