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8\Desktop\DHC-GFP\Paper\Resubmission\Submitted materials\VOR materials\Source Data\"/>
    </mc:Choice>
  </mc:AlternateContent>
  <xr:revisionPtr revIDLastSave="0" documentId="8_{6E9CEBAF-1BCF-4E58-8FB3-57E659219930}" xr6:coauthVersionLast="36" xr6:coauthVersionMax="36" xr10:uidLastSave="{00000000-0000-0000-0000-000000000000}"/>
  <bookViews>
    <workbookView xWindow="0" yWindow="0" windowWidth="23040" windowHeight="9060" xr2:uid="{EB788388-342D-4F20-9DBF-5D14F546917B}"/>
  </bookViews>
  <sheets>
    <sheet name="p50" sheetId="1" r:id="rId1"/>
    <sheet name="p50 Summa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C48" i="2"/>
  <c r="D48" i="2"/>
  <c r="B49" i="2"/>
  <c r="B50" i="2" s="1"/>
  <c r="C49" i="2"/>
  <c r="D49" i="2"/>
  <c r="C50" i="2"/>
  <c r="B51" i="2"/>
  <c r="C51" i="2"/>
  <c r="D51" i="2"/>
  <c r="D50" i="2" s="1"/>
  <c r="F2" i="1"/>
  <c r="F3" i="1"/>
  <c r="F4" i="1"/>
  <c r="C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</calcChain>
</file>

<file path=xl/sharedStrings.xml><?xml version="1.0" encoding="utf-8"?>
<sst xmlns="http://schemas.openxmlformats.org/spreadsheetml/2006/main" count="124" uniqueCount="99">
  <si>
    <t>NA</t>
  </si>
  <si>
    <t>26-37</t>
  </si>
  <si>
    <t>p50_10_14</t>
  </si>
  <si>
    <t>52-58</t>
  </si>
  <si>
    <t>p50_10_13</t>
  </si>
  <si>
    <t>17-22</t>
  </si>
  <si>
    <t>p50_10_12</t>
  </si>
  <si>
    <t>27-35</t>
  </si>
  <si>
    <t>p50_10_11</t>
  </si>
  <si>
    <t>44-57</t>
  </si>
  <si>
    <t>p50_10_10</t>
  </si>
  <si>
    <t>42-47</t>
  </si>
  <si>
    <t>p50_10_09</t>
  </si>
  <si>
    <t>49-55</t>
  </si>
  <si>
    <t>p50_10_08</t>
  </si>
  <si>
    <t>51-59</t>
  </si>
  <si>
    <t>p50_10_07</t>
  </si>
  <si>
    <t>21-25</t>
  </si>
  <si>
    <t>p50_10_06</t>
  </si>
  <si>
    <t>30-37</t>
  </si>
  <si>
    <t>p50_10_05</t>
  </si>
  <si>
    <t>29-38</t>
  </si>
  <si>
    <t>p50_10_04</t>
  </si>
  <si>
    <t>p50_10_03</t>
  </si>
  <si>
    <t>49-59</t>
  </si>
  <si>
    <t>p50_10_02</t>
  </si>
  <si>
    <t>36-46</t>
  </si>
  <si>
    <t>p50_10_01</t>
  </si>
  <si>
    <t>6-18</t>
  </si>
  <si>
    <t>p50_09_01</t>
  </si>
  <si>
    <t>Long and fast run</t>
  </si>
  <si>
    <t>16-31</t>
  </si>
  <si>
    <t>p50_08_01</t>
  </si>
  <si>
    <t>1-13_pause_23-27</t>
  </si>
  <si>
    <t>p50_07_11</t>
  </si>
  <si>
    <t>24-32</t>
  </si>
  <si>
    <t>p50_07_10</t>
  </si>
  <si>
    <t>1-9</t>
  </si>
  <si>
    <t>p50_07_09</t>
  </si>
  <si>
    <t>4-22</t>
  </si>
  <si>
    <t>p50_07_08</t>
  </si>
  <si>
    <t>6-22</t>
  </si>
  <si>
    <t>p50_07_07</t>
  </si>
  <si>
    <t>41-56</t>
  </si>
  <si>
    <t>p50_07_06</t>
  </si>
  <si>
    <t>11-18</t>
  </si>
  <si>
    <t>p50_07_05</t>
  </si>
  <si>
    <t>20-51</t>
  </si>
  <si>
    <t>p50_07_04</t>
  </si>
  <si>
    <t>49-57</t>
  </si>
  <si>
    <t>p50_07_03</t>
  </si>
  <si>
    <t>45-54</t>
  </si>
  <si>
    <t>p50_07_02</t>
  </si>
  <si>
    <t>5-22</t>
  </si>
  <si>
    <t>p50_07_01 (nice kymo)</t>
  </si>
  <si>
    <t>45-58</t>
  </si>
  <si>
    <t>p50_06_08</t>
  </si>
  <si>
    <t>10-20</t>
  </si>
  <si>
    <t>p50_06_07</t>
  </si>
  <si>
    <t>24-34</t>
  </si>
  <si>
    <t>p50_06_06</t>
  </si>
  <si>
    <t>p50_06_05</t>
  </si>
  <si>
    <t>14-18</t>
  </si>
  <si>
    <t>p50_06_04</t>
  </si>
  <si>
    <t>29-35</t>
  </si>
  <si>
    <t>p50_06_03</t>
  </si>
  <si>
    <t>38-45</t>
  </si>
  <si>
    <t>p50_06_02</t>
  </si>
  <si>
    <t>16-35</t>
  </si>
  <si>
    <t>p50_06_01</t>
  </si>
  <si>
    <t>42-52</t>
  </si>
  <si>
    <t>p50_05_02</t>
  </si>
  <si>
    <t>54-59</t>
  </si>
  <si>
    <t>p50_05_01</t>
  </si>
  <si>
    <t>11-23</t>
  </si>
  <si>
    <t>p50_04_5</t>
  </si>
  <si>
    <t>37-50</t>
  </si>
  <si>
    <t>p50_04_4 (nice kymo)</t>
  </si>
  <si>
    <t>40-46</t>
  </si>
  <si>
    <t>p50_04_3</t>
  </si>
  <si>
    <t>17-24</t>
  </si>
  <si>
    <t>p50_04_2</t>
  </si>
  <si>
    <t>12-21</t>
  </si>
  <si>
    <t>p50_04_1</t>
  </si>
  <si>
    <t>1-8</t>
  </si>
  <si>
    <t>p50_03</t>
  </si>
  <si>
    <t>26-36</t>
  </si>
  <si>
    <t>p50_01</t>
  </si>
  <si>
    <t>Intensity Frame</t>
  </si>
  <si>
    <t>Run length (microns)</t>
  </si>
  <si>
    <t>Velocity um/sec</t>
  </si>
  <si>
    <t>x-y (start)</t>
  </si>
  <si>
    <t>Run time (s)</t>
  </si>
  <si>
    <t>Movement Frames</t>
  </si>
  <si>
    <t>Timelapse</t>
  </si>
  <si>
    <t>N</t>
  </si>
  <si>
    <t>SEM</t>
  </si>
  <si>
    <t>STDEV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</si>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</sst>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49" fontId="0" fillId="0" borderId="0" xfId="0" applyNumberFormat="1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2C94-D4BF-4D7A-8BDB-B99D41B57247}">
  <dimension ref="A1:H66"/>
  <sheetViews>
    <sheetView tabSelected="1" workbookViewId="0">
      <selection activeCell="K19" sqref="K19"/>
    </sheetView>
  </sheetViews>
  <sheetFormatPr defaultRowHeight="14.4" x14ac:dyDescent="0.3"/>
  <cols>
    <col min="1" max="1" width="20" bestFit="1" customWidth="1"/>
    <col min="2" max="2" width="16.88671875" bestFit="1" customWidth="1"/>
    <col min="3" max="3" width="11.109375" bestFit="1" customWidth="1"/>
    <col min="4" max="4" width="9.109375" bestFit="1" customWidth="1"/>
    <col min="5" max="5" width="14.6640625" bestFit="1" customWidth="1"/>
    <col min="6" max="6" width="18.77734375" bestFit="1" customWidth="1"/>
    <col min="7" max="7" width="14.109375" bestFit="1" customWidth="1"/>
    <col min="8" max="8" width="15.109375" bestFit="1" customWidth="1"/>
    <col min="9" max="9" width="24.77734375" bestFit="1" customWidth="1"/>
    <col min="10" max="10" width="9.6640625" bestFit="1" customWidth="1"/>
  </cols>
  <sheetData>
    <row r="1" spans="1:7" x14ac:dyDescent="0.3">
      <c r="A1" s="4" t="s">
        <v>94</v>
      </c>
      <c r="B1" s="4" t="s">
        <v>93</v>
      </c>
      <c r="C1" s="4" t="s">
        <v>92</v>
      </c>
      <c r="D1" s="4" t="s">
        <v>91</v>
      </c>
      <c r="E1" s="4" t="s">
        <v>90</v>
      </c>
      <c r="F1" s="4" t="s">
        <v>89</v>
      </c>
      <c r="G1" s="4" t="s">
        <v>88</v>
      </c>
    </row>
    <row r="2" spans="1:7" x14ac:dyDescent="0.3">
      <c r="A2" t="s">
        <v>87</v>
      </c>
      <c r="B2" s="2" t="s">
        <v>86</v>
      </c>
      <c r="C2">
        <v>2.2000000000000002</v>
      </c>
      <c r="D2" s="3">
        <v>275390</v>
      </c>
      <c r="E2">
        <v>1.89</v>
      </c>
      <c r="F2">
        <f>C2*E2</f>
        <v>4.1580000000000004</v>
      </c>
    </row>
    <row r="3" spans="1:7" x14ac:dyDescent="0.3">
      <c r="A3" t="s">
        <v>85</v>
      </c>
      <c r="B3" s="2" t="s">
        <v>84</v>
      </c>
      <c r="C3">
        <v>1.6</v>
      </c>
      <c r="D3" s="3">
        <v>315304</v>
      </c>
      <c r="E3">
        <v>1.1100000000000001</v>
      </c>
      <c r="F3">
        <f>E3*C3</f>
        <v>1.7760000000000002</v>
      </c>
    </row>
    <row r="4" spans="1:7" x14ac:dyDescent="0.3">
      <c r="A4" t="s">
        <v>83</v>
      </c>
      <c r="B4" s="2" t="s">
        <v>82</v>
      </c>
      <c r="C4">
        <v>2</v>
      </c>
      <c r="D4" s="3">
        <v>367256</v>
      </c>
      <c r="E4">
        <v>0.97499999999999998</v>
      </c>
      <c r="F4">
        <f>E4*C4</f>
        <v>1.95</v>
      </c>
    </row>
    <row r="5" spans="1:7" x14ac:dyDescent="0.3">
      <c r="A5" t="s">
        <v>81</v>
      </c>
      <c r="B5" s="2" t="s">
        <v>80</v>
      </c>
      <c r="C5">
        <f>8*0.2</f>
        <v>1.6</v>
      </c>
      <c r="D5" s="3">
        <v>348342</v>
      </c>
      <c r="E5">
        <v>2.06</v>
      </c>
      <c r="F5">
        <f>E5*C5</f>
        <v>3.2960000000000003</v>
      </c>
    </row>
    <row r="6" spans="1:7" x14ac:dyDescent="0.3">
      <c r="A6" t="s">
        <v>79</v>
      </c>
      <c r="B6" s="2" t="s">
        <v>78</v>
      </c>
      <c r="C6">
        <v>1.4</v>
      </c>
      <c r="D6" s="3">
        <v>360234</v>
      </c>
      <c r="E6">
        <v>0.79</v>
      </c>
      <c r="F6">
        <f>E6*C6</f>
        <v>1.1059999999999999</v>
      </c>
    </row>
    <row r="7" spans="1:7" x14ac:dyDescent="0.3">
      <c r="A7" t="s">
        <v>77</v>
      </c>
      <c r="B7" s="2" t="s">
        <v>76</v>
      </c>
      <c r="C7">
        <v>2.8</v>
      </c>
      <c r="D7" s="3">
        <v>219225</v>
      </c>
      <c r="E7">
        <v>1.81</v>
      </c>
      <c r="F7">
        <f>E7*C7</f>
        <v>5.0679999999999996</v>
      </c>
    </row>
    <row r="8" spans="1:7" x14ac:dyDescent="0.3">
      <c r="A8" t="s">
        <v>75</v>
      </c>
      <c r="B8" s="2" t="s">
        <v>74</v>
      </c>
      <c r="C8">
        <v>2.6</v>
      </c>
      <c r="D8" s="3">
        <v>282232</v>
      </c>
      <c r="E8">
        <v>1.71</v>
      </c>
      <c r="F8">
        <f>E8*C8</f>
        <v>4.4459999999999997</v>
      </c>
    </row>
    <row r="9" spans="1:7" x14ac:dyDescent="0.3">
      <c r="A9" t="s">
        <v>73</v>
      </c>
      <c r="B9" s="2" t="s">
        <v>72</v>
      </c>
      <c r="C9">
        <v>1.2</v>
      </c>
      <c r="D9" s="3">
        <v>80124</v>
      </c>
      <c r="E9">
        <v>1.1100000000000001</v>
      </c>
      <c r="F9">
        <f>E9*C9</f>
        <v>1.3320000000000001</v>
      </c>
      <c r="G9">
        <v>56</v>
      </c>
    </row>
    <row r="10" spans="1:7" x14ac:dyDescent="0.3">
      <c r="A10" t="s">
        <v>71</v>
      </c>
      <c r="B10" s="2" t="s">
        <v>70</v>
      </c>
      <c r="C10">
        <v>2.2000000000000002</v>
      </c>
      <c r="D10" s="3">
        <v>106123</v>
      </c>
      <c r="E10">
        <v>1.69</v>
      </c>
      <c r="F10">
        <f>E10*C10</f>
        <v>3.718</v>
      </c>
      <c r="G10">
        <v>43</v>
      </c>
    </row>
    <row r="11" spans="1:7" x14ac:dyDescent="0.3">
      <c r="A11" t="s">
        <v>69</v>
      </c>
      <c r="B11" s="2" t="s">
        <v>68</v>
      </c>
      <c r="C11">
        <v>4</v>
      </c>
      <c r="D11" s="3">
        <v>310258</v>
      </c>
      <c r="E11">
        <v>0.68</v>
      </c>
      <c r="F11">
        <f>E11*C11</f>
        <v>2.72</v>
      </c>
      <c r="G11">
        <v>34</v>
      </c>
    </row>
    <row r="12" spans="1:7" x14ac:dyDescent="0.3">
      <c r="A12" t="s">
        <v>67</v>
      </c>
      <c r="B12" s="2" t="s">
        <v>66</v>
      </c>
      <c r="C12">
        <v>1.6</v>
      </c>
      <c r="D12" s="3">
        <v>310283</v>
      </c>
      <c r="E12">
        <v>1.19</v>
      </c>
      <c r="F12">
        <f>E12*C12</f>
        <v>1.9039999999999999</v>
      </c>
      <c r="G12">
        <v>43</v>
      </c>
    </row>
    <row r="13" spans="1:7" x14ac:dyDescent="0.3">
      <c r="A13" t="s">
        <v>65</v>
      </c>
      <c r="B13" s="2" t="s">
        <v>64</v>
      </c>
      <c r="C13">
        <v>1.4</v>
      </c>
      <c r="D13" s="3">
        <v>312282</v>
      </c>
      <c r="E13">
        <v>1.95</v>
      </c>
      <c r="F13">
        <f>E13*C13</f>
        <v>2.73</v>
      </c>
      <c r="G13">
        <v>29</v>
      </c>
    </row>
    <row r="14" spans="1:7" x14ac:dyDescent="0.3">
      <c r="A14" t="s">
        <v>63</v>
      </c>
      <c r="B14" s="2" t="s">
        <v>62</v>
      </c>
      <c r="C14">
        <v>1</v>
      </c>
      <c r="D14" s="3">
        <v>268239</v>
      </c>
      <c r="E14">
        <v>0.98</v>
      </c>
      <c r="F14">
        <f>E14*C14</f>
        <v>0.98</v>
      </c>
      <c r="G14">
        <v>18</v>
      </c>
    </row>
    <row r="15" spans="1:7" x14ac:dyDescent="0.3">
      <c r="A15" t="s">
        <v>61</v>
      </c>
      <c r="B15" s="2" t="s">
        <v>24</v>
      </c>
      <c r="C15">
        <v>2.2000000000000002</v>
      </c>
      <c r="D15" s="3">
        <v>264240</v>
      </c>
      <c r="E15">
        <v>1.66</v>
      </c>
      <c r="F15">
        <f>E15*C15</f>
        <v>3.6520000000000001</v>
      </c>
      <c r="G15">
        <v>55</v>
      </c>
    </row>
    <row r="16" spans="1:7" x14ac:dyDescent="0.3">
      <c r="A16" t="s">
        <v>60</v>
      </c>
      <c r="B16" s="2" t="s">
        <v>59</v>
      </c>
      <c r="C16">
        <v>2.2000000000000002</v>
      </c>
      <c r="D16" s="3">
        <v>10337</v>
      </c>
      <c r="E16">
        <v>1.44</v>
      </c>
      <c r="F16">
        <f>E16*C16</f>
        <v>3.1680000000000001</v>
      </c>
      <c r="G16">
        <v>24</v>
      </c>
    </row>
    <row r="17" spans="1:8" x14ac:dyDescent="0.3">
      <c r="A17" t="s">
        <v>58</v>
      </c>
      <c r="B17" s="2" t="s">
        <v>57</v>
      </c>
      <c r="C17">
        <v>2.2000000000000002</v>
      </c>
      <c r="D17" s="3">
        <v>30340</v>
      </c>
      <c r="E17">
        <v>0.85</v>
      </c>
      <c r="F17">
        <f>E17*C17</f>
        <v>1.87</v>
      </c>
      <c r="G17">
        <v>10</v>
      </c>
    </row>
    <row r="18" spans="1:8" x14ac:dyDescent="0.3">
      <c r="A18" t="s">
        <v>56</v>
      </c>
      <c r="B18" s="2" t="s">
        <v>55</v>
      </c>
      <c r="C18">
        <v>2.8</v>
      </c>
      <c r="D18" s="3">
        <v>67438</v>
      </c>
      <c r="E18">
        <v>1.1200000000000001</v>
      </c>
      <c r="F18">
        <f>E18*C18</f>
        <v>3.1360000000000001</v>
      </c>
      <c r="G18">
        <v>58</v>
      </c>
    </row>
    <row r="19" spans="1:8" x14ac:dyDescent="0.3">
      <c r="A19" t="s">
        <v>54</v>
      </c>
      <c r="B19" s="2" t="s">
        <v>53</v>
      </c>
      <c r="C19">
        <v>3.6</v>
      </c>
      <c r="D19" s="3">
        <v>317216</v>
      </c>
      <c r="E19">
        <v>0.79</v>
      </c>
      <c r="F19">
        <f>E19*C19</f>
        <v>2.8440000000000003</v>
      </c>
      <c r="G19">
        <v>6</v>
      </c>
    </row>
    <row r="20" spans="1:8" x14ac:dyDescent="0.3">
      <c r="A20" t="s">
        <v>52</v>
      </c>
      <c r="B20" s="2" t="s">
        <v>51</v>
      </c>
      <c r="C20">
        <v>2</v>
      </c>
      <c r="D20" s="3">
        <v>239286</v>
      </c>
      <c r="E20">
        <v>0.56999999999999995</v>
      </c>
      <c r="F20">
        <f>E20*C20</f>
        <v>1.1399999999999999</v>
      </c>
      <c r="G20">
        <v>52</v>
      </c>
    </row>
    <row r="21" spans="1:8" x14ac:dyDescent="0.3">
      <c r="A21" t="s">
        <v>50</v>
      </c>
      <c r="B21" s="2" t="s">
        <v>49</v>
      </c>
      <c r="C21">
        <v>1.8</v>
      </c>
      <c r="D21" s="3">
        <v>287236</v>
      </c>
      <c r="E21">
        <v>1.08</v>
      </c>
      <c r="F21">
        <f>E21*C21</f>
        <v>1.9440000000000002</v>
      </c>
      <c r="G21">
        <v>52</v>
      </c>
    </row>
    <row r="22" spans="1:8" x14ac:dyDescent="0.3">
      <c r="A22" t="s">
        <v>48</v>
      </c>
      <c r="B22" s="2" t="s">
        <v>47</v>
      </c>
      <c r="C22">
        <v>6.4</v>
      </c>
      <c r="D22" s="3">
        <v>234228</v>
      </c>
      <c r="E22">
        <v>1</v>
      </c>
      <c r="F22">
        <f>E22*C22</f>
        <v>6.4</v>
      </c>
      <c r="G22">
        <v>37</v>
      </c>
    </row>
    <row r="23" spans="1:8" x14ac:dyDescent="0.3">
      <c r="A23" t="s">
        <v>46</v>
      </c>
      <c r="B23" s="2" t="s">
        <v>45</v>
      </c>
      <c r="C23">
        <v>1.6</v>
      </c>
      <c r="D23" s="3">
        <v>297175</v>
      </c>
      <c r="E23">
        <v>0.71</v>
      </c>
      <c r="F23">
        <f>E23*C23</f>
        <v>1.1359999999999999</v>
      </c>
      <c r="G23">
        <v>11</v>
      </c>
    </row>
    <row r="24" spans="1:8" x14ac:dyDescent="0.3">
      <c r="A24" t="s">
        <v>44</v>
      </c>
      <c r="B24" s="2" t="s">
        <v>43</v>
      </c>
      <c r="C24">
        <v>3.2</v>
      </c>
      <c r="D24" s="3">
        <v>298176</v>
      </c>
      <c r="E24">
        <v>0.98</v>
      </c>
      <c r="F24">
        <f>E24*C24</f>
        <v>3.1360000000000001</v>
      </c>
      <c r="G24">
        <v>55</v>
      </c>
    </row>
    <row r="25" spans="1:8" x14ac:dyDescent="0.3">
      <c r="A25" t="s">
        <v>42</v>
      </c>
      <c r="B25" s="2" t="s">
        <v>41</v>
      </c>
      <c r="C25">
        <v>3.4</v>
      </c>
      <c r="D25" s="3">
        <v>334166</v>
      </c>
      <c r="E25">
        <v>0.73</v>
      </c>
      <c r="F25">
        <f>E25*C25</f>
        <v>2.4819999999999998</v>
      </c>
      <c r="G25">
        <v>7</v>
      </c>
    </row>
    <row r="26" spans="1:8" x14ac:dyDescent="0.3">
      <c r="A26" t="s">
        <v>40</v>
      </c>
      <c r="B26" s="2" t="s">
        <v>39</v>
      </c>
      <c r="C26">
        <v>3.8</v>
      </c>
      <c r="D26" s="3">
        <v>317216</v>
      </c>
      <c r="E26">
        <v>0.87</v>
      </c>
      <c r="F26">
        <f>E26*C26</f>
        <v>3.306</v>
      </c>
      <c r="G26">
        <v>6</v>
      </c>
    </row>
    <row r="27" spans="1:8" x14ac:dyDescent="0.3">
      <c r="A27" t="s">
        <v>38</v>
      </c>
      <c r="B27" s="2" t="s">
        <v>37</v>
      </c>
      <c r="C27" t="s">
        <v>0</v>
      </c>
      <c r="D27" s="3">
        <v>381278</v>
      </c>
      <c r="E27">
        <v>1.06</v>
      </c>
      <c r="F27" t="s">
        <v>0</v>
      </c>
      <c r="G27">
        <v>1</v>
      </c>
    </row>
    <row r="28" spans="1:8" x14ac:dyDescent="0.3">
      <c r="A28" t="s">
        <v>36</v>
      </c>
      <c r="B28" s="2" t="s">
        <v>35</v>
      </c>
      <c r="C28">
        <v>1.8</v>
      </c>
      <c r="D28" s="3">
        <v>384270</v>
      </c>
      <c r="E28">
        <v>1.3</v>
      </c>
      <c r="F28">
        <f>E28*C28</f>
        <v>2.3400000000000003</v>
      </c>
      <c r="G28">
        <v>27</v>
      </c>
    </row>
    <row r="29" spans="1:8" x14ac:dyDescent="0.3">
      <c r="A29" t="s">
        <v>34</v>
      </c>
      <c r="B29" s="2" t="s">
        <v>33</v>
      </c>
      <c r="C29" t="s">
        <v>0</v>
      </c>
      <c r="D29" s="3">
        <v>399255</v>
      </c>
      <c r="E29">
        <v>0.98</v>
      </c>
      <c r="F29" t="s">
        <v>0</v>
      </c>
      <c r="G29">
        <v>26</v>
      </c>
    </row>
    <row r="30" spans="1:8" x14ac:dyDescent="0.3">
      <c r="A30" t="s">
        <v>32</v>
      </c>
      <c r="B30" s="2" t="s">
        <v>31</v>
      </c>
      <c r="C30">
        <v>3.2</v>
      </c>
      <c r="D30" s="3">
        <v>293218</v>
      </c>
      <c r="E30">
        <v>1.78</v>
      </c>
      <c r="F30">
        <f>E30*C30</f>
        <v>5.6960000000000006</v>
      </c>
      <c r="G30">
        <v>23</v>
      </c>
      <c r="H30" t="s">
        <v>30</v>
      </c>
    </row>
    <row r="31" spans="1:8" x14ac:dyDescent="0.3">
      <c r="A31" t="s">
        <v>29</v>
      </c>
      <c r="B31" s="2" t="s">
        <v>28</v>
      </c>
      <c r="C31">
        <v>2.6</v>
      </c>
      <c r="D31" s="3">
        <v>272274</v>
      </c>
      <c r="E31">
        <v>0.6</v>
      </c>
      <c r="F31">
        <f>E31*C31</f>
        <v>1.56</v>
      </c>
      <c r="G31">
        <v>6</v>
      </c>
    </row>
    <row r="32" spans="1:8" x14ac:dyDescent="0.3">
      <c r="A32" t="s">
        <v>27</v>
      </c>
      <c r="B32" s="2" t="s">
        <v>26</v>
      </c>
      <c r="C32">
        <v>2.2000000000000002</v>
      </c>
      <c r="D32" s="3">
        <v>285398</v>
      </c>
      <c r="E32">
        <v>1.04</v>
      </c>
      <c r="F32">
        <f>E32*C32</f>
        <v>2.2880000000000003</v>
      </c>
      <c r="G32">
        <v>36</v>
      </c>
    </row>
    <row r="33" spans="1:7" x14ac:dyDescent="0.3">
      <c r="A33" t="s">
        <v>25</v>
      </c>
      <c r="B33" s="2" t="s">
        <v>24</v>
      </c>
      <c r="C33">
        <v>2.2000000000000002</v>
      </c>
      <c r="D33" s="3">
        <v>268347</v>
      </c>
      <c r="E33">
        <v>0.78</v>
      </c>
      <c r="F33">
        <f>E33*C33</f>
        <v>1.7160000000000002</v>
      </c>
      <c r="G33">
        <v>59</v>
      </c>
    </row>
    <row r="34" spans="1:7" x14ac:dyDescent="0.3">
      <c r="A34" t="s">
        <v>23</v>
      </c>
      <c r="B34" s="2" t="s">
        <v>0</v>
      </c>
      <c r="C34" t="s">
        <v>0</v>
      </c>
      <c r="D34" t="s">
        <v>0</v>
      </c>
      <c r="E34">
        <v>1.58</v>
      </c>
      <c r="F34" t="s">
        <v>0</v>
      </c>
      <c r="G34" t="s">
        <v>0</v>
      </c>
    </row>
    <row r="35" spans="1:7" x14ac:dyDescent="0.3">
      <c r="A35" t="s">
        <v>22</v>
      </c>
      <c r="B35" s="2" t="s">
        <v>21</v>
      </c>
      <c r="C35">
        <v>2</v>
      </c>
      <c r="D35" s="3">
        <v>247288</v>
      </c>
      <c r="E35">
        <v>0.77</v>
      </c>
      <c r="F35">
        <f>E35*C35</f>
        <v>1.54</v>
      </c>
      <c r="G35">
        <v>36</v>
      </c>
    </row>
    <row r="36" spans="1:7" x14ac:dyDescent="0.3">
      <c r="A36" t="s">
        <v>20</v>
      </c>
      <c r="B36" s="2" t="s">
        <v>19</v>
      </c>
      <c r="C36">
        <v>1.6</v>
      </c>
      <c r="D36" s="3">
        <v>134421</v>
      </c>
      <c r="E36">
        <v>2.5</v>
      </c>
      <c r="F36">
        <f>E36*C36</f>
        <v>4</v>
      </c>
      <c r="G36">
        <v>28</v>
      </c>
    </row>
    <row r="37" spans="1:7" x14ac:dyDescent="0.3">
      <c r="A37" t="s">
        <v>18</v>
      </c>
      <c r="B37" s="2" t="s">
        <v>17</v>
      </c>
      <c r="C37">
        <v>1</v>
      </c>
      <c r="D37" s="3">
        <v>137303</v>
      </c>
      <c r="E37">
        <v>1.46</v>
      </c>
      <c r="F37">
        <f>E37*C37</f>
        <v>1.46</v>
      </c>
      <c r="G37">
        <v>25</v>
      </c>
    </row>
    <row r="38" spans="1:7" x14ac:dyDescent="0.3">
      <c r="A38" t="s">
        <v>16</v>
      </c>
      <c r="B38" s="2" t="s">
        <v>15</v>
      </c>
      <c r="C38">
        <v>1.8</v>
      </c>
      <c r="D38" t="s">
        <v>0</v>
      </c>
      <c r="E38">
        <v>1.3</v>
      </c>
      <c r="F38">
        <f>E38*C38</f>
        <v>2.3400000000000003</v>
      </c>
      <c r="G38" t="s">
        <v>0</v>
      </c>
    </row>
    <row r="39" spans="1:7" x14ac:dyDescent="0.3">
      <c r="A39" t="s">
        <v>14</v>
      </c>
      <c r="B39" s="2" t="s">
        <v>13</v>
      </c>
      <c r="C39">
        <v>1.4</v>
      </c>
      <c r="D39" t="s">
        <v>0</v>
      </c>
      <c r="E39">
        <v>1.41</v>
      </c>
      <c r="F39">
        <f>E39*C39</f>
        <v>1.9739999999999998</v>
      </c>
      <c r="G39" t="s">
        <v>0</v>
      </c>
    </row>
    <row r="40" spans="1:7" x14ac:dyDescent="0.3">
      <c r="A40" t="s">
        <v>12</v>
      </c>
      <c r="B40" s="2" t="s">
        <v>11</v>
      </c>
      <c r="C40">
        <v>1.2</v>
      </c>
      <c r="D40" t="s">
        <v>0</v>
      </c>
      <c r="E40">
        <v>1.43</v>
      </c>
      <c r="F40">
        <f>E40*C40</f>
        <v>1.716</v>
      </c>
      <c r="G40" t="s">
        <v>0</v>
      </c>
    </row>
    <row r="41" spans="1:7" x14ac:dyDescent="0.3">
      <c r="A41" t="s">
        <v>10</v>
      </c>
      <c r="B41" s="2" t="s">
        <v>9</v>
      </c>
      <c r="C41">
        <v>2.8</v>
      </c>
      <c r="D41" s="3">
        <v>361100</v>
      </c>
      <c r="E41">
        <v>1.1599999999999999</v>
      </c>
      <c r="F41">
        <f>E41*C41</f>
        <v>3.2479999999999998</v>
      </c>
      <c r="G41">
        <v>56</v>
      </c>
    </row>
    <row r="42" spans="1:7" x14ac:dyDescent="0.3">
      <c r="A42" t="s">
        <v>8</v>
      </c>
      <c r="B42" s="2" t="s">
        <v>7</v>
      </c>
      <c r="C42">
        <v>1.8</v>
      </c>
      <c r="D42" t="s">
        <v>0</v>
      </c>
      <c r="E42">
        <v>1.06</v>
      </c>
      <c r="F42">
        <f>E42*C42</f>
        <v>1.9080000000000001</v>
      </c>
      <c r="G42" t="s">
        <v>0</v>
      </c>
    </row>
    <row r="43" spans="1:7" x14ac:dyDescent="0.3">
      <c r="A43" t="s">
        <v>6</v>
      </c>
      <c r="B43" s="2" t="s">
        <v>5</v>
      </c>
      <c r="C43">
        <v>1.2</v>
      </c>
      <c r="D43" s="3">
        <v>370160</v>
      </c>
      <c r="E43">
        <v>1.62</v>
      </c>
      <c r="F43">
        <f>E43*C43</f>
        <v>1.944</v>
      </c>
      <c r="G43">
        <v>22</v>
      </c>
    </row>
    <row r="44" spans="1:7" x14ac:dyDescent="0.3">
      <c r="A44" t="s">
        <v>4</v>
      </c>
      <c r="B44" s="2" t="s">
        <v>3</v>
      </c>
      <c r="C44">
        <v>1.4</v>
      </c>
      <c r="D44" s="3">
        <v>420170</v>
      </c>
      <c r="E44">
        <v>1.06</v>
      </c>
      <c r="F44">
        <f>E44*C44</f>
        <v>1.484</v>
      </c>
      <c r="G44">
        <v>60</v>
      </c>
    </row>
    <row r="45" spans="1:7" x14ac:dyDescent="0.3">
      <c r="A45" t="s">
        <v>2</v>
      </c>
      <c r="B45" s="2" t="s">
        <v>1</v>
      </c>
      <c r="C45">
        <v>2.4</v>
      </c>
      <c r="D45" t="s">
        <v>0</v>
      </c>
      <c r="E45">
        <v>0.99</v>
      </c>
      <c r="F45">
        <f>E45*C45</f>
        <v>2.3759999999999999</v>
      </c>
      <c r="G45" t="s">
        <v>0</v>
      </c>
    </row>
    <row r="46" spans="1:7" x14ac:dyDescent="0.3">
      <c r="B46" s="2"/>
    </row>
    <row r="47" spans="1:7" x14ac:dyDescent="0.3">
      <c r="B47" s="2"/>
    </row>
    <row r="48" spans="1:7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B216-7588-4682-998A-BB2AEEE4BB38}">
  <dimension ref="A1:D51"/>
  <sheetViews>
    <sheetView workbookViewId="0">
      <selection activeCell="K19" sqref="K19"/>
    </sheetView>
  </sheetViews>
  <sheetFormatPr defaultRowHeight="14.4" x14ac:dyDescent="0.3"/>
  <cols>
    <col min="2" max="2" width="12" bestFit="1" customWidth="1"/>
    <col min="3" max="3" width="14.6640625" bestFit="1" customWidth="1"/>
    <col min="4" max="4" width="18.77734375" bestFit="1" customWidth="1"/>
  </cols>
  <sheetData>
    <row r="1" spans="2:4" x14ac:dyDescent="0.3">
      <c r="B1" s="4" t="s">
        <v>92</v>
      </c>
      <c r="C1" s="4" t="s">
        <v>90</v>
      </c>
      <c r="D1" s="4" t="s">
        <v>89</v>
      </c>
    </row>
    <row r="2" spans="2:4" x14ac:dyDescent="0.3">
      <c r="B2">
        <v>2.2000000000000002</v>
      </c>
      <c r="C2">
        <v>1.89</v>
      </c>
      <c r="D2">
        <v>4.1580000000000004</v>
      </c>
    </row>
    <row r="3" spans="2:4" x14ac:dyDescent="0.3">
      <c r="B3">
        <v>1.6</v>
      </c>
      <c r="C3">
        <v>1.1100000000000001</v>
      </c>
      <c r="D3">
        <v>1.7760000000000002</v>
      </c>
    </row>
    <row r="4" spans="2:4" x14ac:dyDescent="0.3">
      <c r="B4">
        <v>2</v>
      </c>
      <c r="C4">
        <v>0.97499999999999998</v>
      </c>
      <c r="D4">
        <v>1.95</v>
      </c>
    </row>
    <row r="5" spans="2:4" x14ac:dyDescent="0.3">
      <c r="B5">
        <v>1.6</v>
      </c>
      <c r="C5">
        <v>2.06</v>
      </c>
      <c r="D5">
        <v>3.2960000000000003</v>
      </c>
    </row>
    <row r="6" spans="2:4" x14ac:dyDescent="0.3">
      <c r="B6">
        <v>1.4</v>
      </c>
      <c r="C6">
        <v>0.79</v>
      </c>
      <c r="D6">
        <v>1.1059999999999999</v>
      </c>
    </row>
    <row r="7" spans="2:4" x14ac:dyDescent="0.3">
      <c r="B7">
        <v>2.8</v>
      </c>
      <c r="C7">
        <v>1.81</v>
      </c>
      <c r="D7">
        <v>5.0679999999999996</v>
      </c>
    </row>
    <row r="8" spans="2:4" x14ac:dyDescent="0.3">
      <c r="B8">
        <v>2.6</v>
      </c>
      <c r="C8">
        <v>1.71</v>
      </c>
      <c r="D8">
        <v>4.4459999999999997</v>
      </c>
    </row>
    <row r="9" spans="2:4" x14ac:dyDescent="0.3">
      <c r="B9">
        <v>1.2</v>
      </c>
      <c r="C9">
        <v>1.1100000000000001</v>
      </c>
      <c r="D9">
        <v>1.3320000000000001</v>
      </c>
    </row>
    <row r="10" spans="2:4" x14ac:dyDescent="0.3">
      <c r="B10">
        <v>2.2000000000000002</v>
      </c>
      <c r="C10">
        <v>1.69</v>
      </c>
      <c r="D10">
        <v>3.718</v>
      </c>
    </row>
    <row r="11" spans="2:4" x14ac:dyDescent="0.3">
      <c r="B11">
        <v>4</v>
      </c>
      <c r="C11">
        <v>0.68</v>
      </c>
      <c r="D11">
        <v>2.72</v>
      </c>
    </row>
    <row r="12" spans="2:4" x14ac:dyDescent="0.3">
      <c r="B12">
        <v>1.6</v>
      </c>
      <c r="C12">
        <v>1.19</v>
      </c>
      <c r="D12">
        <v>1.9039999999999999</v>
      </c>
    </row>
    <row r="13" spans="2:4" x14ac:dyDescent="0.3">
      <c r="B13">
        <v>1.4</v>
      </c>
      <c r="C13">
        <v>1.95</v>
      </c>
      <c r="D13">
        <v>2.73</v>
      </c>
    </row>
    <row r="14" spans="2:4" x14ac:dyDescent="0.3">
      <c r="B14">
        <v>1</v>
      </c>
      <c r="C14">
        <v>0.98</v>
      </c>
      <c r="D14">
        <v>0.98</v>
      </c>
    </row>
    <row r="15" spans="2:4" x14ac:dyDescent="0.3">
      <c r="B15">
        <v>2.2000000000000002</v>
      </c>
      <c r="C15">
        <v>1.66</v>
      </c>
      <c r="D15">
        <v>3.6520000000000001</v>
      </c>
    </row>
    <row r="16" spans="2:4" x14ac:dyDescent="0.3">
      <c r="B16">
        <v>2.2000000000000002</v>
      </c>
      <c r="C16">
        <v>1.44</v>
      </c>
      <c r="D16">
        <v>3.1680000000000001</v>
      </c>
    </row>
    <row r="17" spans="2:4" x14ac:dyDescent="0.3">
      <c r="B17">
        <v>2.2000000000000002</v>
      </c>
      <c r="C17">
        <v>0.85</v>
      </c>
      <c r="D17">
        <v>1.87</v>
      </c>
    </row>
    <row r="18" spans="2:4" x14ac:dyDescent="0.3">
      <c r="B18">
        <v>2.8</v>
      </c>
      <c r="C18">
        <v>1.1200000000000001</v>
      </c>
      <c r="D18">
        <v>3.1360000000000001</v>
      </c>
    </row>
    <row r="19" spans="2:4" x14ac:dyDescent="0.3">
      <c r="B19">
        <v>3.6</v>
      </c>
      <c r="C19">
        <v>0.79</v>
      </c>
      <c r="D19">
        <v>2.8440000000000003</v>
      </c>
    </row>
    <row r="20" spans="2:4" x14ac:dyDescent="0.3">
      <c r="B20">
        <v>2</v>
      </c>
      <c r="C20">
        <v>0.56999999999999995</v>
      </c>
      <c r="D20">
        <v>1.1399999999999999</v>
      </c>
    </row>
    <row r="21" spans="2:4" x14ac:dyDescent="0.3">
      <c r="B21">
        <v>1.8</v>
      </c>
      <c r="C21">
        <v>1.08</v>
      </c>
      <c r="D21">
        <v>1.9440000000000002</v>
      </c>
    </row>
    <row r="22" spans="2:4" x14ac:dyDescent="0.3">
      <c r="B22">
        <v>6.4</v>
      </c>
      <c r="C22">
        <v>1</v>
      </c>
      <c r="D22">
        <v>6.4</v>
      </c>
    </row>
    <row r="23" spans="2:4" x14ac:dyDescent="0.3">
      <c r="B23">
        <v>1.6</v>
      </c>
      <c r="C23">
        <v>0.71</v>
      </c>
      <c r="D23">
        <v>1.1359999999999999</v>
      </c>
    </row>
    <row r="24" spans="2:4" x14ac:dyDescent="0.3">
      <c r="B24">
        <v>3.2</v>
      </c>
      <c r="C24">
        <v>0.98</v>
      </c>
      <c r="D24">
        <v>3.1360000000000001</v>
      </c>
    </row>
    <row r="25" spans="2:4" x14ac:dyDescent="0.3">
      <c r="B25">
        <v>3.4</v>
      </c>
      <c r="C25">
        <v>0.73</v>
      </c>
      <c r="D25">
        <v>2.4819999999999998</v>
      </c>
    </row>
    <row r="26" spans="2:4" x14ac:dyDescent="0.3">
      <c r="B26">
        <v>3.8</v>
      </c>
      <c r="C26">
        <v>0.87</v>
      </c>
      <c r="D26">
        <v>3.306</v>
      </c>
    </row>
    <row r="27" spans="2:4" x14ac:dyDescent="0.3">
      <c r="C27">
        <v>1.06</v>
      </c>
    </row>
    <row r="28" spans="2:4" x14ac:dyDescent="0.3">
      <c r="B28">
        <v>1.8</v>
      </c>
      <c r="C28">
        <v>1.3</v>
      </c>
      <c r="D28">
        <v>2.3400000000000003</v>
      </c>
    </row>
    <row r="29" spans="2:4" x14ac:dyDescent="0.3">
      <c r="C29">
        <v>0.98</v>
      </c>
    </row>
    <row r="30" spans="2:4" x14ac:dyDescent="0.3">
      <c r="B30">
        <v>3.2</v>
      </c>
      <c r="C30">
        <v>1.78</v>
      </c>
      <c r="D30">
        <v>5.6960000000000006</v>
      </c>
    </row>
    <row r="31" spans="2:4" x14ac:dyDescent="0.3">
      <c r="B31">
        <v>2.6</v>
      </c>
      <c r="C31">
        <v>0.6</v>
      </c>
      <c r="D31">
        <v>1.56</v>
      </c>
    </row>
    <row r="32" spans="2:4" x14ac:dyDescent="0.3">
      <c r="B32">
        <v>2.2000000000000002</v>
      </c>
      <c r="C32">
        <v>1.04</v>
      </c>
      <c r="D32">
        <v>2.2880000000000003</v>
      </c>
    </row>
    <row r="33" spans="1:4" x14ac:dyDescent="0.3">
      <c r="B33">
        <v>2.2000000000000002</v>
      </c>
      <c r="C33">
        <v>0.78</v>
      </c>
      <c r="D33">
        <v>1.7160000000000002</v>
      </c>
    </row>
    <row r="34" spans="1:4" x14ac:dyDescent="0.3">
      <c r="C34">
        <v>1.58</v>
      </c>
    </row>
    <row r="35" spans="1:4" x14ac:dyDescent="0.3">
      <c r="B35">
        <v>2</v>
      </c>
      <c r="C35">
        <v>0.77</v>
      </c>
      <c r="D35">
        <v>1.54</v>
      </c>
    </row>
    <row r="36" spans="1:4" x14ac:dyDescent="0.3">
      <c r="B36">
        <v>1.6</v>
      </c>
      <c r="C36">
        <v>2.5</v>
      </c>
      <c r="D36">
        <v>4</v>
      </c>
    </row>
    <row r="37" spans="1:4" x14ac:dyDescent="0.3">
      <c r="B37">
        <v>1</v>
      </c>
      <c r="C37">
        <v>1.46</v>
      </c>
      <c r="D37">
        <v>1.46</v>
      </c>
    </row>
    <row r="38" spans="1:4" x14ac:dyDescent="0.3">
      <c r="B38">
        <v>1.8</v>
      </c>
      <c r="C38">
        <v>1.3</v>
      </c>
      <c r="D38">
        <v>2.3400000000000003</v>
      </c>
    </row>
    <row r="39" spans="1:4" x14ac:dyDescent="0.3">
      <c r="B39">
        <v>1.4</v>
      </c>
      <c r="C39">
        <v>1.41</v>
      </c>
      <c r="D39">
        <v>1.9739999999999998</v>
      </c>
    </row>
    <row r="40" spans="1:4" x14ac:dyDescent="0.3">
      <c r="B40">
        <v>1.2</v>
      </c>
      <c r="C40">
        <v>1.43</v>
      </c>
      <c r="D40">
        <v>1.716</v>
      </c>
    </row>
    <row r="41" spans="1:4" x14ac:dyDescent="0.3">
      <c r="B41">
        <v>2.8</v>
      </c>
      <c r="C41">
        <v>1.1599999999999999</v>
      </c>
      <c r="D41">
        <v>3.2479999999999998</v>
      </c>
    </row>
    <row r="42" spans="1:4" x14ac:dyDescent="0.3">
      <c r="B42">
        <v>1.8</v>
      </c>
      <c r="C42">
        <v>1.06</v>
      </c>
      <c r="D42">
        <v>1.9080000000000001</v>
      </c>
    </row>
    <row r="43" spans="1:4" x14ac:dyDescent="0.3">
      <c r="B43">
        <v>1.2</v>
      </c>
      <c r="C43">
        <v>1.62</v>
      </c>
      <c r="D43">
        <v>1.944</v>
      </c>
    </row>
    <row r="44" spans="1:4" x14ac:dyDescent="0.3">
      <c r="B44">
        <v>1.4</v>
      </c>
      <c r="C44">
        <v>1.06</v>
      </c>
      <c r="D44">
        <v>1.484</v>
      </c>
    </row>
    <row r="45" spans="1:4" x14ac:dyDescent="0.3">
      <c r="B45">
        <v>2.4</v>
      </c>
      <c r="C45">
        <v>0.99</v>
      </c>
      <c r="D45">
        <v>2.3759999999999999</v>
      </c>
    </row>
    <row r="47" spans="1:4" x14ac:dyDescent="0.3">
      <c r="B47" s="4" t="s">
        <v>92</v>
      </c>
      <c r="C47" s="4" t="s">
        <v>90</v>
      </c>
      <c r="D47" s="4" t="s">
        <v>89</v>
      </c>
    </row>
    <row r="48" spans="1:4" x14ac:dyDescent="0.3">
      <c r="A48" t="s">
        <v>98</v>
      </c>
      <c r="B48">
        <f>AVERAGE(B2:B45)</f>
        <v>2.229268292682927</v>
      </c>
      <c r="C48">
        <f>AVERAGE(C2:C45)</f>
        <v>1.2187499999999998</v>
      </c>
      <c r="D48">
        <f>AVERAGE(D2:D45)</f>
        <v>2.6094634146341464</v>
      </c>
    </row>
    <row r="49" spans="1:4" x14ac:dyDescent="0.3">
      <c r="A49" t="s">
        <v>97</v>
      </c>
      <c r="B49">
        <f>STDEV(B2:B45)</f>
        <v>1.0154417517610321</v>
      </c>
      <c r="C49">
        <f>STDEV(C2:C45)</f>
        <v>0.43818484604368213</v>
      </c>
      <c r="D49">
        <f>STDEV(D2:D45)</f>
        <v>1.2634699857448328</v>
      </c>
    </row>
    <row r="50" spans="1:4" x14ac:dyDescent="0.3">
      <c r="A50" t="s">
        <v>96</v>
      </c>
      <c r="B50">
        <f>B49/SQRT(B51)</f>
        <v>0.15858535835127646</v>
      </c>
      <c r="C50">
        <f>C49/SQRT(C51)</f>
        <v>6.605885105211548E-2</v>
      </c>
      <c r="D50">
        <f>D49/SQRT(D51)</f>
        <v>0.19732086070711402</v>
      </c>
    </row>
    <row r="51" spans="1:4" x14ac:dyDescent="0.3">
      <c r="A51" t="s">
        <v>95</v>
      </c>
      <c r="B51">
        <f>COUNT(B2:B45)</f>
        <v>41</v>
      </c>
      <c r="C51">
        <f>COUNT(C2:C45)</f>
        <v>44</v>
      </c>
      <c r="D51">
        <f>COUNT(D2:D45)</f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p50</vt:lpstr>
      <vt:lpstr>p50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Maresca</dc:creator>
  <cp:lastModifiedBy>Thomas Maresca</cp:lastModifiedBy>
  <dcterms:created xsi:type="dcterms:W3CDTF">2026-02-24T18:56:17Z</dcterms:created>
  <dcterms:modified xsi:type="dcterms:W3CDTF">2026-02-24T18:56:31Z</dcterms:modified>
</cp:coreProperties>
</file>