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108\Desktop\DHC-GFP\Paper\Resubmission\Submitted materials\VOR materials\Source Data\"/>
    </mc:Choice>
  </mc:AlternateContent>
  <xr:revisionPtr revIDLastSave="0" documentId="13_ncr:1_{B1722FFF-2A44-47C6-BCBE-4DB36A0718B9}" xr6:coauthVersionLast="36" xr6:coauthVersionMax="36" xr10:uidLastSave="{00000000-0000-0000-0000-000000000000}"/>
  <bookViews>
    <workbookView xWindow="0" yWindow="0" windowWidth="23040" windowHeight="9060" activeTab="8" xr2:uid="{8A33DD4C-FDB4-4AE0-AAAB-7EE7C4C350EC}"/>
  </bookViews>
  <sheets>
    <sheet name="Motility summary" sheetId="9" r:id="rId1"/>
    <sheet name="D1 DHC" sheetId="15" r:id="rId2"/>
    <sheet name="D1 K560" sheetId="16" r:id="rId3"/>
    <sheet name="D1 p50" sheetId="17" r:id="rId4"/>
    <sheet name="D2 DHC" sheetId="18" r:id="rId5"/>
    <sheet name="D2 p50" sheetId="19" r:id="rId6"/>
    <sheet name="D2 K560" sheetId="20" r:id="rId7"/>
    <sheet name="Intensities" sheetId="14" r:id="rId8"/>
    <sheet name="All summary " sheetId="11" r:id="rId9"/>
  </sheets>
  <definedNames>
    <definedName name="_xlchart.v1.0" hidden="1">Intensities!$C$1</definedName>
    <definedName name="_xlchart.v1.1" hidden="1">Intensities!$C$2:$C$91</definedName>
    <definedName name="_xlchart.v1.2" hidden="1">Intensities!$D$1</definedName>
    <definedName name="_xlchart.v1.3" hidden="1">Intensities!$D$2:$D$91</definedName>
    <definedName name="_xlchart.v1.4" hidden="1">Intensities!$E$1</definedName>
    <definedName name="_xlchart.v1.5" hidden="1">Intensities!$E$2:$E$91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9" i="11" l="1"/>
  <c r="N108" i="11" s="1"/>
  <c r="M109" i="11"/>
  <c r="M108" i="11" s="1"/>
  <c r="L109" i="11"/>
  <c r="N107" i="11"/>
  <c r="M107" i="11"/>
  <c r="L107" i="11"/>
  <c r="N106" i="11"/>
  <c r="M106" i="11"/>
  <c r="L106" i="11"/>
  <c r="H2" i="20"/>
  <c r="I2" i="20" s="1"/>
  <c r="H6" i="20"/>
  <c r="I6" i="20" s="1"/>
  <c r="H10" i="20"/>
  <c r="I10" i="20" s="1"/>
  <c r="H14" i="20"/>
  <c r="I14" i="20"/>
  <c r="H18" i="20"/>
  <c r="I18" i="20"/>
  <c r="H22" i="20"/>
  <c r="I22" i="20" s="1"/>
  <c r="H26" i="20"/>
  <c r="I26" i="20" s="1"/>
  <c r="H30" i="20"/>
  <c r="I30" i="20"/>
  <c r="H34" i="20"/>
  <c r="I34" i="20"/>
  <c r="H38" i="20"/>
  <c r="I38" i="20" s="1"/>
  <c r="H42" i="20"/>
  <c r="I42" i="20" s="1"/>
  <c r="H46" i="20"/>
  <c r="I46" i="20" s="1"/>
  <c r="H50" i="20"/>
  <c r="I50" i="20" s="1"/>
  <c r="H54" i="20"/>
  <c r="I54" i="20" s="1"/>
  <c r="H58" i="20"/>
  <c r="I58" i="20"/>
  <c r="H62" i="20"/>
  <c r="I62" i="20" s="1"/>
  <c r="H66" i="20"/>
  <c r="I66" i="20" s="1"/>
  <c r="H70" i="20"/>
  <c r="I70" i="20" s="1"/>
  <c r="H74" i="20"/>
  <c r="I74" i="20"/>
  <c r="H78" i="20"/>
  <c r="I78" i="20" s="1"/>
  <c r="H82" i="20"/>
  <c r="I82" i="20" s="1"/>
  <c r="H86" i="20"/>
  <c r="I86" i="20" s="1"/>
  <c r="H90" i="20"/>
  <c r="I90" i="20"/>
  <c r="H94" i="20"/>
  <c r="I94" i="20"/>
  <c r="H98" i="20"/>
  <c r="I98" i="20" s="1"/>
  <c r="H102" i="20"/>
  <c r="I102" i="20" s="1"/>
  <c r="H106" i="20"/>
  <c r="I106" i="20"/>
  <c r="H110" i="20"/>
  <c r="I110" i="20"/>
  <c r="H114" i="20"/>
  <c r="I114" i="20" s="1"/>
  <c r="H118" i="20"/>
  <c r="I118" i="20" s="1"/>
  <c r="H122" i="20"/>
  <c r="I122" i="20"/>
  <c r="H126" i="20"/>
  <c r="I126" i="20" s="1"/>
  <c r="H130" i="20"/>
  <c r="I130" i="20" s="1"/>
  <c r="H134" i="20"/>
  <c r="I134" i="20"/>
  <c r="H138" i="20"/>
  <c r="I138" i="20" s="1"/>
  <c r="H142" i="20"/>
  <c r="I142" i="20" s="1"/>
  <c r="H146" i="20"/>
  <c r="I146" i="20" s="1"/>
  <c r="H150" i="20"/>
  <c r="I150" i="20"/>
  <c r="H154" i="20"/>
  <c r="I154" i="20" s="1"/>
  <c r="H158" i="20"/>
  <c r="I158" i="20" s="1"/>
  <c r="H162" i="20"/>
  <c r="I162" i="20" s="1"/>
  <c r="K162" i="20" s="1"/>
  <c r="H166" i="20"/>
  <c r="I166" i="20"/>
  <c r="H170" i="20"/>
  <c r="I170" i="20"/>
  <c r="H174" i="20"/>
  <c r="I174" i="20" s="1"/>
  <c r="H178" i="20"/>
  <c r="I178" i="20" s="1"/>
  <c r="H182" i="20"/>
  <c r="I182" i="20"/>
  <c r="H186" i="20"/>
  <c r="I186" i="20"/>
  <c r="H190" i="20"/>
  <c r="I190" i="20" s="1"/>
  <c r="H194" i="20"/>
  <c r="I194" i="20" s="1"/>
  <c r="H198" i="20"/>
  <c r="I198" i="20"/>
  <c r="H202" i="20"/>
  <c r="I202" i="20"/>
  <c r="K202" i="20" s="1"/>
  <c r="H206" i="20"/>
  <c r="I206" i="20" s="1"/>
  <c r="H210" i="20"/>
  <c r="I210" i="20"/>
  <c r="H214" i="20"/>
  <c r="I214" i="20" s="1"/>
  <c r="H218" i="20"/>
  <c r="I218" i="20" s="1"/>
  <c r="H222" i="20"/>
  <c r="I222" i="20" s="1"/>
  <c r="H226" i="20"/>
  <c r="I226" i="20"/>
  <c r="H230" i="20"/>
  <c r="I230" i="20" s="1"/>
  <c r="H234" i="20"/>
  <c r="I234" i="20" s="1"/>
  <c r="H238" i="20"/>
  <c r="I238" i="20" s="1"/>
  <c r="H242" i="20"/>
  <c r="I242" i="20"/>
  <c r="H246" i="20"/>
  <c r="I246" i="20"/>
  <c r="H250" i="20"/>
  <c r="I250" i="20" s="1"/>
  <c r="K242" i="20" s="1"/>
  <c r="H254" i="20"/>
  <c r="I254" i="20" s="1"/>
  <c r="H258" i="20"/>
  <c r="I258" i="20"/>
  <c r="H262" i="20"/>
  <c r="I262" i="20"/>
  <c r="H266" i="20"/>
  <c r="I266" i="20" s="1"/>
  <c r="H270" i="20"/>
  <c r="I270" i="20" s="1"/>
  <c r="H274" i="20"/>
  <c r="I274" i="20"/>
  <c r="H278" i="20"/>
  <c r="I278" i="20"/>
  <c r="H282" i="20"/>
  <c r="I282" i="20" s="1"/>
  <c r="H286" i="20"/>
  <c r="I286" i="20"/>
  <c r="H290" i="20"/>
  <c r="I290" i="20" s="1"/>
  <c r="H294" i="20"/>
  <c r="I294" i="20" s="1"/>
  <c r="H298" i="20"/>
  <c r="I298" i="20" s="1"/>
  <c r="H302" i="20"/>
  <c r="I302" i="20"/>
  <c r="H306" i="20"/>
  <c r="I306" i="20" s="1"/>
  <c r="H310" i="20"/>
  <c r="I310" i="20" s="1"/>
  <c r="H314" i="20"/>
  <c r="I314" i="20" s="1"/>
  <c r="H318" i="20"/>
  <c r="I318" i="20"/>
  <c r="H322" i="20"/>
  <c r="I322" i="20" s="1"/>
  <c r="H326" i="20"/>
  <c r="I326" i="20" s="1"/>
  <c r="H330" i="20"/>
  <c r="I330" i="20" s="1"/>
  <c r="H334" i="20"/>
  <c r="I334" i="20"/>
  <c r="H338" i="20"/>
  <c r="I338" i="20"/>
  <c r="H342" i="20"/>
  <c r="I342" i="20" s="1"/>
  <c r="H346" i="20"/>
  <c r="I346" i="20" s="1"/>
  <c r="H350" i="20"/>
  <c r="I350" i="20"/>
  <c r="H354" i="20"/>
  <c r="I354" i="20"/>
  <c r="H358" i="20"/>
  <c r="I358" i="20" s="1"/>
  <c r="H2" i="19"/>
  <c r="I2" i="19" s="1"/>
  <c r="H6" i="19"/>
  <c r="I6" i="19" s="1"/>
  <c r="H10" i="19"/>
  <c r="I10" i="19" s="1"/>
  <c r="H14" i="19"/>
  <c r="I14" i="19" s="1"/>
  <c r="H18" i="19"/>
  <c r="I18" i="19"/>
  <c r="H22" i="19"/>
  <c r="I22" i="19" s="1"/>
  <c r="H26" i="19"/>
  <c r="I26" i="19" s="1"/>
  <c r="H30" i="19"/>
  <c r="I30" i="19" s="1"/>
  <c r="H34" i="19"/>
  <c r="I34" i="19"/>
  <c r="H38" i="19"/>
  <c r="I38" i="19"/>
  <c r="H42" i="19"/>
  <c r="I42" i="19" s="1"/>
  <c r="H46" i="19"/>
  <c r="I46" i="19" s="1"/>
  <c r="H50" i="19"/>
  <c r="I50" i="19"/>
  <c r="H54" i="19"/>
  <c r="I54" i="19"/>
  <c r="H58" i="19"/>
  <c r="I58" i="19" s="1"/>
  <c r="H62" i="19"/>
  <c r="I62" i="19"/>
  <c r="H66" i="19"/>
  <c r="I66" i="19" s="1"/>
  <c r="H70" i="19"/>
  <c r="I70" i="19" s="1"/>
  <c r="H74" i="19"/>
  <c r="I74" i="19" s="1"/>
  <c r="H78" i="19"/>
  <c r="I78" i="19"/>
  <c r="H82" i="19"/>
  <c r="I82" i="19" s="1"/>
  <c r="H86" i="19"/>
  <c r="I86" i="19" s="1"/>
  <c r="H90" i="19"/>
  <c r="I90" i="19" s="1"/>
  <c r="H94" i="19"/>
  <c r="I94" i="19"/>
  <c r="H98" i="19"/>
  <c r="I98" i="19" s="1"/>
  <c r="H102" i="19"/>
  <c r="I102" i="19" s="1"/>
  <c r="H106" i="19"/>
  <c r="I106" i="19" s="1"/>
  <c r="H110" i="19"/>
  <c r="I110" i="19"/>
  <c r="H114" i="19"/>
  <c r="I114" i="19"/>
  <c r="H118" i="19"/>
  <c r="I118" i="19" s="1"/>
  <c r="H122" i="19"/>
  <c r="I122" i="19" s="1"/>
  <c r="H126" i="19"/>
  <c r="I126" i="19"/>
  <c r="H130" i="19"/>
  <c r="I130" i="19"/>
  <c r="H134" i="19"/>
  <c r="I134" i="19" s="1"/>
  <c r="H138" i="19"/>
  <c r="I138" i="19" s="1"/>
  <c r="H142" i="19"/>
  <c r="I142" i="19" s="1"/>
  <c r="H146" i="19"/>
  <c r="I146" i="19" s="1"/>
  <c r="H150" i="19"/>
  <c r="I150" i="19" s="1"/>
  <c r="K150" i="19" s="1"/>
  <c r="H154" i="19"/>
  <c r="I154" i="19"/>
  <c r="H158" i="19"/>
  <c r="I158" i="19"/>
  <c r="H162" i="19"/>
  <c r="I162" i="19" s="1"/>
  <c r="H166" i="19"/>
  <c r="I166" i="19" s="1"/>
  <c r="H170" i="19"/>
  <c r="I170" i="19"/>
  <c r="K170" i="19" s="1"/>
  <c r="H174" i="19"/>
  <c r="I174" i="19" s="1"/>
  <c r="H178" i="19"/>
  <c r="I178" i="19" s="1"/>
  <c r="H182" i="19"/>
  <c r="I182" i="19"/>
  <c r="H186" i="19"/>
  <c r="I186" i="19"/>
  <c r="H190" i="19"/>
  <c r="I190" i="19" s="1"/>
  <c r="H194" i="19"/>
  <c r="I194" i="19" s="1"/>
  <c r="H198" i="19"/>
  <c r="I198" i="19"/>
  <c r="H202" i="19"/>
  <c r="I202" i="19"/>
  <c r="H206" i="19"/>
  <c r="I206" i="19" s="1"/>
  <c r="H210" i="19"/>
  <c r="I210" i="19"/>
  <c r="H214" i="19"/>
  <c r="I214" i="19" s="1"/>
  <c r="H218" i="19"/>
  <c r="I218" i="19" s="1"/>
  <c r="H222" i="19"/>
  <c r="I222" i="19" s="1"/>
  <c r="H226" i="19"/>
  <c r="I226" i="19"/>
  <c r="H230" i="19"/>
  <c r="I230" i="19" s="1"/>
  <c r="H234" i="19"/>
  <c r="I234" i="19" s="1"/>
  <c r="H238" i="19"/>
  <c r="I238" i="19" s="1"/>
  <c r="H242" i="19"/>
  <c r="I242" i="19"/>
  <c r="H246" i="19"/>
  <c r="I246" i="19"/>
  <c r="H250" i="19"/>
  <c r="I250" i="19" s="1"/>
  <c r="H254" i="19"/>
  <c r="I254" i="19" s="1"/>
  <c r="H258" i="19"/>
  <c r="I258" i="19"/>
  <c r="H262" i="19"/>
  <c r="I262" i="19"/>
  <c r="H266" i="19"/>
  <c r="I266" i="19" s="1"/>
  <c r="H270" i="19"/>
  <c r="I270" i="19" s="1"/>
  <c r="H274" i="19"/>
  <c r="I274" i="19"/>
  <c r="H278" i="19"/>
  <c r="I278" i="19"/>
  <c r="H282" i="19"/>
  <c r="I282" i="19" s="1"/>
  <c r="H286" i="19"/>
  <c r="I286" i="19"/>
  <c r="H290" i="19"/>
  <c r="I290" i="19"/>
  <c r="H294" i="19"/>
  <c r="I294" i="19" s="1"/>
  <c r="K286" i="19" s="1"/>
  <c r="H2" i="18"/>
  <c r="I2" i="18" s="1"/>
  <c r="H6" i="18"/>
  <c r="I6" i="18" s="1"/>
  <c r="H10" i="18"/>
  <c r="I10" i="18" s="1"/>
  <c r="H14" i="18"/>
  <c r="I14" i="18" s="1"/>
  <c r="H18" i="18"/>
  <c r="I18" i="18"/>
  <c r="H22" i="18"/>
  <c r="I22" i="18" s="1"/>
  <c r="H26" i="18"/>
  <c r="I26" i="18" s="1"/>
  <c r="H30" i="18"/>
  <c r="I30" i="18" s="1"/>
  <c r="H34" i="18"/>
  <c r="I34" i="18"/>
  <c r="H38" i="18"/>
  <c r="I38" i="18" s="1"/>
  <c r="H42" i="18"/>
  <c r="I42" i="18" s="1"/>
  <c r="H46" i="18"/>
  <c r="I46" i="18" s="1"/>
  <c r="H50" i="18"/>
  <c r="I50" i="18"/>
  <c r="H54" i="18"/>
  <c r="I54" i="18"/>
  <c r="H58" i="18"/>
  <c r="I58" i="18" s="1"/>
  <c r="H62" i="18"/>
  <c r="I62" i="18" s="1"/>
  <c r="H66" i="18"/>
  <c r="I66" i="18"/>
  <c r="H70" i="18"/>
  <c r="I70" i="18"/>
  <c r="H74" i="18"/>
  <c r="I74" i="18" s="1"/>
  <c r="H78" i="18"/>
  <c r="I78" i="18" s="1"/>
  <c r="H82" i="18"/>
  <c r="I82" i="18"/>
  <c r="H86" i="18"/>
  <c r="I86" i="18" s="1"/>
  <c r="H90" i="18"/>
  <c r="I90" i="18" s="1"/>
  <c r="H94" i="18"/>
  <c r="I94" i="18"/>
  <c r="H98" i="18"/>
  <c r="I98" i="18" s="1"/>
  <c r="H102" i="18"/>
  <c r="I102" i="18" s="1"/>
  <c r="H106" i="18"/>
  <c r="I106" i="18" s="1"/>
  <c r="H110" i="18"/>
  <c r="I110" i="18"/>
  <c r="H114" i="18"/>
  <c r="I114" i="18" s="1"/>
  <c r="H118" i="18"/>
  <c r="I118" i="18" s="1"/>
  <c r="H122" i="18"/>
  <c r="I122" i="18" s="1"/>
  <c r="H126" i="18"/>
  <c r="I126" i="18"/>
  <c r="H130" i="18"/>
  <c r="I130" i="18"/>
  <c r="H134" i="18"/>
  <c r="I134" i="18" s="1"/>
  <c r="H138" i="18"/>
  <c r="I138" i="18" s="1"/>
  <c r="H142" i="18"/>
  <c r="I142" i="18"/>
  <c r="H146" i="18"/>
  <c r="I146" i="18"/>
  <c r="H150" i="18"/>
  <c r="I150" i="18" s="1"/>
  <c r="H154" i="18"/>
  <c r="I154" i="18"/>
  <c r="H158" i="18"/>
  <c r="I158" i="18" s="1"/>
  <c r="H162" i="18"/>
  <c r="I162" i="18" s="1"/>
  <c r="H166" i="18"/>
  <c r="I166" i="18" s="1"/>
  <c r="H170" i="18"/>
  <c r="I170" i="18"/>
  <c r="H174" i="18"/>
  <c r="I174" i="18" s="1"/>
  <c r="H178" i="18"/>
  <c r="I178" i="18" s="1"/>
  <c r="H182" i="18"/>
  <c r="I182" i="18" s="1"/>
  <c r="H186" i="18"/>
  <c r="I186" i="18"/>
  <c r="H190" i="18"/>
  <c r="I190" i="18"/>
  <c r="H194" i="18"/>
  <c r="I194" i="18" s="1"/>
  <c r="H198" i="18"/>
  <c r="I198" i="18" s="1"/>
  <c r="H202" i="18"/>
  <c r="I202" i="18"/>
  <c r="H206" i="18"/>
  <c r="I206" i="18"/>
  <c r="H210" i="18"/>
  <c r="I210" i="18" s="1"/>
  <c r="H214" i="18"/>
  <c r="I214" i="18" s="1"/>
  <c r="H218" i="18"/>
  <c r="I218" i="18"/>
  <c r="K218" i="18" s="1"/>
  <c r="H222" i="18"/>
  <c r="I222" i="18" s="1"/>
  <c r="H226" i="18"/>
  <c r="I226" i="18" s="1"/>
  <c r="H230" i="18"/>
  <c r="I230" i="18"/>
  <c r="H234" i="18"/>
  <c r="I234" i="18" s="1"/>
  <c r="H238" i="18"/>
  <c r="I238" i="18" s="1"/>
  <c r="H242" i="18"/>
  <c r="I242" i="18" s="1"/>
  <c r="H246" i="18"/>
  <c r="I246" i="18"/>
  <c r="H250" i="18"/>
  <c r="I250" i="18" s="1"/>
  <c r="H254" i="18"/>
  <c r="I254" i="18" s="1"/>
  <c r="H258" i="18"/>
  <c r="I258" i="18" s="1"/>
  <c r="H262" i="18"/>
  <c r="I262" i="18"/>
  <c r="H266" i="18"/>
  <c r="I266" i="18"/>
  <c r="H270" i="18"/>
  <c r="I270" i="18" s="1"/>
  <c r="H274" i="18"/>
  <c r="I274" i="18" s="1"/>
  <c r="H278" i="18"/>
  <c r="I278" i="18"/>
  <c r="H282" i="18"/>
  <c r="I282" i="18"/>
  <c r="H286" i="18"/>
  <c r="I286" i="18" s="1"/>
  <c r="H290" i="18"/>
  <c r="I290" i="18" s="1"/>
  <c r="H294" i="18"/>
  <c r="I294" i="18"/>
  <c r="H298" i="18"/>
  <c r="I298" i="18"/>
  <c r="H302" i="18"/>
  <c r="I302" i="18" s="1"/>
  <c r="H306" i="18"/>
  <c r="I306" i="18"/>
  <c r="H310" i="18"/>
  <c r="I310" i="18" s="1"/>
  <c r="H314" i="18"/>
  <c r="I314" i="18" s="1"/>
  <c r="H318" i="18"/>
  <c r="I318" i="18" s="1"/>
  <c r="H322" i="18"/>
  <c r="I322" i="18"/>
  <c r="H326" i="18"/>
  <c r="I326" i="18" s="1"/>
  <c r="H330" i="18"/>
  <c r="I330" i="18" s="1"/>
  <c r="H334" i="18"/>
  <c r="I334" i="18" s="1"/>
  <c r="H2" i="17"/>
  <c r="I2" i="17" s="1"/>
  <c r="K2" i="17" s="1"/>
  <c r="H6" i="17"/>
  <c r="I6" i="17"/>
  <c r="H10" i="17"/>
  <c r="I10" i="17" s="1"/>
  <c r="H14" i="17"/>
  <c r="I14" i="17" s="1"/>
  <c r="H18" i="17"/>
  <c r="I18" i="17"/>
  <c r="H22" i="17"/>
  <c r="I22" i="17"/>
  <c r="H26" i="17"/>
  <c r="I26" i="17" s="1"/>
  <c r="H2" i="16"/>
  <c r="I2" i="16" s="1"/>
  <c r="H6" i="16"/>
  <c r="I6" i="16" s="1"/>
  <c r="H10" i="16"/>
  <c r="I10" i="16" s="1"/>
  <c r="H14" i="16"/>
  <c r="I14" i="16" s="1"/>
  <c r="H18" i="16"/>
  <c r="I18" i="16" s="1"/>
  <c r="H22" i="16"/>
  <c r="I22" i="16" s="1"/>
  <c r="H26" i="16"/>
  <c r="I26" i="16" s="1"/>
  <c r="H30" i="16"/>
  <c r="I30" i="16" s="1"/>
  <c r="H34" i="16"/>
  <c r="I34" i="16" s="1"/>
  <c r="H38" i="16"/>
  <c r="I38" i="16" s="1"/>
  <c r="H42" i="16"/>
  <c r="I42" i="16" s="1"/>
  <c r="H46" i="16"/>
  <c r="I46" i="16" s="1"/>
  <c r="H50" i="16"/>
  <c r="I50" i="16"/>
  <c r="H54" i="16"/>
  <c r="I54" i="16"/>
  <c r="H58" i="16"/>
  <c r="I58" i="16" s="1"/>
  <c r="H62" i="16"/>
  <c r="I62" i="16" s="1"/>
  <c r="H66" i="16"/>
  <c r="I66" i="16"/>
  <c r="H70" i="16"/>
  <c r="I70" i="16"/>
  <c r="H74" i="16"/>
  <c r="I74" i="16" s="1"/>
  <c r="H78" i="16"/>
  <c r="I78" i="16" s="1"/>
  <c r="H82" i="16"/>
  <c r="I82" i="16"/>
  <c r="H86" i="16"/>
  <c r="I86" i="16" s="1"/>
  <c r="H90" i="16"/>
  <c r="I90" i="16" s="1"/>
  <c r="H94" i="16"/>
  <c r="I94" i="16" s="1"/>
  <c r="H98" i="16"/>
  <c r="I98" i="16" s="1"/>
  <c r="H102" i="16"/>
  <c r="I102" i="16" s="1"/>
  <c r="H106" i="16"/>
  <c r="I106" i="16" s="1"/>
  <c r="H110" i="16"/>
  <c r="I110" i="16" s="1"/>
  <c r="H114" i="16"/>
  <c r="I114" i="16" s="1"/>
  <c r="H118" i="16"/>
  <c r="I118" i="16" s="1"/>
  <c r="H122" i="16"/>
  <c r="I122" i="16" s="1"/>
  <c r="H126" i="16"/>
  <c r="I126" i="16"/>
  <c r="H130" i="16"/>
  <c r="I130" i="16"/>
  <c r="H134" i="16"/>
  <c r="I134" i="16" s="1"/>
  <c r="H138" i="16"/>
  <c r="I138" i="16" s="1"/>
  <c r="H142" i="16"/>
  <c r="I142" i="16"/>
  <c r="H146" i="16"/>
  <c r="I146" i="16"/>
  <c r="H150" i="16"/>
  <c r="I150" i="16" s="1"/>
  <c r="H154" i="16"/>
  <c r="I154" i="16" s="1"/>
  <c r="H158" i="16"/>
  <c r="I158" i="16"/>
  <c r="H162" i="16"/>
  <c r="I162" i="16"/>
  <c r="H166" i="16"/>
  <c r="I166" i="16" s="1"/>
  <c r="H170" i="16"/>
  <c r="I170" i="16" s="1"/>
  <c r="H174" i="16"/>
  <c r="I174" i="16" s="1"/>
  <c r="H178" i="16"/>
  <c r="I178" i="16" s="1"/>
  <c r="H182" i="16"/>
  <c r="I182" i="16" s="1"/>
  <c r="H186" i="16"/>
  <c r="I186" i="16" s="1"/>
  <c r="H190" i="16"/>
  <c r="I190" i="16" s="1"/>
  <c r="H194" i="16"/>
  <c r="I194" i="16" s="1"/>
  <c r="H198" i="16"/>
  <c r="I198" i="16" s="1"/>
  <c r="H202" i="16"/>
  <c r="I202" i="16" s="1"/>
  <c r="H206" i="16"/>
  <c r="I206" i="16"/>
  <c r="H210" i="16"/>
  <c r="I210" i="16" s="1"/>
  <c r="H214" i="16"/>
  <c r="I214" i="16" s="1"/>
  <c r="H218" i="16"/>
  <c r="I218" i="16"/>
  <c r="H222" i="16"/>
  <c r="I222" i="16"/>
  <c r="H226" i="16"/>
  <c r="I226" i="16" s="1"/>
  <c r="H230" i="16"/>
  <c r="I230" i="16" s="1"/>
  <c r="H234" i="16"/>
  <c r="I234" i="16"/>
  <c r="H238" i="16"/>
  <c r="I238" i="16"/>
  <c r="H2" i="15"/>
  <c r="I2" i="15" s="1"/>
  <c r="H6" i="15"/>
  <c r="I6" i="15" s="1"/>
  <c r="H10" i="15"/>
  <c r="I10" i="15" s="1"/>
  <c r="H14" i="15"/>
  <c r="I14" i="15" s="1"/>
  <c r="H18" i="15"/>
  <c r="I18" i="15" s="1"/>
  <c r="H22" i="15"/>
  <c r="I22" i="15" s="1"/>
  <c r="H26" i="15"/>
  <c r="I26" i="15" s="1"/>
  <c r="H30" i="15"/>
  <c r="I30" i="15" s="1"/>
  <c r="H34" i="15"/>
  <c r="I34" i="15" s="1"/>
  <c r="H38" i="15"/>
  <c r="I38" i="15" s="1"/>
  <c r="H42" i="15"/>
  <c r="I42" i="15" s="1"/>
  <c r="K42" i="15" s="1"/>
  <c r="H46" i="15"/>
  <c r="I46" i="15" s="1"/>
  <c r="H50" i="15"/>
  <c r="I50" i="15" s="1"/>
  <c r="H54" i="15"/>
  <c r="I54" i="15"/>
  <c r="H58" i="15"/>
  <c r="I58" i="15"/>
  <c r="H62" i="15"/>
  <c r="I62" i="15" s="1"/>
  <c r="H66" i="15"/>
  <c r="I66" i="15" s="1"/>
  <c r="H70" i="15"/>
  <c r="I70" i="15"/>
  <c r="H74" i="15"/>
  <c r="I74" i="15"/>
  <c r="H78" i="15"/>
  <c r="I78" i="15" s="1"/>
  <c r="H82" i="15"/>
  <c r="I82" i="15" s="1"/>
  <c r="H86" i="15"/>
  <c r="I86" i="15" s="1"/>
  <c r="H90" i="15"/>
  <c r="I90" i="15" s="1"/>
  <c r="H94" i="15"/>
  <c r="I94" i="15" s="1"/>
  <c r="H98" i="15"/>
  <c r="I98" i="15" s="1"/>
  <c r="H102" i="15"/>
  <c r="I102" i="15" s="1"/>
  <c r="H106" i="15"/>
  <c r="I106" i="15" s="1"/>
  <c r="H110" i="15"/>
  <c r="I110" i="15" s="1"/>
  <c r="H114" i="15"/>
  <c r="I114" i="15" s="1"/>
  <c r="H118" i="15"/>
  <c r="I118" i="15" s="1"/>
  <c r="H122" i="15"/>
  <c r="I122" i="15" s="1"/>
  <c r="K122" i="15" s="1"/>
  <c r="H126" i="15"/>
  <c r="I126" i="15" s="1"/>
  <c r="H130" i="15"/>
  <c r="I130" i="15"/>
  <c r="H134" i="15"/>
  <c r="I134" i="15"/>
  <c r="H138" i="15"/>
  <c r="I138" i="15" s="1"/>
  <c r="H142" i="15"/>
  <c r="I142" i="15" s="1"/>
  <c r="H146" i="15"/>
  <c r="I146" i="15"/>
  <c r="H150" i="15"/>
  <c r="I150" i="15"/>
  <c r="H154" i="15"/>
  <c r="I154" i="15" s="1"/>
  <c r="H158" i="15"/>
  <c r="I158" i="15" s="1"/>
  <c r="H162" i="15"/>
  <c r="I162" i="15"/>
  <c r="H166" i="15"/>
  <c r="I166" i="15" s="1"/>
  <c r="H170" i="15"/>
  <c r="I170" i="15" s="1"/>
  <c r="H174" i="15"/>
  <c r="I174" i="15"/>
  <c r="H178" i="15"/>
  <c r="I178" i="15" s="1"/>
  <c r="H182" i="15"/>
  <c r="I182" i="15" s="1"/>
  <c r="H186" i="15"/>
  <c r="I186" i="15" s="1"/>
  <c r="H190" i="15"/>
  <c r="I190" i="15" s="1"/>
  <c r="H194" i="15"/>
  <c r="I194" i="15" s="1"/>
  <c r="H198" i="15"/>
  <c r="I198" i="15" s="1"/>
  <c r="H202" i="15"/>
  <c r="I202" i="15" s="1"/>
  <c r="H206" i="15"/>
  <c r="I206" i="15"/>
  <c r="H210" i="15"/>
  <c r="I210" i="15"/>
  <c r="H214" i="15"/>
  <c r="I214" i="15" s="1"/>
  <c r="H218" i="15"/>
  <c r="I218" i="15" s="1"/>
  <c r="H222" i="15"/>
  <c r="I222" i="15"/>
  <c r="H226" i="15"/>
  <c r="I226" i="15"/>
  <c r="H230" i="15"/>
  <c r="I230" i="15" s="1"/>
  <c r="H234" i="15"/>
  <c r="I234" i="15" s="1"/>
  <c r="H238" i="15"/>
  <c r="I238" i="15"/>
  <c r="H242" i="15"/>
  <c r="I242" i="15"/>
  <c r="H245" i="15"/>
  <c r="I245" i="15" s="1"/>
  <c r="H248" i="15"/>
  <c r="I248" i="15"/>
  <c r="H251" i="15"/>
  <c r="I251" i="15" s="1"/>
  <c r="H254" i="15"/>
  <c r="I254" i="15" s="1"/>
  <c r="H257" i="15"/>
  <c r="I257" i="15" s="1"/>
  <c r="H260" i="15"/>
  <c r="I260" i="15" s="1"/>
  <c r="L108" i="11" l="1"/>
  <c r="K242" i="15"/>
  <c r="K202" i="15"/>
  <c r="K2" i="16"/>
  <c r="K42" i="18"/>
  <c r="K58" i="19"/>
  <c r="K82" i="18"/>
  <c r="K322" i="20"/>
  <c r="K42" i="20"/>
  <c r="K146" i="18"/>
  <c r="K278" i="19"/>
  <c r="K2" i="19"/>
  <c r="K82" i="15"/>
  <c r="K2" i="15"/>
  <c r="K2" i="18"/>
  <c r="K26" i="19"/>
  <c r="K202" i="16"/>
  <c r="K238" i="19"/>
  <c r="K98" i="19"/>
  <c r="K162" i="16"/>
  <c r="K122" i="16"/>
  <c r="K122" i="18"/>
  <c r="K206" i="19"/>
  <c r="K138" i="19"/>
  <c r="K82" i="20"/>
  <c r="K162" i="15"/>
  <c r="K182" i="19"/>
  <c r="K42" i="16"/>
  <c r="K298" i="18"/>
  <c r="K258" i="18"/>
  <c r="K282" i="20"/>
  <c r="K122" i="20"/>
  <c r="K186" i="18"/>
  <c r="K82" i="16"/>
  <c r="K2" i="20"/>
  <c r="O14" i="14" l="1"/>
  <c r="P14" i="14"/>
  <c r="Q14" i="14"/>
  <c r="C94" i="14"/>
  <c r="D94" i="14"/>
  <c r="E94" i="14"/>
  <c r="C95" i="14"/>
  <c r="D95" i="14"/>
  <c r="D96" i="14" s="1"/>
  <c r="E95" i="14"/>
  <c r="C97" i="14"/>
  <c r="C96" i="14" s="1"/>
  <c r="D97" i="14"/>
  <c r="E97" i="14"/>
  <c r="E96" i="14" s="1"/>
  <c r="B107" i="11" l="1"/>
  <c r="C107" i="11"/>
  <c r="C108" i="11" s="1"/>
  <c r="E107" i="11"/>
  <c r="F107" i="11"/>
  <c r="H107" i="11"/>
  <c r="I107" i="11"/>
  <c r="I108" i="11" s="1"/>
  <c r="B109" i="11"/>
  <c r="C109" i="11"/>
  <c r="E109" i="11"/>
  <c r="F109" i="11"/>
  <c r="F108" i="11" s="1"/>
  <c r="H109" i="11"/>
  <c r="I109" i="11"/>
  <c r="B106" i="11"/>
  <c r="C106" i="11"/>
  <c r="E106" i="11"/>
  <c r="F106" i="11"/>
  <c r="H106" i="11"/>
  <c r="I106" i="11"/>
  <c r="H108" i="11" l="1"/>
  <c r="E108" i="11"/>
  <c r="B108" i="11"/>
  <c r="Q51" i="9"/>
  <c r="Q34" i="9"/>
  <c r="P51" i="9"/>
  <c r="P34" i="9"/>
  <c r="P15" i="9"/>
</calcChain>
</file>

<file path=xl/sharedStrings.xml><?xml version="1.0" encoding="utf-8"?>
<sst xmlns="http://schemas.openxmlformats.org/spreadsheetml/2006/main" count="3966" uniqueCount="321">
  <si>
    <t>Cell</t>
  </si>
  <si>
    <t>Velocity</t>
  </si>
  <si>
    <t>Velocity um/sec</t>
  </si>
  <si>
    <t>Area</t>
  </si>
  <si>
    <t>Small</t>
  </si>
  <si>
    <t>Corrected Intensity</t>
  </si>
  <si>
    <t>DHC_03_1</t>
  </si>
  <si>
    <t>DHC_04_1</t>
  </si>
  <si>
    <t>DHC_04_2</t>
  </si>
  <si>
    <t>Run time</t>
  </si>
  <si>
    <t>Run length</t>
  </si>
  <si>
    <t>Run time (s)</t>
  </si>
  <si>
    <t>DHC_04_4</t>
  </si>
  <si>
    <t>Run length (microns)</t>
  </si>
  <si>
    <t>DHC_04_5</t>
  </si>
  <si>
    <t>p50_04_1</t>
  </si>
  <si>
    <t>p50_04_2</t>
  </si>
  <si>
    <t>p50_04_3</t>
  </si>
  <si>
    <t>p50_04_5</t>
  </si>
  <si>
    <t>DHC_02_1</t>
  </si>
  <si>
    <t>DHC_02_3</t>
  </si>
  <si>
    <t>DHC_02_4</t>
  </si>
  <si>
    <t>DHC_02_5</t>
  </si>
  <si>
    <t>DHC_04_6</t>
  </si>
  <si>
    <t>DHC_04_7</t>
  </si>
  <si>
    <t>DHC_04_8</t>
  </si>
  <si>
    <t>DHC_04_9</t>
  </si>
  <si>
    <t>DHC_04_10</t>
  </si>
  <si>
    <t>DHC_01_1</t>
  </si>
  <si>
    <t>DHC_01_2</t>
  </si>
  <si>
    <t>Bin</t>
  </si>
  <si>
    <t>More</t>
  </si>
  <si>
    <t>x,y</t>
  </si>
  <si>
    <t>plane</t>
  </si>
  <si>
    <t>Big</t>
  </si>
  <si>
    <t>Total Intensity</t>
  </si>
  <si>
    <t>Background Signal</t>
  </si>
  <si>
    <t>DHC_03_2</t>
  </si>
  <si>
    <t>DHC_03_3</t>
  </si>
  <si>
    <t>DHC_03_4</t>
  </si>
  <si>
    <t>DHC_03_5</t>
  </si>
  <si>
    <t>DHC_03_6</t>
  </si>
  <si>
    <t>DHC_03_7</t>
  </si>
  <si>
    <t>DHC_03_8</t>
  </si>
  <si>
    <t>DHC_03_9</t>
  </si>
  <si>
    <t>DHC_03_10</t>
  </si>
  <si>
    <t>AVG</t>
  </si>
  <si>
    <t>STDEV</t>
  </si>
  <si>
    <t>SEM</t>
  </si>
  <si>
    <t>N</t>
  </si>
  <si>
    <t>DHC_07_10</t>
  </si>
  <si>
    <t>DHC_09_10</t>
  </si>
  <si>
    <t>p50</t>
  </si>
  <si>
    <t>DHC</t>
  </si>
  <si>
    <t>Mean</t>
  </si>
  <si>
    <t>Variance</t>
  </si>
  <si>
    <t>Observations</t>
  </si>
  <si>
    <t>Pooled Variance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</si>
  <si>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</si>
  <si>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</si>
  <si>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</si>
  <si>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</si>
  <si>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</si>
  <si>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</si>
  <si>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</si>
  <si>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p50_10_10</t>
  </si>
  <si>
    <t>Run Time</t>
  </si>
  <si>
    <t>Run Length</t>
  </si>
  <si>
    <t>DHC_10_10</t>
  </si>
  <si>
    <t>p50_04_4</t>
  </si>
  <si>
    <t>Plots of differences summary</t>
  </si>
  <si>
    <t>p-value less than 0.001 for:</t>
  </si>
  <si>
    <t>6/6</t>
  </si>
  <si>
    <t>1/6</t>
  </si>
  <si>
    <t>4/6</t>
  </si>
  <si>
    <t>Normaility tests</t>
  </si>
  <si>
    <t>&lt;0.001</t>
  </si>
  <si>
    <t>Plots of Differences</t>
  </si>
  <si>
    <t>K560</t>
  </si>
  <si>
    <t>DHC_08_7</t>
  </si>
  <si>
    <t>DHC_08_6</t>
  </si>
  <si>
    <t>DHC_08_5</t>
  </si>
  <si>
    <t>DHC_08_4</t>
  </si>
  <si>
    <t>DHC_08_3</t>
  </si>
  <si>
    <t>DHC_08_2</t>
  </si>
  <si>
    <t>DHC_08_1</t>
  </si>
  <si>
    <t>Cell AVG</t>
  </si>
  <si>
    <t>DHC_07_9</t>
  </si>
  <si>
    <t>DHC_07_8</t>
  </si>
  <si>
    <t>DHC_07_7</t>
  </si>
  <si>
    <t>DHC_07_6</t>
  </si>
  <si>
    <t>DHC_07_5</t>
  </si>
  <si>
    <t>DHC_07_4</t>
  </si>
  <si>
    <t>DHC_07_3</t>
  </si>
  <si>
    <t>DHC_07_2</t>
  </si>
  <si>
    <t>DHC_07_1</t>
  </si>
  <si>
    <t>DHC_05_10</t>
  </si>
  <si>
    <t>DHC_05_9</t>
  </si>
  <si>
    <t>DHC_05_8</t>
  </si>
  <si>
    <t>DHC_05_7</t>
  </si>
  <si>
    <t>DHC_05_6</t>
  </si>
  <si>
    <t>DHC_05_5</t>
  </si>
  <si>
    <t>DHC_05_4</t>
  </si>
  <si>
    <t>DHC_05_3</t>
  </si>
  <si>
    <t>DHC_05_2</t>
  </si>
  <si>
    <t>DHC_05_1</t>
  </si>
  <si>
    <t>DHC_04_3</t>
  </si>
  <si>
    <t>DHC_02_10</t>
  </si>
  <si>
    <t>DHC_02_9</t>
  </si>
  <si>
    <t>DHC_02_8</t>
  </si>
  <si>
    <t>DHC_02_7</t>
  </si>
  <si>
    <t>DHC_02_6</t>
  </si>
  <si>
    <t>DHC_02_2</t>
  </si>
  <si>
    <t>DHC_01_10</t>
  </si>
  <si>
    <t>DHC_01_9</t>
  </si>
  <si>
    <t>DHC_01_8</t>
  </si>
  <si>
    <t>DHC_01_7</t>
  </si>
  <si>
    <t>DHC_01_6</t>
  </si>
  <si>
    <t>DHC_01_5</t>
  </si>
  <si>
    <t>DHC_01_4</t>
  </si>
  <si>
    <t>DHC_01_3</t>
  </si>
  <si>
    <t>K560_07_10</t>
  </si>
  <si>
    <t>K560_07_9</t>
  </si>
  <si>
    <t>K560_07_8</t>
  </si>
  <si>
    <t>K560_07_7</t>
  </si>
  <si>
    <t>K560_07_6</t>
  </si>
  <si>
    <t>K560_07_5</t>
  </si>
  <si>
    <t>K560_07_4</t>
  </si>
  <si>
    <t>K560_07_3</t>
  </si>
  <si>
    <t>K560_07_2</t>
  </si>
  <si>
    <t>K560_07_1</t>
  </si>
  <si>
    <t>K560_06_10</t>
  </si>
  <si>
    <t>K560_06_9</t>
  </si>
  <si>
    <t>K560_06_8</t>
  </si>
  <si>
    <t>K560_06_7</t>
  </si>
  <si>
    <t>K560_06_6</t>
  </si>
  <si>
    <t>K560_06_5</t>
  </si>
  <si>
    <t>K560_06_4</t>
  </si>
  <si>
    <t>K560_06_3</t>
  </si>
  <si>
    <t>K560_06_2</t>
  </si>
  <si>
    <t>K560_06_1</t>
  </si>
  <si>
    <t>K560_04_10</t>
  </si>
  <si>
    <t>K560_04_9</t>
  </si>
  <si>
    <t>K560_04_8</t>
  </si>
  <si>
    <t>K560_04_7</t>
  </si>
  <si>
    <t>K560_04_6</t>
  </si>
  <si>
    <t>K560_04_5</t>
  </si>
  <si>
    <t>K560_04_4</t>
  </si>
  <si>
    <t>K560_04_3</t>
  </si>
  <si>
    <t>K560_04_2</t>
  </si>
  <si>
    <t>K560_04_1</t>
  </si>
  <si>
    <t>K560_03_10</t>
  </si>
  <si>
    <t>K560_03_9</t>
  </si>
  <si>
    <t>K560_03_8</t>
  </si>
  <si>
    <t>K560_03_7</t>
  </si>
  <si>
    <t>K560_03_6</t>
  </si>
  <si>
    <t>K560_03_5</t>
  </si>
  <si>
    <t>K560_03_4</t>
  </si>
  <si>
    <t>K560_03_3</t>
  </si>
  <si>
    <t>K560_03_2</t>
  </si>
  <si>
    <t>K560_03_1</t>
  </si>
  <si>
    <t>K560_02_10</t>
  </si>
  <si>
    <t>K560_02_9</t>
  </si>
  <si>
    <t>K560_02_8</t>
  </si>
  <si>
    <t>K560_02_7</t>
  </si>
  <si>
    <t>K560_02_6</t>
  </si>
  <si>
    <t>K560_02_5</t>
  </si>
  <si>
    <t>K560_02_4</t>
  </si>
  <si>
    <t>K560_02_3</t>
  </si>
  <si>
    <t>K560_02_2</t>
  </si>
  <si>
    <t>K560_02_1</t>
  </si>
  <si>
    <t>K560_01_10</t>
  </si>
  <si>
    <t>K560_01_9</t>
  </si>
  <si>
    <t>K560_01_8</t>
  </si>
  <si>
    <t>K560_01_7</t>
  </si>
  <si>
    <t>K560_01_6</t>
  </si>
  <si>
    <t>K560_01_5</t>
  </si>
  <si>
    <t>K560_01_4</t>
  </si>
  <si>
    <t>K560_01_3</t>
  </si>
  <si>
    <t>K560_01_2</t>
  </si>
  <si>
    <t>K560_01_1</t>
  </si>
  <si>
    <t>p50_01_7</t>
  </si>
  <si>
    <t>p50_01_6</t>
  </si>
  <si>
    <t>p50_01_5</t>
  </si>
  <si>
    <t>p50_01_4</t>
  </si>
  <si>
    <t>p50_01_3</t>
  </si>
  <si>
    <t>p50_01_2</t>
  </si>
  <si>
    <t>p50_01_1</t>
  </si>
  <si>
    <t>DHC_12_10</t>
  </si>
  <si>
    <t>DHC_12_9</t>
  </si>
  <si>
    <t>DHC_12_8</t>
  </si>
  <si>
    <t>DHC_12_7</t>
  </si>
  <si>
    <t>DHC_12_6</t>
  </si>
  <si>
    <t>DHC_12_5</t>
  </si>
  <si>
    <t>DHC_12_4</t>
  </si>
  <si>
    <t>DHC_12_3</t>
  </si>
  <si>
    <t>DHC_12_2</t>
  </si>
  <si>
    <t>DHC_12_1</t>
  </si>
  <si>
    <t>DHC_10_9</t>
  </si>
  <si>
    <t>DHC_10_8</t>
  </si>
  <si>
    <t>DHC_10_7</t>
  </si>
  <si>
    <t>DHC_10_6</t>
  </si>
  <si>
    <t>DHC_10_5</t>
  </si>
  <si>
    <t>DHC_10_4</t>
  </si>
  <si>
    <t>DHC_10_3</t>
  </si>
  <si>
    <t>DHC_10_2</t>
  </si>
  <si>
    <t>DHC_10_1</t>
  </si>
  <si>
    <t>DHC_09_9</t>
  </si>
  <si>
    <t>DHC_09_8</t>
  </si>
  <si>
    <t>DHC_09_7</t>
  </si>
  <si>
    <t>DHC_09_6</t>
  </si>
  <si>
    <t>DHC_09_5</t>
  </si>
  <si>
    <t>DHC_09_4</t>
  </si>
  <si>
    <t>DHC_09_3</t>
  </si>
  <si>
    <t>DHC_09_2</t>
  </si>
  <si>
    <t>DHC_09_1</t>
  </si>
  <si>
    <t>DHC_06_8</t>
  </si>
  <si>
    <t>DHC_06_7</t>
  </si>
  <si>
    <t>DHC_06_6</t>
  </si>
  <si>
    <t>DHC_06_5</t>
  </si>
  <si>
    <t>DHC_06_4</t>
  </si>
  <si>
    <t>DHC_06_3</t>
  </si>
  <si>
    <t>DHC_06_2</t>
  </si>
  <si>
    <t>DHC_06_1</t>
  </si>
  <si>
    <t>Integrated Intensity</t>
  </si>
  <si>
    <t>p50_12_3</t>
  </si>
  <si>
    <t>p50_12_2</t>
  </si>
  <si>
    <t>p50_12_1</t>
  </si>
  <si>
    <t>p50_11_2</t>
  </si>
  <si>
    <t>p50_11_1</t>
  </si>
  <si>
    <t>p50_10_9</t>
  </si>
  <si>
    <t>p50_10_8</t>
  </si>
  <si>
    <t>p50_10_7</t>
  </si>
  <si>
    <t>p50_10_6</t>
  </si>
  <si>
    <t>p50_10_5</t>
  </si>
  <si>
    <t>p50_10_4</t>
  </si>
  <si>
    <t>p50_10_3</t>
  </si>
  <si>
    <t>p50_10_2</t>
  </si>
  <si>
    <t>p50_10_1</t>
  </si>
  <si>
    <t>p50_09_8</t>
  </si>
  <si>
    <t>p50_09_7</t>
  </si>
  <si>
    <t>p50_09_6</t>
  </si>
  <si>
    <t>p50_09_5</t>
  </si>
  <si>
    <t>p50_09_4</t>
  </si>
  <si>
    <t>p50_09_3</t>
  </si>
  <si>
    <t>p50_09_2</t>
  </si>
  <si>
    <t>p50_09_1</t>
  </si>
  <si>
    <t>p50_08_6</t>
  </si>
  <si>
    <t>p50_08_5</t>
  </si>
  <si>
    <t>p50_08_4</t>
  </si>
  <si>
    <t>p50_08_3</t>
  </si>
  <si>
    <t>p50_08_2</t>
  </si>
  <si>
    <t>p50_08_1</t>
  </si>
  <si>
    <t>p50_07_3</t>
  </si>
  <si>
    <t>p50_07_2</t>
  </si>
  <si>
    <t>p50_07_1</t>
  </si>
  <si>
    <t>p50_06_5</t>
  </si>
  <si>
    <t>p50_06_4</t>
  </si>
  <si>
    <t>p50_06_3</t>
  </si>
  <si>
    <t>p50_06_2</t>
  </si>
  <si>
    <t>p50_06_1</t>
  </si>
  <si>
    <t>p50_05_3</t>
  </si>
  <si>
    <t>p50_05_2</t>
  </si>
  <si>
    <t>p50_05_1</t>
  </si>
  <si>
    <t>p50_04_10</t>
  </si>
  <si>
    <t>p50_04_9</t>
  </si>
  <si>
    <t>p50_04_8</t>
  </si>
  <si>
    <t>p50_04_7</t>
  </si>
  <si>
    <t>p50_04_6</t>
  </si>
  <si>
    <t>p50_03_10</t>
  </si>
  <si>
    <t>p50_03_9</t>
  </si>
  <si>
    <t>p50_03_8</t>
  </si>
  <si>
    <t>p50_03_7</t>
  </si>
  <si>
    <t>p50_03_6</t>
  </si>
  <si>
    <t>p50_03_5</t>
  </si>
  <si>
    <t>p50_03_4</t>
  </si>
  <si>
    <t>p50_03_3</t>
  </si>
  <si>
    <t>p50_03_2</t>
  </si>
  <si>
    <t>p50_03_1</t>
  </si>
  <si>
    <t>p50_02_8</t>
  </si>
  <si>
    <t>p50_02_7</t>
  </si>
  <si>
    <t>p50_02_6</t>
  </si>
  <si>
    <t>p50_02_5</t>
  </si>
  <si>
    <t>p50_02_4</t>
  </si>
  <si>
    <t>p50_02_3</t>
  </si>
  <si>
    <t>p50_02_2</t>
  </si>
  <si>
    <t>p50_02_1</t>
  </si>
  <si>
    <t>K560_10_6</t>
  </si>
  <si>
    <t>K560_10_5</t>
  </si>
  <si>
    <t>K560_10_4</t>
  </si>
  <si>
    <t>K560_10_3</t>
  </si>
  <si>
    <t>K560_10_2</t>
  </si>
  <si>
    <t>K560_10_1</t>
  </si>
  <si>
    <t>K560_09_10</t>
  </si>
  <si>
    <t>K560_09_9</t>
  </si>
  <si>
    <t>K560_09_8</t>
  </si>
  <si>
    <t>K560_09_7</t>
  </si>
  <si>
    <t>K560_09_6</t>
  </si>
  <si>
    <t>K560_09_5</t>
  </si>
  <si>
    <t>K560_09_4</t>
  </si>
  <si>
    <t>K560_09_3</t>
  </si>
  <si>
    <t>K560_09_2</t>
  </si>
  <si>
    <t>K560_09_1</t>
  </si>
  <si>
    <t>K560_08_10</t>
  </si>
  <si>
    <t>K560_08_9</t>
  </si>
  <si>
    <t>K560_08_8</t>
  </si>
  <si>
    <t>K560_08_7</t>
  </si>
  <si>
    <t>K560_08_6</t>
  </si>
  <si>
    <t>K560_08_5</t>
  </si>
  <si>
    <t>K560_08_4</t>
  </si>
  <si>
    <t>K560_08_3</t>
  </si>
  <si>
    <t>K560_08_2</t>
  </si>
  <si>
    <t>K560_08_1</t>
  </si>
  <si>
    <t>Run times of DHC vs p50</t>
  </si>
  <si>
    <t>Velocities of DHC vs p50</t>
  </si>
  <si>
    <t>Run lengths of DHC vs p50</t>
  </si>
  <si>
    <t xml:space="preserve">Intensities of K560 vs p50 </t>
  </si>
  <si>
    <t xml:space="preserve">Intensities of DHC vs p50 </t>
  </si>
  <si>
    <t>Intensities of K560 vs DHC</t>
  </si>
  <si>
    <t>p-value greater than 0.05 for:</t>
  </si>
  <si>
    <t>Fluoresence Intensities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</si>
</sst>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3" fontId="0" fillId="0" borderId="0" xfId="0" applyNumberFormat="1"/>
    <xf numFmtId="49" fontId="0" fillId="0" borderId="0" xfId="0" applyNumberFormat="1"/>
    <xf numFmtId="0" fontId="0" fillId="0" borderId="0" xfId="0" applyFon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3" xfId="0" applyNumberFormat="1" applyFill="1" applyBorder="1" applyAlignment="1"/>
    <xf numFmtId="0" fontId="0" fillId="0" borderId="3" xfId="0" applyFill="1" applyBorder="1" applyAlignment="1"/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'Motility summary'!$P$1</c:f>
              <c:strCache>
                <c:ptCount val="1"/>
                <c:pt idx="0">
                  <c:v>p50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'Motility summary'!$O$2:$O$9</c:f>
              <c:numCache>
                <c:formatCode>General</c:formatCode>
                <c:ptCount val="8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</c:numCache>
            </c:numRef>
          </c:cat>
          <c:val>
            <c:numRef>
              <c:f>'Motility summary'!$P$2:$P$9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38.636363636363633</c:v>
                </c:pt>
                <c:pt idx="3">
                  <c:v>36.363636363636367</c:v>
                </c:pt>
                <c:pt idx="4">
                  <c:v>20.454545454545457</c:v>
                </c:pt>
                <c:pt idx="5">
                  <c:v>4.5454545454545459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F-4331-91C3-CCCB1224D175}"/>
            </c:ext>
          </c:extLst>
        </c:ser>
        <c:ser>
          <c:idx val="1"/>
          <c:order val="1"/>
          <c:tx>
            <c:strRef>
              <c:f>'Motility summary'!$Q$1</c:f>
              <c:strCache>
                <c:ptCount val="1"/>
                <c:pt idx="0">
                  <c:v>DHC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'Motility summary'!$O$2:$O$9</c:f>
              <c:numCache>
                <c:formatCode>General</c:formatCode>
                <c:ptCount val="8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</c:numCache>
            </c:numRef>
          </c:cat>
          <c:val>
            <c:numRef>
              <c:f>'Motility summary'!$Q$2:$Q$9</c:f>
              <c:numCache>
                <c:formatCode>General</c:formatCode>
                <c:ptCount val="8"/>
                <c:pt idx="0">
                  <c:v>0</c:v>
                </c:pt>
                <c:pt idx="1">
                  <c:v>7</c:v>
                </c:pt>
                <c:pt idx="2">
                  <c:v>39</c:v>
                </c:pt>
                <c:pt idx="3">
                  <c:v>30</c:v>
                </c:pt>
                <c:pt idx="4">
                  <c:v>17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F-4331-91C3-CCCB1224D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5034623"/>
        <c:axId val="772041503"/>
      </c:barChart>
      <c:catAx>
        <c:axId val="77503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041503"/>
        <c:crosses val="autoZero"/>
        <c:auto val="1"/>
        <c:lblAlgn val="ctr"/>
        <c:lblOffset val="100"/>
        <c:noMultiLvlLbl val="0"/>
      </c:catAx>
      <c:valAx>
        <c:axId val="772041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034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'Motility summary'!$P$20</c:f>
              <c:strCache>
                <c:ptCount val="1"/>
                <c:pt idx="0">
                  <c:v>p50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'Motility summary'!$O$21:$O$32</c:f>
              <c:strCache>
                <c:ptCount val="12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More</c:v>
                </c:pt>
              </c:strCache>
            </c:strRef>
          </c:cat>
          <c:val>
            <c:numRef>
              <c:f>'Motility summary'!$P$21:$P$32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4.8780487804878048</c:v>
                </c:pt>
                <c:pt idx="3">
                  <c:v>17.073170731707318</c:v>
                </c:pt>
                <c:pt idx="4">
                  <c:v>29.268292682926827</c:v>
                </c:pt>
                <c:pt idx="5">
                  <c:v>19.512195121951219</c:v>
                </c:pt>
                <c:pt idx="6">
                  <c:v>12.195121951219512</c:v>
                </c:pt>
                <c:pt idx="7">
                  <c:v>7.3170731707317067</c:v>
                </c:pt>
                <c:pt idx="8">
                  <c:v>7.3170731707317067</c:v>
                </c:pt>
                <c:pt idx="9">
                  <c:v>0</c:v>
                </c:pt>
                <c:pt idx="10">
                  <c:v>0</c:v>
                </c:pt>
                <c:pt idx="11">
                  <c:v>2.4390243902439024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9-4F79-B69F-53216CE317F6}"/>
            </c:ext>
          </c:extLst>
        </c:ser>
        <c:ser>
          <c:idx val="1"/>
          <c:order val="1"/>
          <c:tx>
            <c:strRef>
              <c:f>'Motility summary'!$Q$20</c:f>
              <c:strCache>
                <c:ptCount val="1"/>
                <c:pt idx="0">
                  <c:v>DHC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'Motility summary'!$O$21:$O$32</c:f>
              <c:strCache>
                <c:ptCount val="12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More</c:v>
                </c:pt>
              </c:strCache>
            </c:strRef>
          </c:cat>
          <c:val>
            <c:numRef>
              <c:f>'Motility summary'!$Q$21:$Q$32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2.4691358024691357</c:v>
                </c:pt>
                <c:pt idx="3">
                  <c:v>13.580246913580247</c:v>
                </c:pt>
                <c:pt idx="4">
                  <c:v>30.864197530864196</c:v>
                </c:pt>
                <c:pt idx="5">
                  <c:v>20.987654320987652</c:v>
                </c:pt>
                <c:pt idx="6">
                  <c:v>11.111111111111111</c:v>
                </c:pt>
                <c:pt idx="7">
                  <c:v>4.9382716049382713</c:v>
                </c:pt>
                <c:pt idx="8">
                  <c:v>6.1728395061728394</c:v>
                </c:pt>
                <c:pt idx="9">
                  <c:v>1.2345679012345678</c:v>
                </c:pt>
                <c:pt idx="10">
                  <c:v>0</c:v>
                </c:pt>
                <c:pt idx="11">
                  <c:v>8.6419753086419746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69-4F79-B69F-53216CE31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3734575"/>
        <c:axId val="708079391"/>
      </c:barChart>
      <c:catAx>
        <c:axId val="85373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079391"/>
        <c:crosses val="autoZero"/>
        <c:auto val="1"/>
        <c:lblAlgn val="ctr"/>
        <c:lblOffset val="100"/>
        <c:noMultiLvlLbl val="0"/>
      </c:catAx>
      <c:valAx>
        <c:axId val="708079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373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'Motility summary'!$P$37</c:f>
              <c:strCache>
                <c:ptCount val="1"/>
                <c:pt idx="0">
                  <c:v>p50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'Motility summary'!$O$38:$O$49</c:f>
              <c:strCache>
                <c:ptCount val="12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More</c:v>
                </c:pt>
              </c:strCache>
            </c:strRef>
          </c:cat>
          <c:val>
            <c:numRef>
              <c:f>'Motility summary'!$P$38:$P$49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2.4390243902439024</c:v>
                </c:pt>
                <c:pt idx="3">
                  <c:v>14.634146341463413</c:v>
                </c:pt>
                <c:pt idx="4">
                  <c:v>29.268292682926827</c:v>
                </c:pt>
                <c:pt idx="5">
                  <c:v>12.195121951219512</c:v>
                </c:pt>
                <c:pt idx="6">
                  <c:v>7.3170731707317067</c:v>
                </c:pt>
                <c:pt idx="7">
                  <c:v>14.634146341463413</c:v>
                </c:pt>
                <c:pt idx="8">
                  <c:v>7.3170731707317067</c:v>
                </c:pt>
                <c:pt idx="9">
                  <c:v>4.8780487804878048</c:v>
                </c:pt>
                <c:pt idx="10">
                  <c:v>0</c:v>
                </c:pt>
                <c:pt idx="11">
                  <c:v>7.3170731707317067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5-4D14-B9DA-C3E251673D7F}"/>
            </c:ext>
          </c:extLst>
        </c:ser>
        <c:ser>
          <c:idx val="1"/>
          <c:order val="1"/>
          <c:tx>
            <c:strRef>
              <c:f>'Motility summary'!$Q$37</c:f>
              <c:strCache>
                <c:ptCount val="1"/>
                <c:pt idx="0">
                  <c:v>DHC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'Motility summary'!$O$38:$O$49</c:f>
              <c:strCache>
                <c:ptCount val="12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More</c:v>
                </c:pt>
              </c:strCache>
            </c:strRef>
          </c:cat>
          <c:val>
            <c:numRef>
              <c:f>'Motility summary'!$Q$38:$Q$49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1.2345679012345678</c:v>
                </c:pt>
                <c:pt idx="3">
                  <c:v>11.111111111111111</c:v>
                </c:pt>
                <c:pt idx="4">
                  <c:v>19.753086419753085</c:v>
                </c:pt>
                <c:pt idx="5">
                  <c:v>19.753086419753085</c:v>
                </c:pt>
                <c:pt idx="6">
                  <c:v>14.814814814814813</c:v>
                </c:pt>
                <c:pt idx="7">
                  <c:v>9.8765432098765427</c:v>
                </c:pt>
                <c:pt idx="8">
                  <c:v>4.9382716049382713</c:v>
                </c:pt>
                <c:pt idx="9">
                  <c:v>3.7037037037037033</c:v>
                </c:pt>
                <c:pt idx="10">
                  <c:v>7.4074074074074066</c:v>
                </c:pt>
                <c:pt idx="11">
                  <c:v>7.4074074074074066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5-4D14-B9DA-C3E2516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3838703"/>
        <c:axId val="931957151"/>
      </c:barChart>
      <c:catAx>
        <c:axId val="1093838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957151"/>
        <c:crosses val="autoZero"/>
        <c:auto val="1"/>
        <c:lblAlgn val="ctr"/>
        <c:lblOffset val="100"/>
        <c:noMultiLvlLbl val="0"/>
      </c:catAx>
      <c:valAx>
        <c:axId val="931957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838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'D2 K560'!$R$2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'D2 K560'!$Q$3:$Q$9</c:f>
              <c:numCache>
                <c:formatCode>General</c:formatCode>
                <c:ptCount val="7"/>
              </c:numCache>
            </c:numRef>
          </c:cat>
          <c:val>
            <c:numRef>
              <c:f>'D2 K560'!$R$3:$R$9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FEE7-47B9-BF42-1FE8C539B068}"/>
            </c:ext>
          </c:extLst>
        </c:ser>
        <c:ser>
          <c:idx val="1"/>
          <c:order val="1"/>
          <c:tx>
            <c:strRef>
              <c:f>'D2 K560'!$S$2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'D2 K560'!$Q$3:$Q$9</c:f>
              <c:numCache>
                <c:formatCode>General</c:formatCode>
                <c:ptCount val="7"/>
              </c:numCache>
            </c:numRef>
          </c:cat>
          <c:val>
            <c:numRef>
              <c:f>'D2 K560'!$S$3:$S$9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FEE7-47B9-BF42-1FE8C539B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3334368"/>
        <c:axId val="1173950912"/>
      </c:barChart>
      <c:catAx>
        <c:axId val="117333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3950912"/>
        <c:crosses val="autoZero"/>
        <c:auto val="1"/>
        <c:lblAlgn val="ctr"/>
        <c:lblOffset val="100"/>
        <c:noMultiLvlLbl val="0"/>
      </c:catAx>
      <c:valAx>
        <c:axId val="117395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333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Intensities!$O$2</c:f>
              <c:strCache>
                <c:ptCount val="1"/>
                <c:pt idx="0">
                  <c:v>K560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Intensities!$N$4:$N$9</c:f>
              <c:numCache>
                <c:formatCode>General</c:formatCode>
                <c:ptCount val="6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</c:numCache>
            </c:numRef>
          </c:cat>
          <c:val>
            <c:numRef>
              <c:f>Intensities!$O$4:$O$9</c:f>
              <c:numCache>
                <c:formatCode>General</c:formatCode>
                <c:ptCount val="6"/>
                <c:pt idx="0">
                  <c:v>3.3333333333333335</c:v>
                </c:pt>
                <c:pt idx="1">
                  <c:v>35.555555555555557</c:v>
                </c:pt>
                <c:pt idx="2">
                  <c:v>41.111111111111107</c:v>
                </c:pt>
                <c:pt idx="3">
                  <c:v>13.333333333333334</c:v>
                </c:pt>
                <c:pt idx="4">
                  <c:v>6.666666666666667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5-4327-956B-F4B35AE42561}"/>
            </c:ext>
          </c:extLst>
        </c:ser>
        <c:ser>
          <c:idx val="1"/>
          <c:order val="1"/>
          <c:tx>
            <c:strRef>
              <c:f>Intensities!$P$2</c:f>
              <c:strCache>
                <c:ptCount val="1"/>
                <c:pt idx="0">
                  <c:v>DHC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Intensities!$N$4:$N$9</c:f>
              <c:numCache>
                <c:formatCode>General</c:formatCode>
                <c:ptCount val="6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</c:numCache>
            </c:numRef>
          </c:cat>
          <c:val>
            <c:numRef>
              <c:f>Intensities!$P$4:$P$9</c:f>
              <c:numCache>
                <c:formatCode>General</c:formatCode>
                <c:ptCount val="6"/>
                <c:pt idx="0">
                  <c:v>2.3809523809523809</c:v>
                </c:pt>
                <c:pt idx="1">
                  <c:v>29.761904761904763</c:v>
                </c:pt>
                <c:pt idx="2">
                  <c:v>38.095238095238095</c:v>
                </c:pt>
                <c:pt idx="3">
                  <c:v>17.857142857142858</c:v>
                </c:pt>
                <c:pt idx="4">
                  <c:v>9.5238095238095237</c:v>
                </c:pt>
                <c:pt idx="5">
                  <c:v>2.3809523809523809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85-4327-956B-F4B35AE42561}"/>
            </c:ext>
          </c:extLst>
        </c:ser>
        <c:ser>
          <c:idx val="2"/>
          <c:order val="2"/>
          <c:tx>
            <c:strRef>
              <c:f>Intensities!$Q$2</c:f>
              <c:strCache>
                <c:ptCount val="1"/>
                <c:pt idx="0">
                  <c:v>p50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Intensities!$N$4:$N$9</c:f>
              <c:numCache>
                <c:formatCode>General</c:formatCode>
                <c:ptCount val="6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</c:numCache>
            </c:numRef>
          </c:cat>
          <c:val>
            <c:numRef>
              <c:f>Intensities!$Q$4:$Q$9</c:f>
              <c:numCache>
                <c:formatCode>General</c:formatCode>
                <c:ptCount val="6"/>
                <c:pt idx="0">
                  <c:v>18.918918918918919</c:v>
                </c:pt>
                <c:pt idx="1">
                  <c:v>74.324324324324323</c:v>
                </c:pt>
                <c:pt idx="2">
                  <c:v>6.756756756756757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85-4327-956B-F4B35AE42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4089328"/>
        <c:axId val="1173961728"/>
      </c:barChart>
      <c:catAx>
        <c:axId val="131408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3961728"/>
        <c:crosses val="autoZero"/>
        <c:auto val="1"/>
        <c:lblAlgn val="ctr"/>
        <c:lblOffset val="100"/>
        <c:noMultiLvlLbl val="0"/>
      </c:catAx>
      <c:valAx>
        <c:axId val="117396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408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  <cx:data id="2">
      <cx:numDim type="val">
        <cx:f>_xlchart.v1.5</cx:f>
      </cx:numDim>
    </cx:data>
  </cx:chartData>
  <cx:chart>
    <cx:title pos="t" align="ctr" overlay="0"/>
    <cx:plotArea>
      <cx:plotAreaRegion>
        <cx:series layoutId="boxWhisker" uniqueId="{1FFAAD65-20F7-4295-88B8-D2435612CE4F}">
          <cx:tx>
            <cx:txData>
              <cx:f>_xlchart.v1.0</cx:f>
              <cx:v>K560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1C1FC420-EF2B-468F-967F-BC2C06AC5179}">
          <cx:tx>
            <cx:txData>
              <cx:f>_xlchart.v1.2</cx:f>
              <cx:v>DHC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45F9976C-F9B6-4F8A-A023-7628B6070A6B}">
          <cx:tx>
            <cx:txData>
              <cx:f>_xlchart.v1.4</cx:f>
              <cx:v>p50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601980</xdr:colOff>
      <xdr:row>0</xdr:row>
      <xdr:rowOff>91440</xdr:rowOff>
    </xdr:from>
    <xdr:to>
      <xdr:col>24</xdr:col>
      <xdr:colOff>358140</xdr:colOff>
      <xdr:row>15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470D04-DE12-463F-807C-3F8326C90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563880</xdr:colOff>
      <xdr:row>18</xdr:row>
      <xdr:rowOff>160020</xdr:rowOff>
    </xdr:from>
    <xdr:to>
      <xdr:col>24</xdr:col>
      <xdr:colOff>396240</xdr:colOff>
      <xdr:row>33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8DEC28-ABC7-42ED-8AC1-FFA68EC91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579120</xdr:colOff>
      <xdr:row>36</xdr:row>
      <xdr:rowOff>0</xdr:rowOff>
    </xdr:from>
    <xdr:to>
      <xdr:col>24</xdr:col>
      <xdr:colOff>426720</xdr:colOff>
      <xdr:row>50</xdr:row>
      <xdr:rowOff>167640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EB1241-B370-47F4-BFEA-834A05C2E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424815</xdr:colOff>
      <xdr:row>1</xdr:row>
      <xdr:rowOff>62865</xdr:rowOff>
    </xdr:from>
    <xdr:to>
      <xdr:col>29</xdr:col>
      <xdr:colOff>123825</xdr:colOff>
      <xdr:row>16</xdr:row>
      <xdr:rowOff>78105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CD64C6-5094-47E7-A5AA-A04E6046F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502920</xdr:colOff>
      <xdr:row>0</xdr:row>
      <xdr:rowOff>106680</xdr:rowOff>
    </xdr:from>
    <xdr:to>
      <xdr:col>9</xdr:col>
      <xdr:colOff>30480</xdr:colOff>
      <xdr:row>15</xdr:row>
      <xdr:rowOff>106680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BE2AC812-A645-4F30-B481-AF698886DA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69080" y="106680"/>
              <a:ext cx="196596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472440</xdr:colOff>
      <xdr:row>15</xdr:row>
      <xdr:rowOff>30480</xdr:rowOff>
    </xdr:from>
    <xdr:to>
      <xdr:col>17</xdr:col>
      <xdr:colOff>220980</xdr:colOff>
      <xdr:row>30</xdr:row>
      <xdr:rowOff>30480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7B8695-BBE7-48A1-AFD0-EC39658E3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A06C-E595-4917-A26C-F3E5B9164BAE}">
  <dimension ref="A1:Q102"/>
  <sheetViews>
    <sheetView topLeftCell="A10" workbookViewId="0">
      <selection activeCell="B27" sqref="B27"/>
    </sheetView>
  </sheetViews>
  <sheetFormatPr defaultRowHeight="14.4" x14ac:dyDescent="0.3"/>
  <cols>
    <col min="1" max="1" width="10.5546875" bestFit="1" customWidth="1"/>
    <col min="2" max="2" width="14.109375" bestFit="1" customWidth="1"/>
    <col min="3" max="3" width="17.77734375" bestFit="1" customWidth="1"/>
    <col min="5" max="5" width="10.5546875" bestFit="1" customWidth="1"/>
    <col min="6" max="6" width="14.109375" bestFit="1" customWidth="1"/>
    <col min="7" max="7" width="17.77734375" bestFit="1" customWidth="1"/>
    <col min="10" max="10" width="24" customWidth="1"/>
    <col min="11" max="12" width="12" bestFit="1" customWidth="1"/>
  </cols>
  <sheetData>
    <row r="1" spans="1:17" ht="18.600000000000001" thickBot="1" x14ac:dyDescent="0.4">
      <c r="A1" s="18" t="s">
        <v>52</v>
      </c>
      <c r="B1" s="18"/>
      <c r="C1" s="18"/>
      <c r="E1" s="18" t="s">
        <v>53</v>
      </c>
      <c r="F1" s="18"/>
      <c r="G1" s="18"/>
      <c r="J1" t="s">
        <v>9</v>
      </c>
      <c r="O1" s="8" t="s">
        <v>30</v>
      </c>
      <c r="P1" s="8" t="s">
        <v>52</v>
      </c>
      <c r="Q1" s="8" t="s">
        <v>53</v>
      </c>
    </row>
    <row r="2" spans="1:17" x14ac:dyDescent="0.3">
      <c r="A2" t="s">
        <v>11</v>
      </c>
      <c r="B2" t="s">
        <v>2</v>
      </c>
      <c r="C2" t="s">
        <v>13</v>
      </c>
      <c r="E2" t="s">
        <v>11</v>
      </c>
      <c r="F2" t="s">
        <v>2</v>
      </c>
      <c r="G2" t="s">
        <v>13</v>
      </c>
      <c r="J2" s="8"/>
      <c r="K2" s="8" t="s">
        <v>52</v>
      </c>
      <c r="L2" s="8" t="s">
        <v>53</v>
      </c>
      <c r="O2" s="5">
        <v>0</v>
      </c>
      <c r="P2" s="6">
        <v>0</v>
      </c>
      <c r="Q2" s="6">
        <v>0</v>
      </c>
    </row>
    <row r="3" spans="1:17" x14ac:dyDescent="0.3">
      <c r="A3">
        <v>2.2000000000000002</v>
      </c>
      <c r="B3">
        <v>1.89</v>
      </c>
      <c r="C3">
        <v>4.1580000000000004</v>
      </c>
      <c r="E3">
        <v>2.2000000000000002</v>
      </c>
      <c r="F3">
        <v>0.98</v>
      </c>
      <c r="G3">
        <v>2.1560000000000001</v>
      </c>
      <c r="J3" s="6" t="s">
        <v>54</v>
      </c>
      <c r="K3" s="6">
        <v>2.229268292682927</v>
      </c>
      <c r="L3" s="6">
        <v>2.5975308641975312</v>
      </c>
      <c r="O3" s="5">
        <v>0.5</v>
      </c>
      <c r="P3" s="6">
        <v>0</v>
      </c>
      <c r="Q3" s="6">
        <v>7</v>
      </c>
    </row>
    <row r="4" spans="1:17" x14ac:dyDescent="0.3">
      <c r="A4">
        <v>1.6</v>
      </c>
      <c r="B4">
        <v>1.1100000000000001</v>
      </c>
      <c r="C4">
        <v>1.7760000000000002</v>
      </c>
      <c r="E4">
        <v>1.4</v>
      </c>
      <c r="F4">
        <v>2.1</v>
      </c>
      <c r="G4">
        <v>2.94</v>
      </c>
      <c r="J4" s="6" t="s">
        <v>55</v>
      </c>
      <c r="K4" s="6">
        <v>1.0311219512195138</v>
      </c>
      <c r="L4" s="6">
        <v>2.4394938271604887</v>
      </c>
      <c r="O4" s="5">
        <v>1</v>
      </c>
      <c r="P4" s="6">
        <v>38.636363636363633</v>
      </c>
      <c r="Q4" s="6">
        <v>39</v>
      </c>
    </row>
    <row r="5" spans="1:17" x14ac:dyDescent="0.3">
      <c r="A5">
        <v>2</v>
      </c>
      <c r="B5">
        <v>0.97499999999999998</v>
      </c>
      <c r="C5">
        <v>1.95</v>
      </c>
      <c r="E5">
        <v>4</v>
      </c>
      <c r="F5">
        <v>1.4</v>
      </c>
      <c r="G5">
        <v>5.6</v>
      </c>
      <c r="J5" s="6" t="s">
        <v>56</v>
      </c>
      <c r="K5" s="6">
        <v>41</v>
      </c>
      <c r="L5" s="6">
        <v>81</v>
      </c>
      <c r="O5" s="5">
        <v>1.5</v>
      </c>
      <c r="P5" s="6">
        <v>36.363636363636367</v>
      </c>
      <c r="Q5" s="6">
        <v>30</v>
      </c>
    </row>
    <row r="6" spans="1:17" x14ac:dyDescent="0.3">
      <c r="A6">
        <v>1.6</v>
      </c>
      <c r="B6">
        <v>2.06</v>
      </c>
      <c r="C6">
        <v>3.2960000000000003</v>
      </c>
      <c r="E6">
        <v>2.8</v>
      </c>
      <c r="F6">
        <v>1.63</v>
      </c>
      <c r="G6">
        <v>4.5639999999999992</v>
      </c>
      <c r="J6" s="6" t="s">
        <v>57</v>
      </c>
      <c r="K6" s="6">
        <v>1.9700365351801636</v>
      </c>
      <c r="L6" s="6"/>
      <c r="O6" s="5">
        <v>2</v>
      </c>
      <c r="P6" s="6">
        <v>20.454545454545457</v>
      </c>
      <c r="Q6" s="6">
        <v>17</v>
      </c>
    </row>
    <row r="7" spans="1:17" x14ac:dyDescent="0.3">
      <c r="A7">
        <v>1.4</v>
      </c>
      <c r="B7">
        <v>0.79</v>
      </c>
      <c r="C7">
        <v>1.1059999999999999</v>
      </c>
      <c r="E7">
        <v>2.2000000000000002</v>
      </c>
      <c r="F7">
        <v>1.02</v>
      </c>
      <c r="G7">
        <v>2.2440000000000002</v>
      </c>
      <c r="J7" s="6" t="s">
        <v>58</v>
      </c>
      <c r="K7" s="6">
        <v>0</v>
      </c>
      <c r="L7" s="6"/>
      <c r="O7" s="5">
        <v>2.5</v>
      </c>
      <c r="P7" s="6">
        <v>4.5454545454545459</v>
      </c>
      <c r="Q7" s="6">
        <v>6</v>
      </c>
    </row>
    <row r="8" spans="1:17" x14ac:dyDescent="0.3">
      <c r="A8">
        <v>2.8</v>
      </c>
      <c r="B8">
        <v>1.81</v>
      </c>
      <c r="C8">
        <v>5.0679999999999996</v>
      </c>
      <c r="E8">
        <v>2.4</v>
      </c>
      <c r="F8">
        <v>1.6</v>
      </c>
      <c r="G8">
        <v>3.84</v>
      </c>
      <c r="J8" s="6" t="s">
        <v>59</v>
      </c>
      <c r="K8" s="6">
        <v>120</v>
      </c>
      <c r="L8" s="6"/>
      <c r="O8" s="5">
        <v>3</v>
      </c>
      <c r="P8" s="6">
        <v>0</v>
      </c>
      <c r="Q8" s="6">
        <v>1</v>
      </c>
    </row>
    <row r="9" spans="1:17" x14ac:dyDescent="0.3">
      <c r="A9">
        <v>2.6</v>
      </c>
      <c r="B9">
        <v>1.71</v>
      </c>
      <c r="C9">
        <v>4.4459999999999997</v>
      </c>
      <c r="E9">
        <v>0.8</v>
      </c>
      <c r="F9">
        <v>1.5</v>
      </c>
      <c r="G9">
        <v>1.2000000000000002</v>
      </c>
      <c r="J9" s="6" t="s">
        <v>60</v>
      </c>
      <c r="K9" s="6">
        <v>-1.3689102131758319</v>
      </c>
      <c r="L9" s="6"/>
      <c r="O9" s="5">
        <v>3.5</v>
      </c>
      <c r="P9" s="6">
        <v>0</v>
      </c>
      <c r="Q9" s="6">
        <v>0</v>
      </c>
    </row>
    <row r="10" spans="1:17" x14ac:dyDescent="0.3">
      <c r="A10">
        <v>1.2</v>
      </c>
      <c r="B10">
        <v>1.1100000000000001</v>
      </c>
      <c r="C10">
        <v>1.3320000000000001</v>
      </c>
      <c r="E10">
        <v>1.2</v>
      </c>
      <c r="F10">
        <v>0.9</v>
      </c>
      <c r="G10">
        <v>1.08</v>
      </c>
      <c r="J10" s="6" t="s">
        <v>61</v>
      </c>
      <c r="K10" s="6">
        <v>8.6792157879508836E-2</v>
      </c>
      <c r="L10" s="6"/>
      <c r="O10" s="5">
        <v>4</v>
      </c>
      <c r="P10" s="6">
        <v>0</v>
      </c>
      <c r="Q10" s="6">
        <v>0</v>
      </c>
    </row>
    <row r="11" spans="1:17" x14ac:dyDescent="0.3">
      <c r="A11">
        <v>2.2000000000000002</v>
      </c>
      <c r="B11">
        <v>1.69</v>
      </c>
      <c r="C11">
        <v>3.718</v>
      </c>
      <c r="E11">
        <v>1.2</v>
      </c>
      <c r="F11">
        <v>1.82</v>
      </c>
      <c r="G11">
        <v>2.1840000000000002</v>
      </c>
      <c r="J11" s="6" t="s">
        <v>62</v>
      </c>
      <c r="K11" s="6">
        <v>1.6576508993552355</v>
      </c>
      <c r="L11" s="6"/>
      <c r="O11" s="5">
        <v>4.5</v>
      </c>
      <c r="P11" s="6">
        <v>0</v>
      </c>
      <c r="Q11" s="6">
        <v>0</v>
      </c>
    </row>
    <row r="12" spans="1:17" x14ac:dyDescent="0.3">
      <c r="A12">
        <v>4</v>
      </c>
      <c r="B12">
        <v>0.68</v>
      </c>
      <c r="C12">
        <v>2.72</v>
      </c>
      <c r="E12">
        <v>1.6</v>
      </c>
      <c r="F12">
        <v>0.73</v>
      </c>
      <c r="G12">
        <v>1.1679999999999999</v>
      </c>
      <c r="J12" s="6" t="s">
        <v>63</v>
      </c>
      <c r="K12" s="6">
        <v>0.17358431575901767</v>
      </c>
      <c r="L12" s="6"/>
      <c r="O12" s="5">
        <v>5</v>
      </c>
      <c r="P12" s="6">
        <v>0</v>
      </c>
      <c r="Q12" s="6">
        <v>0</v>
      </c>
    </row>
    <row r="13" spans="1:17" ht="15" thickBot="1" x14ac:dyDescent="0.35">
      <c r="A13">
        <v>1.6</v>
      </c>
      <c r="B13">
        <v>1.19</v>
      </c>
      <c r="C13">
        <v>1.9039999999999999</v>
      </c>
      <c r="E13">
        <v>3</v>
      </c>
      <c r="F13">
        <v>0.97499999999999998</v>
      </c>
      <c r="G13">
        <v>2.9249999999999998</v>
      </c>
      <c r="J13" s="7" t="s">
        <v>64</v>
      </c>
      <c r="K13" s="7">
        <v>1.9799304050824413</v>
      </c>
      <c r="L13" s="7"/>
      <c r="O13" s="7" t="s">
        <v>31</v>
      </c>
      <c r="P13" s="7">
        <v>0</v>
      </c>
      <c r="Q13" s="7">
        <v>0</v>
      </c>
    </row>
    <row r="14" spans="1:17" x14ac:dyDescent="0.3">
      <c r="A14">
        <v>1.4</v>
      </c>
      <c r="B14">
        <v>1.95</v>
      </c>
      <c r="C14">
        <v>2.73</v>
      </c>
      <c r="E14">
        <v>2.2000000000000002</v>
      </c>
      <c r="F14">
        <v>1.1399999999999999</v>
      </c>
      <c r="G14">
        <v>2.508</v>
      </c>
      <c r="Q14" s="6"/>
    </row>
    <row r="15" spans="1:17" x14ac:dyDescent="0.3">
      <c r="A15">
        <v>1</v>
      </c>
      <c r="B15">
        <v>0.98</v>
      </c>
      <c r="C15">
        <v>0.98</v>
      </c>
      <c r="E15">
        <v>2.8</v>
      </c>
      <c r="F15">
        <v>1.1000000000000001</v>
      </c>
      <c r="G15">
        <v>3.08</v>
      </c>
      <c r="P15">
        <f>SUM(P2:P13)</f>
        <v>100</v>
      </c>
      <c r="Q15" s="6"/>
    </row>
    <row r="16" spans="1:17" ht="15" thickBot="1" x14ac:dyDescent="0.35">
      <c r="A16">
        <v>2.2000000000000002</v>
      </c>
      <c r="B16">
        <v>1.66</v>
      </c>
      <c r="C16">
        <v>3.6520000000000001</v>
      </c>
      <c r="E16">
        <v>2</v>
      </c>
      <c r="F16">
        <v>2.23</v>
      </c>
      <c r="G16">
        <v>4.46</v>
      </c>
      <c r="J16" t="s">
        <v>1</v>
      </c>
      <c r="Q16" s="7"/>
    </row>
    <row r="17" spans="1:17" x14ac:dyDescent="0.3">
      <c r="A17">
        <v>2.2000000000000002</v>
      </c>
      <c r="B17">
        <v>1.44</v>
      </c>
      <c r="C17">
        <v>3.1680000000000001</v>
      </c>
      <c r="E17">
        <v>1.8</v>
      </c>
      <c r="F17">
        <v>1.25</v>
      </c>
      <c r="G17">
        <v>2.25</v>
      </c>
      <c r="J17" s="8"/>
      <c r="K17" s="8" t="s">
        <v>52</v>
      </c>
      <c r="L17" s="8" t="s">
        <v>53</v>
      </c>
    </row>
    <row r="18" spans="1:17" x14ac:dyDescent="0.3">
      <c r="A18">
        <v>2.2000000000000002</v>
      </c>
      <c r="B18">
        <v>0.85</v>
      </c>
      <c r="C18">
        <v>1.87</v>
      </c>
      <c r="E18">
        <v>1.8</v>
      </c>
      <c r="F18">
        <v>1.66</v>
      </c>
      <c r="G18">
        <v>2.988</v>
      </c>
      <c r="J18" s="6" t="s">
        <v>54</v>
      </c>
      <c r="K18" s="6">
        <v>1.2187499999999998</v>
      </c>
      <c r="L18" s="6">
        <v>1.1666000000000003</v>
      </c>
    </row>
    <row r="19" spans="1:17" ht="15" thickBot="1" x14ac:dyDescent="0.35">
      <c r="A19">
        <v>2.8</v>
      </c>
      <c r="B19">
        <v>1.1200000000000001</v>
      </c>
      <c r="C19">
        <v>3.1360000000000001</v>
      </c>
      <c r="E19">
        <v>3.2</v>
      </c>
      <c r="F19">
        <v>1.88</v>
      </c>
      <c r="G19">
        <v>4.5759999999999996</v>
      </c>
      <c r="J19" s="6" t="s">
        <v>55</v>
      </c>
      <c r="K19" s="6">
        <v>0.19200595930232542</v>
      </c>
      <c r="L19" s="6">
        <v>0.25531004040403998</v>
      </c>
    </row>
    <row r="20" spans="1:17" x14ac:dyDescent="0.3">
      <c r="A20">
        <v>3.6</v>
      </c>
      <c r="B20">
        <v>0.79</v>
      </c>
      <c r="C20">
        <v>2.8440000000000003</v>
      </c>
      <c r="E20">
        <v>2.2000000000000002</v>
      </c>
      <c r="F20">
        <v>1.48</v>
      </c>
      <c r="G20">
        <v>3.2120000000000002</v>
      </c>
      <c r="J20" s="6" t="s">
        <v>56</v>
      </c>
      <c r="K20" s="6">
        <v>44</v>
      </c>
      <c r="L20" s="6">
        <v>100</v>
      </c>
      <c r="O20" s="8" t="s">
        <v>30</v>
      </c>
      <c r="P20" s="8" t="s">
        <v>52</v>
      </c>
      <c r="Q20" s="8" t="s">
        <v>53</v>
      </c>
    </row>
    <row r="21" spans="1:17" x14ac:dyDescent="0.3">
      <c r="A21">
        <v>2</v>
      </c>
      <c r="B21">
        <v>0.56999999999999995</v>
      </c>
      <c r="C21">
        <v>1.1399999999999999</v>
      </c>
      <c r="E21">
        <v>2.4</v>
      </c>
      <c r="F21">
        <v>1.43</v>
      </c>
      <c r="G21">
        <v>4.5119999999999996</v>
      </c>
      <c r="J21" s="6" t="s">
        <v>57</v>
      </c>
      <c r="K21" s="6">
        <v>0.23614049471830953</v>
      </c>
      <c r="L21" s="6"/>
      <c r="O21" s="5">
        <v>0</v>
      </c>
      <c r="P21" s="6">
        <v>0</v>
      </c>
      <c r="Q21" s="6">
        <v>0</v>
      </c>
    </row>
    <row r="22" spans="1:17" x14ac:dyDescent="0.3">
      <c r="A22">
        <v>1.8</v>
      </c>
      <c r="B22">
        <v>1.08</v>
      </c>
      <c r="C22">
        <v>1.9440000000000002</v>
      </c>
      <c r="E22">
        <v>1.6</v>
      </c>
      <c r="F22">
        <v>0.72</v>
      </c>
      <c r="G22">
        <v>1.04</v>
      </c>
      <c r="J22" s="6" t="s">
        <v>58</v>
      </c>
      <c r="K22" s="6">
        <v>0</v>
      </c>
      <c r="L22" s="6"/>
      <c r="O22" s="5">
        <v>0.5</v>
      </c>
      <c r="P22" s="6">
        <v>0</v>
      </c>
      <c r="Q22" s="6">
        <v>0</v>
      </c>
    </row>
    <row r="23" spans="1:17" x14ac:dyDescent="0.3">
      <c r="A23">
        <v>6.4</v>
      </c>
      <c r="B23">
        <v>1</v>
      </c>
      <c r="C23">
        <v>6.4</v>
      </c>
      <c r="E23">
        <v>2.6</v>
      </c>
      <c r="F23">
        <v>1.46</v>
      </c>
      <c r="G23">
        <v>2.8080000000000003</v>
      </c>
      <c r="J23" s="6" t="s">
        <v>59</v>
      </c>
      <c r="K23" s="6">
        <v>142</v>
      </c>
      <c r="L23" s="6"/>
      <c r="O23" s="5">
        <v>1</v>
      </c>
      <c r="P23" s="6">
        <v>4.8780487804878048</v>
      </c>
      <c r="Q23" s="6">
        <v>2.4691358024691357</v>
      </c>
    </row>
    <row r="24" spans="1:17" x14ac:dyDescent="0.3">
      <c r="A24">
        <v>1.6</v>
      </c>
      <c r="B24">
        <v>0.71</v>
      </c>
      <c r="C24">
        <v>1.1359999999999999</v>
      </c>
      <c r="E24">
        <v>1.6</v>
      </c>
      <c r="F24">
        <v>1.88</v>
      </c>
      <c r="G24">
        <v>2.9440000000000004</v>
      </c>
      <c r="J24" s="6" t="s">
        <v>60</v>
      </c>
      <c r="K24" s="6">
        <v>0.59321779543065212</v>
      </c>
      <c r="L24" s="6"/>
      <c r="O24" s="5">
        <v>1.5</v>
      </c>
      <c r="P24" s="6">
        <v>17.073170731707318</v>
      </c>
      <c r="Q24" s="6">
        <v>13.580246913580247</v>
      </c>
    </row>
    <row r="25" spans="1:17" x14ac:dyDescent="0.3">
      <c r="A25">
        <v>3.2</v>
      </c>
      <c r="B25">
        <v>0.98</v>
      </c>
      <c r="C25">
        <v>3.1360000000000001</v>
      </c>
      <c r="E25">
        <v>3.2</v>
      </c>
      <c r="F25">
        <v>0.65</v>
      </c>
      <c r="G25">
        <v>3.3920000000000003</v>
      </c>
      <c r="J25" s="6" t="s">
        <v>61</v>
      </c>
      <c r="K25" s="6">
        <v>0.2769895331964034</v>
      </c>
      <c r="L25" s="6"/>
      <c r="O25" s="5">
        <v>2</v>
      </c>
      <c r="P25" s="6">
        <v>29.268292682926827</v>
      </c>
      <c r="Q25" s="6">
        <v>30.864197530864196</v>
      </c>
    </row>
    <row r="26" spans="1:17" x14ac:dyDescent="0.3">
      <c r="A26">
        <v>3.4</v>
      </c>
      <c r="B26">
        <v>0.73</v>
      </c>
      <c r="C26">
        <v>2.4819999999999998</v>
      </c>
      <c r="E26">
        <v>2.6</v>
      </c>
      <c r="F26">
        <v>1.08</v>
      </c>
      <c r="G26">
        <v>3.1459999999999999</v>
      </c>
      <c r="J26" s="6" t="s">
        <v>62</v>
      </c>
      <c r="K26" s="6">
        <v>1.6556551725807933</v>
      </c>
      <c r="L26" s="6"/>
      <c r="O26" s="5">
        <v>2.5</v>
      </c>
      <c r="P26" s="6">
        <v>19.512195121951219</v>
      </c>
      <c r="Q26" s="6">
        <v>20.987654320987652</v>
      </c>
    </row>
    <row r="27" spans="1:17" x14ac:dyDescent="0.3">
      <c r="A27">
        <v>3.8</v>
      </c>
      <c r="B27">
        <v>0.87</v>
      </c>
      <c r="C27">
        <v>3.306</v>
      </c>
      <c r="E27">
        <v>2</v>
      </c>
      <c r="F27">
        <v>1.84</v>
      </c>
      <c r="G27">
        <v>1.96</v>
      </c>
      <c r="J27" s="6" t="s">
        <v>63</v>
      </c>
      <c r="K27" s="6">
        <v>0.55397906639280681</v>
      </c>
      <c r="L27" s="6"/>
      <c r="O27" s="5">
        <v>3</v>
      </c>
      <c r="P27" s="6">
        <v>12.195121951219512</v>
      </c>
      <c r="Q27" s="6">
        <v>11.111111111111111</v>
      </c>
    </row>
    <row r="28" spans="1:17" ht="15" thickBot="1" x14ac:dyDescent="0.35">
      <c r="B28">
        <v>1.06</v>
      </c>
      <c r="E28">
        <v>1.4000000000000001</v>
      </c>
      <c r="F28">
        <v>1.06</v>
      </c>
      <c r="G28">
        <v>1.9319999999999999</v>
      </c>
      <c r="J28" s="7" t="s">
        <v>64</v>
      </c>
      <c r="K28" s="7">
        <v>1.9768109936328579</v>
      </c>
      <c r="L28" s="7"/>
      <c r="O28" s="5">
        <v>3.5</v>
      </c>
      <c r="P28" s="6">
        <v>7.3170731707317067</v>
      </c>
      <c r="Q28" s="6">
        <v>4.9382716049382713</v>
      </c>
    </row>
    <row r="29" spans="1:17" x14ac:dyDescent="0.3">
      <c r="A29">
        <v>1.8</v>
      </c>
      <c r="B29">
        <v>1.3</v>
      </c>
      <c r="C29">
        <v>2.3400000000000003</v>
      </c>
      <c r="E29">
        <v>2.2000000000000002</v>
      </c>
      <c r="F29">
        <v>1.21</v>
      </c>
      <c r="G29">
        <v>3.3000000000000003</v>
      </c>
      <c r="O29" s="5">
        <v>4</v>
      </c>
      <c r="P29" s="6">
        <v>7.3170731707317067</v>
      </c>
      <c r="Q29" s="6">
        <v>6.1728395061728394</v>
      </c>
    </row>
    <row r="30" spans="1:17" x14ac:dyDescent="0.3">
      <c r="B30">
        <v>0.98</v>
      </c>
      <c r="E30">
        <v>2.4</v>
      </c>
      <c r="F30">
        <v>0.98</v>
      </c>
      <c r="G30">
        <v>1.44</v>
      </c>
      <c r="O30" s="5">
        <v>4.5</v>
      </c>
      <c r="P30" s="6">
        <v>0</v>
      </c>
      <c r="Q30" s="6">
        <v>1.2345679012345678</v>
      </c>
    </row>
    <row r="31" spans="1:17" ht="15" thickBot="1" x14ac:dyDescent="0.35">
      <c r="A31">
        <v>3.2</v>
      </c>
      <c r="B31">
        <v>1.78</v>
      </c>
      <c r="C31">
        <v>5.6960000000000006</v>
      </c>
      <c r="E31">
        <v>0.8</v>
      </c>
      <c r="F31">
        <v>1.38</v>
      </c>
      <c r="G31">
        <v>1.7600000000000002</v>
      </c>
      <c r="J31" t="s">
        <v>10</v>
      </c>
      <c r="O31" s="5">
        <v>5</v>
      </c>
      <c r="P31" s="6">
        <v>0</v>
      </c>
      <c r="Q31" s="6">
        <v>0</v>
      </c>
    </row>
    <row r="32" spans="1:17" ht="15" thickBot="1" x14ac:dyDescent="0.35">
      <c r="A32">
        <v>2.6</v>
      </c>
      <c r="B32">
        <v>0.6</v>
      </c>
      <c r="C32">
        <v>1.56</v>
      </c>
      <c r="E32">
        <v>2</v>
      </c>
      <c r="F32">
        <v>1.5</v>
      </c>
      <c r="G32">
        <v>2.8</v>
      </c>
      <c r="J32" s="8"/>
      <c r="K32" s="8" t="s">
        <v>52</v>
      </c>
      <c r="L32" s="8" t="s">
        <v>53</v>
      </c>
      <c r="O32" s="7" t="s">
        <v>31</v>
      </c>
      <c r="P32" s="7">
        <v>2.4390243902439024</v>
      </c>
      <c r="Q32" s="7">
        <v>8.6419753086419746</v>
      </c>
    </row>
    <row r="33" spans="1:17" x14ac:dyDescent="0.3">
      <c r="A33">
        <v>2.2000000000000002</v>
      </c>
      <c r="B33">
        <v>1.04</v>
      </c>
      <c r="C33">
        <v>2.2880000000000003</v>
      </c>
      <c r="E33">
        <v>1.8</v>
      </c>
      <c r="F33">
        <v>0.6</v>
      </c>
      <c r="G33">
        <v>4.5179999999999998</v>
      </c>
      <c r="J33" s="6" t="s">
        <v>54</v>
      </c>
      <c r="K33" s="6">
        <v>2.6094634146341464</v>
      </c>
      <c r="L33" s="6">
        <v>2.8280864197530868</v>
      </c>
    </row>
    <row r="34" spans="1:17" x14ac:dyDescent="0.3">
      <c r="A34">
        <v>2.2000000000000002</v>
      </c>
      <c r="B34">
        <v>0.78</v>
      </c>
      <c r="C34">
        <v>1.7160000000000002</v>
      </c>
      <c r="E34">
        <v>2.2000000000000002</v>
      </c>
      <c r="F34">
        <v>2.2000000000000002</v>
      </c>
      <c r="G34">
        <v>2.1779999999999999</v>
      </c>
      <c r="J34" s="6" t="s">
        <v>55</v>
      </c>
      <c r="K34" s="6">
        <v>1.5963564048780483</v>
      </c>
      <c r="L34" s="6">
        <v>2.1163068549382702</v>
      </c>
      <c r="P34">
        <f>SUM(P21:P32)</f>
        <v>100</v>
      </c>
      <c r="Q34">
        <f>SUM(Q21:Q32)</f>
        <v>100</v>
      </c>
    </row>
    <row r="35" spans="1:17" x14ac:dyDescent="0.3">
      <c r="B35">
        <v>1.58</v>
      </c>
      <c r="E35">
        <v>1.6</v>
      </c>
      <c r="F35">
        <v>1.4</v>
      </c>
      <c r="G35">
        <v>2.5440000000000005</v>
      </c>
      <c r="J35" s="6" t="s">
        <v>56</v>
      </c>
      <c r="K35" s="6">
        <v>41</v>
      </c>
      <c r="L35" s="6">
        <v>81</v>
      </c>
    </row>
    <row r="36" spans="1:17" ht="15" thickBot="1" x14ac:dyDescent="0.35">
      <c r="A36">
        <v>2</v>
      </c>
      <c r="B36">
        <v>0.77</v>
      </c>
      <c r="C36">
        <v>1.54</v>
      </c>
      <c r="E36">
        <v>2.4</v>
      </c>
      <c r="F36">
        <v>2.5099999999999998</v>
      </c>
      <c r="G36">
        <v>2.0880000000000001</v>
      </c>
      <c r="J36" s="6" t="s">
        <v>57</v>
      </c>
      <c r="K36" s="6">
        <v>1.9429900382515295</v>
      </c>
      <c r="L36" s="6"/>
    </row>
    <row r="37" spans="1:17" x14ac:dyDescent="0.3">
      <c r="A37">
        <v>1.6</v>
      </c>
      <c r="B37">
        <v>2.5</v>
      </c>
      <c r="C37">
        <v>4</v>
      </c>
      <c r="E37">
        <v>1.4</v>
      </c>
      <c r="F37">
        <v>0.99</v>
      </c>
      <c r="G37">
        <v>1.1059999999999999</v>
      </c>
      <c r="J37" s="6" t="s">
        <v>58</v>
      </c>
      <c r="K37" s="6">
        <v>0</v>
      </c>
      <c r="L37" s="6"/>
      <c r="O37" s="8" t="s">
        <v>30</v>
      </c>
      <c r="P37" s="8" t="s">
        <v>52</v>
      </c>
      <c r="Q37" s="8" t="s">
        <v>53</v>
      </c>
    </row>
    <row r="38" spans="1:17" x14ac:dyDescent="0.3">
      <c r="A38">
        <v>1</v>
      </c>
      <c r="B38">
        <v>1.46</v>
      </c>
      <c r="C38">
        <v>1.46</v>
      </c>
      <c r="E38">
        <v>1.8</v>
      </c>
      <c r="F38">
        <v>1.59</v>
      </c>
      <c r="G38">
        <v>3.8520000000000003</v>
      </c>
      <c r="J38" s="6" t="s">
        <v>59</v>
      </c>
      <c r="K38" s="6">
        <v>120</v>
      </c>
      <c r="L38" s="6"/>
      <c r="O38" s="5">
        <v>0</v>
      </c>
      <c r="P38" s="6">
        <v>0</v>
      </c>
      <c r="Q38" s="6">
        <v>0</v>
      </c>
    </row>
    <row r="39" spans="1:17" x14ac:dyDescent="0.3">
      <c r="A39">
        <v>1.8</v>
      </c>
      <c r="B39">
        <v>1.3</v>
      </c>
      <c r="C39">
        <v>2.3400000000000003</v>
      </c>
      <c r="E39">
        <v>1.6</v>
      </c>
      <c r="F39">
        <v>0.87</v>
      </c>
      <c r="G39">
        <v>0.59199999999999997</v>
      </c>
      <c r="J39" s="6" t="s">
        <v>60</v>
      </c>
      <c r="K39" s="6">
        <v>-0.81830479338702788</v>
      </c>
      <c r="L39" s="6"/>
      <c r="O39" s="5">
        <v>0.5</v>
      </c>
      <c r="P39" s="6">
        <v>0</v>
      </c>
      <c r="Q39" s="6">
        <v>0</v>
      </c>
    </row>
    <row r="40" spans="1:17" x14ac:dyDescent="0.3">
      <c r="A40">
        <v>1.4</v>
      </c>
      <c r="B40">
        <v>1.41</v>
      </c>
      <c r="C40">
        <v>1.9739999999999998</v>
      </c>
      <c r="E40">
        <v>1.8</v>
      </c>
      <c r="F40">
        <v>0.79</v>
      </c>
      <c r="G40">
        <v>3.51</v>
      </c>
      <c r="J40" s="6" t="s">
        <v>61</v>
      </c>
      <c r="K40" s="6">
        <v>0.20740257782095972</v>
      </c>
      <c r="L40" s="6"/>
      <c r="O40" s="5">
        <v>1</v>
      </c>
      <c r="P40" s="6">
        <v>2.4390243902439024</v>
      </c>
      <c r="Q40" s="6">
        <v>1.2345679012345678</v>
      </c>
    </row>
    <row r="41" spans="1:17" x14ac:dyDescent="0.3">
      <c r="A41">
        <v>1.2</v>
      </c>
      <c r="B41">
        <v>1.43</v>
      </c>
      <c r="C41">
        <v>1.716</v>
      </c>
      <c r="E41">
        <v>1.8</v>
      </c>
      <c r="F41">
        <v>0.84</v>
      </c>
      <c r="G41">
        <v>3.1680000000000001</v>
      </c>
      <c r="J41" s="6" t="s">
        <v>62</v>
      </c>
      <c r="K41" s="6">
        <v>1.6576508993552355</v>
      </c>
      <c r="L41" s="6"/>
      <c r="O41" s="5">
        <v>1.5</v>
      </c>
      <c r="P41" s="6">
        <v>14.634146341463413</v>
      </c>
      <c r="Q41" s="6">
        <v>11.111111111111111</v>
      </c>
    </row>
    <row r="42" spans="1:17" x14ac:dyDescent="0.3">
      <c r="A42">
        <v>2.8</v>
      </c>
      <c r="B42">
        <v>1.1599999999999999</v>
      </c>
      <c r="C42">
        <v>3.2479999999999998</v>
      </c>
      <c r="E42">
        <v>7.2</v>
      </c>
      <c r="F42">
        <v>2.14</v>
      </c>
      <c r="G42">
        <v>5.3280000000000003</v>
      </c>
      <c r="J42" s="6" t="s">
        <v>63</v>
      </c>
      <c r="K42" s="6">
        <v>0.41480515564191944</v>
      </c>
      <c r="L42" s="6"/>
      <c r="O42" s="5">
        <v>2</v>
      </c>
      <c r="P42" s="6">
        <v>29.268292682926827</v>
      </c>
      <c r="Q42" s="6">
        <v>19.753086419753085</v>
      </c>
    </row>
    <row r="43" spans="1:17" ht="15" thickBot="1" x14ac:dyDescent="0.35">
      <c r="A43">
        <v>1.8</v>
      </c>
      <c r="B43">
        <v>1.06</v>
      </c>
      <c r="C43">
        <v>1.9080000000000001</v>
      </c>
      <c r="E43">
        <v>3.6</v>
      </c>
      <c r="F43">
        <v>0.37</v>
      </c>
      <c r="G43">
        <v>1.6919999999999999</v>
      </c>
      <c r="J43" s="7" t="s">
        <v>64</v>
      </c>
      <c r="K43" s="7">
        <v>1.9799304050824413</v>
      </c>
      <c r="L43" s="7"/>
      <c r="O43" s="5">
        <v>2.5</v>
      </c>
      <c r="P43" s="6">
        <v>12.195121951219512</v>
      </c>
      <c r="Q43" s="6">
        <v>19.753086419753085</v>
      </c>
    </row>
    <row r="44" spans="1:17" x14ac:dyDescent="0.3">
      <c r="A44">
        <v>1.2</v>
      </c>
      <c r="B44">
        <v>1.62</v>
      </c>
      <c r="C44">
        <v>1.944</v>
      </c>
      <c r="E44">
        <v>2.4</v>
      </c>
      <c r="F44">
        <v>1.95</v>
      </c>
      <c r="G44">
        <v>2.016</v>
      </c>
      <c r="O44" s="5">
        <v>3</v>
      </c>
      <c r="P44" s="6">
        <v>7.3170731707317067</v>
      </c>
      <c r="Q44" s="6">
        <v>14.814814814814813</v>
      </c>
    </row>
    <row r="45" spans="1:17" x14ac:dyDescent="0.3">
      <c r="A45">
        <v>1.4</v>
      </c>
      <c r="B45">
        <v>1.06</v>
      </c>
      <c r="C45">
        <v>1.484</v>
      </c>
      <c r="E45">
        <v>6.6</v>
      </c>
      <c r="F45">
        <v>1.76</v>
      </c>
      <c r="G45">
        <v>4.6859999999999999</v>
      </c>
      <c r="O45" s="5">
        <v>3.5</v>
      </c>
      <c r="P45" s="6">
        <v>14.634146341463413</v>
      </c>
      <c r="Q45" s="6">
        <v>9.8765432098765427</v>
      </c>
    </row>
    <row r="46" spans="1:17" x14ac:dyDescent="0.3">
      <c r="A46">
        <v>2.4</v>
      </c>
      <c r="B46">
        <v>0.99</v>
      </c>
      <c r="C46">
        <v>2.3759999999999999</v>
      </c>
      <c r="E46">
        <v>4.2</v>
      </c>
      <c r="F46">
        <v>0.74</v>
      </c>
      <c r="G46">
        <v>1.9320000000000002</v>
      </c>
      <c r="O46" s="5">
        <v>4</v>
      </c>
      <c r="P46" s="6">
        <v>7.3170731707317067</v>
      </c>
      <c r="Q46" s="6">
        <v>4.9382716049382713</v>
      </c>
    </row>
    <row r="47" spans="1:17" x14ac:dyDescent="0.3">
      <c r="E47">
        <v>2.2000000000000002</v>
      </c>
      <c r="F47">
        <v>0.56999999999999995</v>
      </c>
      <c r="G47">
        <v>1.1660000000000001</v>
      </c>
      <c r="O47" s="5">
        <v>4.5</v>
      </c>
      <c r="P47" s="6">
        <v>4.8780487804878048</v>
      </c>
      <c r="Q47" s="6">
        <v>3.7037037037037033</v>
      </c>
    </row>
    <row r="48" spans="1:17" x14ac:dyDescent="0.3">
      <c r="E48">
        <v>8.6</v>
      </c>
      <c r="F48">
        <v>0.89</v>
      </c>
      <c r="G48">
        <v>4.0419999999999998</v>
      </c>
      <c r="O48" s="5">
        <v>5</v>
      </c>
      <c r="P48" s="6">
        <v>0</v>
      </c>
      <c r="Q48" s="6">
        <v>7.4074074074074066</v>
      </c>
    </row>
    <row r="49" spans="5:17" ht="15" thickBot="1" x14ac:dyDescent="0.35">
      <c r="E49">
        <v>2</v>
      </c>
      <c r="F49">
        <v>0.47</v>
      </c>
      <c r="G49">
        <v>1.7</v>
      </c>
      <c r="O49" s="7" t="s">
        <v>31</v>
      </c>
      <c r="P49" s="7">
        <v>7.3170731707317067</v>
      </c>
      <c r="Q49" s="7">
        <v>7.4074074074074066</v>
      </c>
    </row>
    <row r="50" spans="5:17" x14ac:dyDescent="0.3">
      <c r="E50">
        <v>3.4</v>
      </c>
      <c r="F50">
        <v>0.84</v>
      </c>
      <c r="G50">
        <v>2.21</v>
      </c>
    </row>
    <row r="51" spans="5:17" x14ac:dyDescent="0.3">
      <c r="E51">
        <v>1.4</v>
      </c>
      <c r="F51">
        <v>0.51</v>
      </c>
      <c r="G51">
        <v>1.036</v>
      </c>
      <c r="P51">
        <f>SUM(P38:P49)</f>
        <v>99.999999999999972</v>
      </c>
      <c r="Q51">
        <f>SUM(Q38:Q49)</f>
        <v>99.999999999999986</v>
      </c>
    </row>
    <row r="52" spans="5:17" x14ac:dyDescent="0.3">
      <c r="E52">
        <v>1.6</v>
      </c>
      <c r="F52">
        <v>0.85</v>
      </c>
      <c r="G52">
        <v>2.6</v>
      </c>
    </row>
    <row r="53" spans="5:17" x14ac:dyDescent="0.3">
      <c r="E53">
        <v>1.4</v>
      </c>
      <c r="F53">
        <v>0.71</v>
      </c>
      <c r="G53">
        <v>1.9179999999999999</v>
      </c>
    </row>
    <row r="54" spans="5:17" x14ac:dyDescent="0.3">
      <c r="E54">
        <v>1.4</v>
      </c>
      <c r="F54">
        <v>0.46</v>
      </c>
      <c r="G54">
        <v>1.5959999999999999</v>
      </c>
    </row>
    <row r="55" spans="5:17" x14ac:dyDescent="0.3">
      <c r="E55">
        <v>1.2</v>
      </c>
      <c r="F55">
        <v>0.53</v>
      </c>
      <c r="G55">
        <v>1.8719999999999999</v>
      </c>
    </row>
    <row r="56" spans="5:17" x14ac:dyDescent="0.3">
      <c r="E56">
        <v>2</v>
      </c>
      <c r="F56">
        <v>0.47</v>
      </c>
      <c r="G56">
        <v>2.42</v>
      </c>
    </row>
    <row r="57" spans="5:17" x14ac:dyDescent="0.3">
      <c r="E57">
        <v>1.6</v>
      </c>
      <c r="F57">
        <v>1.23</v>
      </c>
      <c r="G57">
        <v>3.6479999999999997</v>
      </c>
    </row>
    <row r="58" spans="5:17" x14ac:dyDescent="0.3">
      <c r="E58">
        <v>2.4</v>
      </c>
      <c r="F58">
        <v>0.47</v>
      </c>
      <c r="G58">
        <v>2.04</v>
      </c>
    </row>
    <row r="59" spans="5:17" x14ac:dyDescent="0.3">
      <c r="E59">
        <v>1.4</v>
      </c>
      <c r="F59">
        <v>0.85</v>
      </c>
      <c r="G59">
        <v>1.6519999999999999</v>
      </c>
    </row>
    <row r="60" spans="5:17" x14ac:dyDescent="0.3">
      <c r="E60">
        <v>2</v>
      </c>
      <c r="F60">
        <v>0.65</v>
      </c>
      <c r="G60">
        <v>2.46</v>
      </c>
    </row>
    <row r="61" spans="5:17" x14ac:dyDescent="0.3">
      <c r="E61">
        <v>1.6</v>
      </c>
      <c r="F61">
        <v>0.8</v>
      </c>
      <c r="G61">
        <v>1.9359999999999999</v>
      </c>
    </row>
    <row r="62" spans="5:17" x14ac:dyDescent="0.3">
      <c r="E62">
        <v>2.8</v>
      </c>
      <c r="F62">
        <v>0.74</v>
      </c>
      <c r="G62">
        <v>2.3239999999999998</v>
      </c>
    </row>
    <row r="63" spans="5:17" x14ac:dyDescent="0.3">
      <c r="E63">
        <v>1.4</v>
      </c>
      <c r="F63">
        <v>1.625</v>
      </c>
      <c r="G63">
        <v>2.548</v>
      </c>
    </row>
    <row r="64" spans="5:17" x14ac:dyDescent="0.3">
      <c r="E64">
        <v>2.4</v>
      </c>
      <c r="F64">
        <v>1.37</v>
      </c>
      <c r="G64">
        <v>1.8479999999999999</v>
      </c>
    </row>
    <row r="65" spans="5:7" x14ac:dyDescent="0.3">
      <c r="E65">
        <v>1.6</v>
      </c>
      <c r="F65">
        <v>1.1399999999999999</v>
      </c>
      <c r="G65">
        <v>3.12</v>
      </c>
    </row>
    <row r="66" spans="5:7" x14ac:dyDescent="0.3">
      <c r="E66">
        <v>2.6</v>
      </c>
      <c r="F66">
        <v>1.56</v>
      </c>
      <c r="G66">
        <v>3.12</v>
      </c>
    </row>
    <row r="67" spans="5:7" x14ac:dyDescent="0.3">
      <c r="E67">
        <v>2.4</v>
      </c>
      <c r="F67">
        <v>1.21</v>
      </c>
      <c r="G67">
        <v>2.8079999999999998</v>
      </c>
    </row>
    <row r="68" spans="5:7" x14ac:dyDescent="0.3">
      <c r="E68">
        <v>1.6</v>
      </c>
      <c r="F68">
        <v>2.2799999999999998</v>
      </c>
      <c r="G68">
        <v>1.7280000000000002</v>
      </c>
    </row>
    <row r="69" spans="5:7" x14ac:dyDescent="0.3">
      <c r="E69">
        <v>4</v>
      </c>
      <c r="F69">
        <v>0.85</v>
      </c>
      <c r="G69">
        <v>6.16</v>
      </c>
    </row>
    <row r="70" spans="5:7" x14ac:dyDescent="0.3">
      <c r="E70">
        <v>1.6</v>
      </c>
      <c r="F70">
        <v>1.18</v>
      </c>
      <c r="G70">
        <v>1.9359999999999999</v>
      </c>
    </row>
    <row r="71" spans="5:7" x14ac:dyDescent="0.3">
      <c r="E71">
        <v>2.2000000000000002</v>
      </c>
      <c r="F71">
        <v>1.23</v>
      </c>
      <c r="G71">
        <v>2.8600000000000003</v>
      </c>
    </row>
    <row r="72" spans="5:7" x14ac:dyDescent="0.3">
      <c r="E72">
        <v>4</v>
      </c>
      <c r="F72">
        <v>1.21</v>
      </c>
      <c r="G72">
        <v>7.52</v>
      </c>
    </row>
    <row r="73" spans="5:7" x14ac:dyDescent="0.3">
      <c r="E73">
        <v>6.8</v>
      </c>
      <c r="F73">
        <v>1.37</v>
      </c>
      <c r="G73">
        <v>8.5679999999999996</v>
      </c>
    </row>
    <row r="74" spans="5:7" x14ac:dyDescent="0.3">
      <c r="E74">
        <v>2</v>
      </c>
      <c r="F74">
        <v>2.06</v>
      </c>
      <c r="G74">
        <v>1.78</v>
      </c>
    </row>
    <row r="75" spans="5:7" x14ac:dyDescent="0.3">
      <c r="E75">
        <v>2</v>
      </c>
      <c r="F75">
        <v>1.73</v>
      </c>
      <c r="G75">
        <v>1.88</v>
      </c>
    </row>
    <row r="76" spans="5:7" x14ac:dyDescent="0.3">
      <c r="E76">
        <v>2.8</v>
      </c>
      <c r="F76">
        <v>0.83</v>
      </c>
      <c r="G76">
        <v>2.2399999999999998</v>
      </c>
    </row>
    <row r="77" spans="5:7" x14ac:dyDescent="0.3">
      <c r="E77">
        <v>3.4</v>
      </c>
      <c r="F77">
        <v>1.82</v>
      </c>
      <c r="G77">
        <v>1.292</v>
      </c>
    </row>
    <row r="78" spans="5:7" x14ac:dyDescent="0.3">
      <c r="E78">
        <v>4</v>
      </c>
      <c r="F78">
        <v>1.48</v>
      </c>
      <c r="G78">
        <v>2.48</v>
      </c>
    </row>
    <row r="79" spans="5:7" x14ac:dyDescent="0.3">
      <c r="E79">
        <v>2.6</v>
      </c>
      <c r="F79">
        <v>0.77</v>
      </c>
      <c r="G79">
        <v>2.3140000000000001</v>
      </c>
    </row>
    <row r="80" spans="5:7" x14ac:dyDescent="0.3">
      <c r="E80">
        <v>7.2</v>
      </c>
      <c r="F80">
        <v>1.95</v>
      </c>
      <c r="G80">
        <v>4.4640000000000004</v>
      </c>
    </row>
    <row r="81" spans="5:7" x14ac:dyDescent="0.3">
      <c r="E81">
        <v>2.4</v>
      </c>
      <c r="F81">
        <v>1.2</v>
      </c>
      <c r="G81">
        <v>2.3519999999999999</v>
      </c>
    </row>
    <row r="82" spans="5:7" x14ac:dyDescent="0.3">
      <c r="E82">
        <v>5.8</v>
      </c>
      <c r="F82">
        <v>1.17</v>
      </c>
      <c r="G82">
        <v>4.8719999999999999</v>
      </c>
    </row>
    <row r="83" spans="5:7" x14ac:dyDescent="0.3">
      <c r="E83">
        <v>6.6</v>
      </c>
      <c r="F83">
        <v>1.08</v>
      </c>
      <c r="G83">
        <v>5.3460000000000001</v>
      </c>
    </row>
    <row r="84" spans="5:7" x14ac:dyDescent="0.3">
      <c r="F84">
        <v>1.54</v>
      </c>
    </row>
    <row r="85" spans="5:7" x14ac:dyDescent="0.3">
      <c r="F85">
        <v>1.21</v>
      </c>
    </row>
    <row r="86" spans="5:7" x14ac:dyDescent="0.3">
      <c r="F86">
        <v>1.3</v>
      </c>
    </row>
    <row r="87" spans="5:7" x14ac:dyDescent="0.3">
      <c r="F87">
        <v>1.88</v>
      </c>
    </row>
    <row r="88" spans="5:7" x14ac:dyDescent="0.3">
      <c r="F88">
        <v>1.26</v>
      </c>
    </row>
    <row r="89" spans="5:7" x14ac:dyDescent="0.3">
      <c r="F89">
        <v>0.89</v>
      </c>
    </row>
    <row r="90" spans="5:7" x14ac:dyDescent="0.3">
      <c r="F90">
        <v>0.94</v>
      </c>
    </row>
    <row r="91" spans="5:7" x14ac:dyDescent="0.3">
      <c r="F91">
        <v>0.8</v>
      </c>
    </row>
    <row r="92" spans="5:7" x14ac:dyDescent="0.3">
      <c r="F92">
        <v>0.38</v>
      </c>
    </row>
    <row r="93" spans="5:7" x14ac:dyDescent="0.3">
      <c r="F93">
        <v>0.62</v>
      </c>
    </row>
    <row r="94" spans="5:7" x14ac:dyDescent="0.3">
      <c r="F94">
        <v>0.89</v>
      </c>
    </row>
    <row r="95" spans="5:7" x14ac:dyDescent="0.3">
      <c r="F95">
        <v>0.62</v>
      </c>
    </row>
    <row r="96" spans="5:7" x14ac:dyDescent="0.3">
      <c r="F96">
        <v>0.51</v>
      </c>
    </row>
    <row r="97" spans="6:6" x14ac:dyDescent="0.3">
      <c r="F97">
        <v>0.35</v>
      </c>
    </row>
    <row r="98" spans="6:6" x14ac:dyDescent="0.3">
      <c r="F98">
        <v>0.65</v>
      </c>
    </row>
    <row r="99" spans="6:6" x14ac:dyDescent="0.3">
      <c r="F99">
        <v>0.7</v>
      </c>
    </row>
    <row r="100" spans="6:6" x14ac:dyDescent="0.3">
      <c r="F100">
        <v>0.98</v>
      </c>
    </row>
    <row r="101" spans="6:6" x14ac:dyDescent="0.3">
      <c r="F101">
        <v>0.84</v>
      </c>
    </row>
    <row r="102" spans="6:6" x14ac:dyDescent="0.3">
      <c r="F102">
        <v>0.81</v>
      </c>
    </row>
  </sheetData>
  <mergeCells count="2">
    <mergeCell ref="A1:C1"/>
    <mergeCell ref="E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C853-5010-4283-8533-7FEE69A2C747}">
  <dimension ref="A1:U264"/>
  <sheetViews>
    <sheetView topLeftCell="A142" workbookViewId="0">
      <selection activeCell="L73" sqref="L73"/>
    </sheetView>
  </sheetViews>
  <sheetFormatPr defaultRowHeight="14.4" x14ac:dyDescent="0.3"/>
  <cols>
    <col min="1" max="1" width="10.5546875" bestFit="1" customWidth="1"/>
    <col min="5" max="5" width="5.33203125" bestFit="1" customWidth="1"/>
    <col min="6" max="6" width="7.21875" customWidth="1"/>
    <col min="7" max="7" width="13.109375" bestFit="1" customWidth="1"/>
    <col min="8" max="8" width="16.6640625" bestFit="1" customWidth="1"/>
    <col min="9" max="9" width="17.21875" bestFit="1" customWidth="1"/>
    <col min="11" max="11" width="11.109375" customWidth="1"/>
    <col min="15" max="15" width="5.33203125" bestFit="1" customWidth="1"/>
    <col min="16" max="16" width="7.88671875" customWidth="1"/>
    <col min="17" max="17" width="13.109375" bestFit="1" customWidth="1"/>
    <col min="18" max="18" width="16.6640625" bestFit="1" customWidth="1"/>
    <col min="19" max="19" width="17.21875" bestFit="1" customWidth="1"/>
  </cols>
  <sheetData>
    <row r="1" spans="1:21" x14ac:dyDescent="0.3">
      <c r="A1" s="1" t="s">
        <v>0</v>
      </c>
      <c r="B1" s="1" t="s">
        <v>32</v>
      </c>
      <c r="C1" s="1" t="s">
        <v>33</v>
      </c>
      <c r="D1" s="1"/>
      <c r="E1" s="1"/>
      <c r="F1" s="1" t="s">
        <v>3</v>
      </c>
      <c r="G1" s="1" t="s">
        <v>35</v>
      </c>
      <c r="H1" s="1" t="s">
        <v>36</v>
      </c>
      <c r="I1" s="1" t="s">
        <v>5</v>
      </c>
      <c r="K1" s="1" t="s">
        <v>86</v>
      </c>
      <c r="L1" s="1"/>
      <c r="M1" s="1"/>
      <c r="O1" s="1"/>
      <c r="P1" s="1"/>
      <c r="Q1" s="4"/>
      <c r="R1" s="1"/>
      <c r="S1" s="1"/>
      <c r="U1" s="1"/>
    </row>
    <row r="2" spans="1:21" x14ac:dyDescent="0.3">
      <c r="A2" t="s">
        <v>28</v>
      </c>
      <c r="B2" s="2">
        <v>692686</v>
      </c>
      <c r="C2">
        <v>9</v>
      </c>
      <c r="E2" t="s">
        <v>4</v>
      </c>
      <c r="F2">
        <v>100</v>
      </c>
      <c r="G2">
        <v>30671</v>
      </c>
      <c r="H2">
        <f>(G3-G2)/(F3-F2)</f>
        <v>288.52083333333331</v>
      </c>
      <c r="I2">
        <f xml:space="preserve"> G2-(H2*F2)</f>
        <v>1818.9166666666679</v>
      </c>
      <c r="K2">
        <f>AVERAGE(I2:I38)</f>
        <v>2215.1746753246762</v>
      </c>
      <c r="L2" s="2"/>
      <c r="N2" s="1"/>
      <c r="Q2" s="4"/>
    </row>
    <row r="3" spans="1:21" x14ac:dyDescent="0.3">
      <c r="E3" t="s">
        <v>34</v>
      </c>
      <c r="F3">
        <v>196</v>
      </c>
      <c r="G3">
        <v>58369</v>
      </c>
      <c r="N3" s="1"/>
      <c r="Q3" s="4"/>
    </row>
    <row r="4" spans="1:21" x14ac:dyDescent="0.3">
      <c r="Q4" s="4"/>
    </row>
    <row r="5" spans="1:21" x14ac:dyDescent="0.3">
      <c r="A5" s="1" t="s">
        <v>0</v>
      </c>
      <c r="B5" s="1" t="s">
        <v>32</v>
      </c>
      <c r="C5" s="1" t="s">
        <v>33</v>
      </c>
      <c r="D5" s="1"/>
      <c r="E5" s="1"/>
      <c r="F5" s="1" t="s">
        <v>3</v>
      </c>
      <c r="G5" s="1" t="s">
        <v>35</v>
      </c>
      <c r="H5" s="1" t="s">
        <v>36</v>
      </c>
      <c r="I5" s="1" t="s">
        <v>5</v>
      </c>
      <c r="K5" s="1"/>
      <c r="L5" s="1"/>
      <c r="M5" s="1"/>
      <c r="O5" s="1"/>
      <c r="P5" s="1"/>
      <c r="Q5" s="4"/>
      <c r="R5" s="1"/>
      <c r="S5" s="1"/>
    </row>
    <row r="6" spans="1:21" x14ac:dyDescent="0.3">
      <c r="A6" t="s">
        <v>29</v>
      </c>
      <c r="B6" s="2">
        <v>764747</v>
      </c>
      <c r="C6">
        <v>1</v>
      </c>
      <c r="E6" t="s">
        <v>4</v>
      </c>
      <c r="F6">
        <v>96</v>
      </c>
      <c r="G6">
        <v>30247</v>
      </c>
      <c r="H6">
        <f>(G7-G6)/(F7-F6)</f>
        <v>296.41666666666669</v>
      </c>
      <c r="I6">
        <f xml:space="preserve"> G6-(H6*F6)</f>
        <v>1791</v>
      </c>
      <c r="L6" s="2"/>
      <c r="Q6" s="4"/>
    </row>
    <row r="7" spans="1:21" x14ac:dyDescent="0.3">
      <c r="E7" t="s">
        <v>34</v>
      </c>
      <c r="F7">
        <v>192</v>
      </c>
      <c r="G7">
        <v>58703</v>
      </c>
      <c r="N7" s="1"/>
      <c r="Q7" s="4"/>
    </row>
    <row r="8" spans="1:21" x14ac:dyDescent="0.3">
      <c r="Q8" s="4"/>
    </row>
    <row r="9" spans="1:21" x14ac:dyDescent="0.3">
      <c r="A9" s="1" t="s">
        <v>0</v>
      </c>
      <c r="B9" s="1" t="s">
        <v>32</v>
      </c>
      <c r="C9" s="1" t="s">
        <v>33</v>
      </c>
      <c r="D9" s="1"/>
      <c r="E9" s="1"/>
      <c r="F9" s="1" t="s">
        <v>3</v>
      </c>
      <c r="G9" s="1" t="s">
        <v>35</v>
      </c>
      <c r="H9" s="1" t="s">
        <v>36</v>
      </c>
      <c r="I9" s="1" t="s">
        <v>5</v>
      </c>
      <c r="K9" s="1"/>
      <c r="L9" s="1"/>
      <c r="M9" s="1"/>
      <c r="N9" s="1"/>
      <c r="O9" s="1"/>
      <c r="P9" s="1"/>
      <c r="Q9" s="4"/>
      <c r="R9" s="1"/>
      <c r="S9" s="1"/>
    </row>
    <row r="10" spans="1:21" x14ac:dyDescent="0.3">
      <c r="A10" t="s">
        <v>120</v>
      </c>
      <c r="B10" s="2">
        <v>786773</v>
      </c>
      <c r="C10">
        <v>58</v>
      </c>
      <c r="E10" t="s">
        <v>4</v>
      </c>
      <c r="F10">
        <v>144</v>
      </c>
      <c r="G10">
        <v>34610</v>
      </c>
      <c r="H10">
        <f>(G11-G10)/(F11-F10)</f>
        <v>225.39285714285714</v>
      </c>
      <c r="I10">
        <f xml:space="preserve"> G10-(H10*F10)</f>
        <v>2153.4285714285725</v>
      </c>
      <c r="L10" s="2"/>
      <c r="N10" s="1"/>
      <c r="Q10" s="4"/>
    </row>
    <row r="11" spans="1:21" x14ac:dyDescent="0.3">
      <c r="E11" t="s">
        <v>34</v>
      </c>
      <c r="F11">
        <v>256</v>
      </c>
      <c r="G11">
        <v>59854</v>
      </c>
      <c r="Q11" s="4"/>
    </row>
    <row r="12" spans="1:21" x14ac:dyDescent="0.3">
      <c r="Q12" s="4"/>
    </row>
    <row r="13" spans="1:21" x14ac:dyDescent="0.3">
      <c r="A13" s="1" t="s">
        <v>0</v>
      </c>
      <c r="B13" s="1" t="s">
        <v>32</v>
      </c>
      <c r="C13" s="1" t="s">
        <v>33</v>
      </c>
      <c r="D13" s="1"/>
      <c r="E13" s="1"/>
      <c r="F13" s="1" t="s">
        <v>3</v>
      </c>
      <c r="G13" s="1" t="s">
        <v>35</v>
      </c>
      <c r="H13" s="1" t="s">
        <v>36</v>
      </c>
      <c r="I13" s="1" t="s">
        <v>5</v>
      </c>
      <c r="K13" s="1"/>
      <c r="L13" s="1"/>
      <c r="M13" s="1"/>
      <c r="O13" s="1"/>
      <c r="P13" s="1"/>
      <c r="Q13" s="4"/>
      <c r="R13" s="1"/>
      <c r="S13" s="1"/>
    </row>
    <row r="14" spans="1:21" x14ac:dyDescent="0.3">
      <c r="A14" t="s">
        <v>119</v>
      </c>
      <c r="B14" s="2">
        <v>715755</v>
      </c>
      <c r="C14">
        <v>40</v>
      </c>
      <c r="E14" t="s">
        <v>4</v>
      </c>
      <c r="F14">
        <v>80</v>
      </c>
      <c r="G14">
        <v>21659</v>
      </c>
      <c r="H14">
        <f>(G15-G14)/(F15-F14)</f>
        <v>252.72727272727272</v>
      </c>
      <c r="I14">
        <f xml:space="preserve"> G14-(H14*F14)</f>
        <v>1440.8181818181838</v>
      </c>
      <c r="L14" s="2"/>
      <c r="Q14" s="4"/>
    </row>
    <row r="15" spans="1:21" x14ac:dyDescent="0.3">
      <c r="E15" t="s">
        <v>34</v>
      </c>
      <c r="F15">
        <v>168</v>
      </c>
      <c r="G15">
        <v>43899</v>
      </c>
      <c r="N15" s="1"/>
      <c r="Q15" s="4"/>
    </row>
    <row r="16" spans="1:21" x14ac:dyDescent="0.3">
      <c r="Q16" s="4"/>
    </row>
    <row r="17" spans="1:19" x14ac:dyDescent="0.3">
      <c r="A17" s="1" t="s">
        <v>0</v>
      </c>
      <c r="B17" s="1" t="s">
        <v>32</v>
      </c>
      <c r="C17" s="1" t="s">
        <v>33</v>
      </c>
      <c r="D17" s="1"/>
      <c r="E17" s="1"/>
      <c r="F17" s="1" t="s">
        <v>3</v>
      </c>
      <c r="G17" s="1" t="s">
        <v>35</v>
      </c>
      <c r="H17" s="1" t="s">
        <v>36</v>
      </c>
      <c r="I17" s="1" t="s">
        <v>5</v>
      </c>
      <c r="K17" s="1"/>
      <c r="L17" s="1"/>
      <c r="M17" s="1"/>
      <c r="N17" s="1"/>
      <c r="O17" s="1"/>
      <c r="P17" s="1"/>
      <c r="Q17" s="4"/>
      <c r="R17" s="1"/>
      <c r="S17" s="1"/>
    </row>
    <row r="18" spans="1:19" x14ac:dyDescent="0.3">
      <c r="A18" t="s">
        <v>118</v>
      </c>
      <c r="B18" s="2">
        <v>695688</v>
      </c>
      <c r="C18">
        <v>6</v>
      </c>
      <c r="E18" t="s">
        <v>4</v>
      </c>
      <c r="F18">
        <v>100</v>
      </c>
      <c r="G18">
        <v>35424</v>
      </c>
      <c r="H18">
        <f>(G19-G18)/(F19-F18)</f>
        <v>324.70833333333331</v>
      </c>
      <c r="I18">
        <f xml:space="preserve"> G18-(H18*F18)</f>
        <v>2953.1666666666679</v>
      </c>
      <c r="L18" s="2"/>
      <c r="Q18" s="4"/>
    </row>
    <row r="19" spans="1:19" x14ac:dyDescent="0.3">
      <c r="E19" t="s">
        <v>34</v>
      </c>
      <c r="F19">
        <v>196</v>
      </c>
      <c r="G19">
        <v>66596</v>
      </c>
      <c r="N19" s="1"/>
      <c r="Q19" s="4"/>
    </row>
    <row r="20" spans="1:19" x14ac:dyDescent="0.3">
      <c r="Q20" s="4"/>
    </row>
    <row r="21" spans="1:19" x14ac:dyDescent="0.3">
      <c r="A21" s="1" t="s">
        <v>0</v>
      </c>
      <c r="B21" s="1" t="s">
        <v>32</v>
      </c>
      <c r="C21" s="1" t="s">
        <v>33</v>
      </c>
      <c r="D21" s="1"/>
      <c r="E21" s="1"/>
      <c r="F21" s="1" t="s">
        <v>3</v>
      </c>
      <c r="G21" s="1" t="s">
        <v>35</v>
      </c>
      <c r="H21" s="1" t="s">
        <v>36</v>
      </c>
      <c r="I21" s="1" t="s">
        <v>5</v>
      </c>
      <c r="K21" s="1"/>
      <c r="L21" s="1"/>
      <c r="M21" s="1"/>
      <c r="O21" s="1"/>
      <c r="P21" s="1"/>
      <c r="Q21" s="4"/>
      <c r="R21" s="1"/>
      <c r="S21" s="1"/>
    </row>
    <row r="22" spans="1:19" x14ac:dyDescent="0.3">
      <c r="A22" t="s">
        <v>117</v>
      </c>
      <c r="B22" s="2">
        <v>695638</v>
      </c>
      <c r="C22">
        <v>18</v>
      </c>
      <c r="E22" t="s">
        <v>4</v>
      </c>
      <c r="F22">
        <v>100</v>
      </c>
      <c r="G22">
        <v>36447</v>
      </c>
      <c r="H22">
        <f>(G23-G22)/(F23-F22)</f>
        <v>321.03125</v>
      </c>
      <c r="I22">
        <f xml:space="preserve"> G22-(H22*F22)</f>
        <v>4343.875</v>
      </c>
      <c r="L22" s="2"/>
      <c r="Q22" s="4"/>
    </row>
    <row r="23" spans="1:19" x14ac:dyDescent="0.3">
      <c r="E23" t="s">
        <v>34</v>
      </c>
      <c r="F23">
        <v>196</v>
      </c>
      <c r="G23">
        <v>67266</v>
      </c>
      <c r="Q23" s="4"/>
    </row>
    <row r="24" spans="1:19" x14ac:dyDescent="0.3">
      <c r="Q24" s="4"/>
    </row>
    <row r="25" spans="1:19" x14ac:dyDescent="0.3">
      <c r="A25" s="1" t="s">
        <v>0</v>
      </c>
      <c r="B25" s="1" t="s">
        <v>32</v>
      </c>
      <c r="C25" s="1" t="s">
        <v>33</v>
      </c>
      <c r="D25" s="1"/>
      <c r="E25" s="1"/>
      <c r="F25" s="1" t="s">
        <v>3</v>
      </c>
      <c r="G25" s="1" t="s">
        <v>35</v>
      </c>
      <c r="H25" s="1" t="s">
        <v>36</v>
      </c>
      <c r="I25" s="1" t="s">
        <v>5</v>
      </c>
      <c r="K25" s="1"/>
      <c r="L25" s="1"/>
      <c r="M25" s="1"/>
      <c r="O25" s="1"/>
      <c r="P25" s="1"/>
      <c r="Q25" s="4"/>
      <c r="R25" s="1"/>
      <c r="S25" s="1"/>
    </row>
    <row r="26" spans="1:19" x14ac:dyDescent="0.3">
      <c r="A26" t="s">
        <v>116</v>
      </c>
      <c r="B26" s="2">
        <v>698610</v>
      </c>
      <c r="C26">
        <v>38</v>
      </c>
      <c r="E26" t="s">
        <v>4</v>
      </c>
      <c r="F26">
        <v>100</v>
      </c>
      <c r="G26">
        <v>31853</v>
      </c>
      <c r="H26">
        <f>(G27-G26)/(F27-F26)</f>
        <v>296.32291666666669</v>
      </c>
      <c r="I26">
        <f xml:space="preserve"> G26-(H26*F26)</f>
        <v>2220.7083333333321</v>
      </c>
      <c r="L26" s="2"/>
      <c r="Q26" s="4"/>
    </row>
    <row r="27" spans="1:19" x14ac:dyDescent="0.3">
      <c r="E27" t="s">
        <v>34</v>
      </c>
      <c r="F27">
        <v>196</v>
      </c>
      <c r="G27">
        <v>60300</v>
      </c>
      <c r="Q27" s="4"/>
    </row>
    <row r="28" spans="1:19" x14ac:dyDescent="0.3">
      <c r="Q28" s="4"/>
    </row>
    <row r="29" spans="1:19" x14ac:dyDescent="0.3">
      <c r="A29" s="1" t="s">
        <v>0</v>
      </c>
      <c r="B29" s="1" t="s">
        <v>32</v>
      </c>
      <c r="C29" s="1" t="s">
        <v>33</v>
      </c>
      <c r="D29" s="1"/>
      <c r="E29" s="1"/>
      <c r="F29" s="1" t="s">
        <v>3</v>
      </c>
      <c r="G29" s="1" t="s">
        <v>35</v>
      </c>
      <c r="H29" s="1" t="s">
        <v>36</v>
      </c>
      <c r="I29" s="1" t="s">
        <v>5</v>
      </c>
      <c r="K29" s="1"/>
      <c r="L29" s="1"/>
      <c r="M29" s="1"/>
      <c r="O29" s="1"/>
      <c r="P29" s="1"/>
      <c r="Q29" s="4"/>
      <c r="R29" s="1"/>
      <c r="S29" s="1"/>
    </row>
    <row r="30" spans="1:19" x14ac:dyDescent="0.3">
      <c r="A30" t="s">
        <v>115</v>
      </c>
      <c r="B30" s="2">
        <v>649662</v>
      </c>
      <c r="C30">
        <v>23</v>
      </c>
      <c r="E30" t="s">
        <v>4</v>
      </c>
      <c r="F30">
        <v>100</v>
      </c>
      <c r="G30">
        <v>33544</v>
      </c>
      <c r="H30">
        <f>(G31-G30)/(F31-F30)</f>
        <v>312.80208333333331</v>
      </c>
      <c r="I30">
        <f xml:space="preserve"> G30-(H30*F30)</f>
        <v>2263.7916666666679</v>
      </c>
      <c r="L30" s="2"/>
      <c r="Q30" s="4"/>
    </row>
    <row r="31" spans="1:19" x14ac:dyDescent="0.3">
      <c r="E31" t="s">
        <v>34</v>
      </c>
      <c r="F31">
        <v>196</v>
      </c>
      <c r="G31">
        <v>63573</v>
      </c>
      <c r="Q31" s="4"/>
    </row>
    <row r="32" spans="1:19" x14ac:dyDescent="0.3">
      <c r="Q32" s="4"/>
    </row>
    <row r="33" spans="1:19" x14ac:dyDescent="0.3">
      <c r="A33" s="1" t="s">
        <v>0</v>
      </c>
      <c r="B33" s="1" t="s">
        <v>32</v>
      </c>
      <c r="C33" s="1" t="s">
        <v>33</v>
      </c>
      <c r="D33" s="1"/>
      <c r="E33" s="1"/>
      <c r="F33" s="1" t="s">
        <v>3</v>
      </c>
      <c r="G33" s="1" t="s">
        <v>35</v>
      </c>
      <c r="H33" s="1" t="s">
        <v>36</v>
      </c>
      <c r="I33" s="1" t="s">
        <v>5</v>
      </c>
      <c r="K33" s="1"/>
      <c r="L33" s="1"/>
      <c r="M33" s="1"/>
      <c r="N33" s="1"/>
      <c r="O33" s="1"/>
      <c r="P33" s="1"/>
      <c r="Q33" s="4"/>
      <c r="R33" s="1"/>
      <c r="S33" s="1"/>
    </row>
    <row r="34" spans="1:19" x14ac:dyDescent="0.3">
      <c r="A34" t="s">
        <v>114</v>
      </c>
      <c r="B34" s="2">
        <v>702608</v>
      </c>
      <c r="C34">
        <v>42</v>
      </c>
      <c r="E34" t="s">
        <v>4</v>
      </c>
      <c r="F34">
        <v>100</v>
      </c>
      <c r="G34">
        <v>31936</v>
      </c>
      <c r="H34">
        <f>(G35-G34)/(F35-F34)</f>
        <v>302.13541666666669</v>
      </c>
      <c r="I34">
        <f xml:space="preserve"> G34-(H34*F34)</f>
        <v>1722.4583333333321</v>
      </c>
      <c r="L34" s="2"/>
      <c r="Q34" s="4"/>
    </row>
    <row r="35" spans="1:19" x14ac:dyDescent="0.3">
      <c r="E35" t="s">
        <v>34</v>
      </c>
      <c r="F35">
        <v>196</v>
      </c>
      <c r="G35">
        <v>60941</v>
      </c>
      <c r="Q35" s="4"/>
    </row>
    <row r="36" spans="1:19" x14ac:dyDescent="0.3">
      <c r="Q36" s="4"/>
    </row>
    <row r="37" spans="1:19" x14ac:dyDescent="0.3">
      <c r="A37" s="1" t="s">
        <v>0</v>
      </c>
      <c r="B37" s="1" t="s">
        <v>32</v>
      </c>
      <c r="C37" s="1" t="s">
        <v>33</v>
      </c>
      <c r="D37" s="1"/>
      <c r="E37" s="1"/>
      <c r="F37" s="1" t="s">
        <v>3</v>
      </c>
      <c r="G37" s="1" t="s">
        <v>35</v>
      </c>
      <c r="H37" s="1" t="s">
        <v>36</v>
      </c>
      <c r="I37" s="1" t="s">
        <v>5</v>
      </c>
      <c r="K37" s="1"/>
      <c r="L37" s="1"/>
      <c r="M37" s="1"/>
      <c r="O37" s="1"/>
      <c r="P37" s="1"/>
      <c r="Q37" s="4"/>
      <c r="R37" s="1"/>
      <c r="S37" s="1"/>
    </row>
    <row r="38" spans="1:19" x14ac:dyDescent="0.3">
      <c r="A38" t="s">
        <v>113</v>
      </c>
      <c r="B38" s="2">
        <v>784773</v>
      </c>
      <c r="C38">
        <v>27</v>
      </c>
      <c r="E38" t="s">
        <v>4</v>
      </c>
      <c r="F38">
        <v>100</v>
      </c>
      <c r="G38">
        <v>26779</v>
      </c>
      <c r="H38">
        <f>(G39-G38)/(F39-F38)</f>
        <v>253.35416666666666</v>
      </c>
      <c r="I38">
        <f xml:space="preserve"> G38-(H38*F38)</f>
        <v>1443.5833333333358</v>
      </c>
      <c r="L38" s="2"/>
      <c r="Q38" s="4"/>
    </row>
    <row r="39" spans="1:19" x14ac:dyDescent="0.3">
      <c r="E39" t="s">
        <v>34</v>
      </c>
      <c r="F39">
        <v>196</v>
      </c>
      <c r="G39">
        <v>51101</v>
      </c>
      <c r="Q39" s="4"/>
    </row>
    <row r="40" spans="1:19" x14ac:dyDescent="0.3">
      <c r="Q40" s="4"/>
    </row>
    <row r="41" spans="1:19" x14ac:dyDescent="0.3">
      <c r="A41" s="1" t="s">
        <v>0</v>
      </c>
      <c r="B41" s="1" t="s">
        <v>32</v>
      </c>
      <c r="C41" s="1" t="s">
        <v>33</v>
      </c>
      <c r="D41" s="1"/>
      <c r="E41" s="1"/>
      <c r="F41" s="1" t="s">
        <v>3</v>
      </c>
      <c r="G41" s="1" t="s">
        <v>35</v>
      </c>
      <c r="H41" s="1" t="s">
        <v>36</v>
      </c>
      <c r="I41" s="1" t="s">
        <v>5</v>
      </c>
      <c r="K41" s="1" t="s">
        <v>86</v>
      </c>
      <c r="Q41" s="4"/>
    </row>
    <row r="42" spans="1:19" x14ac:dyDescent="0.3">
      <c r="A42" t="s">
        <v>19</v>
      </c>
      <c r="B42" s="2">
        <v>562754</v>
      </c>
      <c r="C42">
        <v>18</v>
      </c>
      <c r="E42" t="s">
        <v>4</v>
      </c>
      <c r="F42">
        <v>168</v>
      </c>
      <c r="G42">
        <v>54321</v>
      </c>
      <c r="H42">
        <f>(G43-G42)/(F43-F42)</f>
        <v>283.03333333333336</v>
      </c>
      <c r="I42">
        <f xml:space="preserve"> G42-(H42*F42)</f>
        <v>6771.3999999999942</v>
      </c>
      <c r="K42">
        <f>AVERAGE(I42:I78)</f>
        <v>3878.2868749999993</v>
      </c>
      <c r="Q42" s="4"/>
    </row>
    <row r="43" spans="1:19" x14ac:dyDescent="0.3">
      <c r="E43" t="s">
        <v>34</v>
      </c>
      <c r="F43">
        <v>288</v>
      </c>
      <c r="G43">
        <v>88285</v>
      </c>
      <c r="Q43" s="4"/>
    </row>
    <row r="44" spans="1:19" x14ac:dyDescent="0.3">
      <c r="Q44" s="4"/>
    </row>
    <row r="45" spans="1:19" x14ac:dyDescent="0.3">
      <c r="A45" s="1" t="s">
        <v>0</v>
      </c>
      <c r="B45" s="1" t="s">
        <v>32</v>
      </c>
      <c r="C45" s="1" t="s">
        <v>33</v>
      </c>
      <c r="D45" s="1"/>
      <c r="E45" s="1"/>
      <c r="F45" s="1" t="s">
        <v>3</v>
      </c>
      <c r="G45" s="1" t="s">
        <v>35</v>
      </c>
      <c r="H45" s="1" t="s">
        <v>36</v>
      </c>
      <c r="I45" s="1" t="s">
        <v>5</v>
      </c>
      <c r="Q45" s="4"/>
    </row>
    <row r="46" spans="1:19" x14ac:dyDescent="0.3">
      <c r="A46" t="s">
        <v>112</v>
      </c>
      <c r="B46" s="2">
        <v>572751</v>
      </c>
      <c r="C46">
        <v>18</v>
      </c>
      <c r="E46" t="s">
        <v>4</v>
      </c>
      <c r="F46">
        <v>196</v>
      </c>
      <c r="G46">
        <v>60173</v>
      </c>
      <c r="H46">
        <f>(G47-G46)/(F47-F46)</f>
        <v>271.3515625</v>
      </c>
      <c r="I46">
        <f xml:space="preserve"> G46-(H46*F46)</f>
        <v>6988.09375</v>
      </c>
      <c r="N46" s="1"/>
      <c r="Q46" s="4"/>
    </row>
    <row r="47" spans="1:19" x14ac:dyDescent="0.3">
      <c r="E47" t="s">
        <v>34</v>
      </c>
      <c r="F47">
        <v>324</v>
      </c>
      <c r="G47">
        <v>94906</v>
      </c>
      <c r="Q47" s="4"/>
    </row>
    <row r="48" spans="1:19" x14ac:dyDescent="0.3">
      <c r="Q48" s="4"/>
    </row>
    <row r="49" spans="1:17" x14ac:dyDescent="0.3">
      <c r="A49" s="1" t="s">
        <v>0</v>
      </c>
      <c r="B49" s="1" t="s">
        <v>32</v>
      </c>
      <c r="C49" s="1" t="s">
        <v>33</v>
      </c>
      <c r="D49" s="1"/>
      <c r="E49" s="1"/>
      <c r="F49" s="1" t="s">
        <v>3</v>
      </c>
      <c r="G49" s="1" t="s">
        <v>35</v>
      </c>
      <c r="H49" s="1" t="s">
        <v>36</v>
      </c>
      <c r="I49" s="1" t="s">
        <v>5</v>
      </c>
      <c r="Q49" s="4"/>
    </row>
    <row r="50" spans="1:17" x14ac:dyDescent="0.3">
      <c r="A50" t="s">
        <v>20</v>
      </c>
      <c r="B50" s="2">
        <v>586732</v>
      </c>
      <c r="C50">
        <v>41</v>
      </c>
      <c r="E50" t="s">
        <v>4</v>
      </c>
      <c r="F50">
        <v>100</v>
      </c>
      <c r="G50">
        <v>28270</v>
      </c>
      <c r="H50">
        <f>(G51-G50)/(F51-F50)</f>
        <v>261.30208333333331</v>
      </c>
      <c r="I50">
        <f xml:space="preserve"> G50-(H50*F50)</f>
        <v>2139.7916666666679</v>
      </c>
      <c r="Q50" s="4"/>
    </row>
    <row r="51" spans="1:17" x14ac:dyDescent="0.3">
      <c r="E51" t="s">
        <v>34</v>
      </c>
      <c r="F51">
        <v>196</v>
      </c>
      <c r="G51">
        <v>53355</v>
      </c>
      <c r="Q51" s="4"/>
    </row>
    <row r="52" spans="1:17" x14ac:dyDescent="0.3">
      <c r="Q52" s="4"/>
    </row>
    <row r="53" spans="1:17" x14ac:dyDescent="0.3">
      <c r="A53" s="1" t="s">
        <v>0</v>
      </c>
      <c r="B53" s="1" t="s">
        <v>32</v>
      </c>
      <c r="C53" s="1" t="s">
        <v>33</v>
      </c>
      <c r="D53" s="1"/>
      <c r="E53" s="1"/>
      <c r="F53" s="1" t="s">
        <v>3</v>
      </c>
      <c r="G53" s="1" t="s">
        <v>35</v>
      </c>
      <c r="H53" s="1" t="s">
        <v>36</v>
      </c>
      <c r="I53" s="1" t="s">
        <v>5</v>
      </c>
      <c r="Q53" s="4"/>
    </row>
    <row r="54" spans="1:17" x14ac:dyDescent="0.3">
      <c r="A54" t="s">
        <v>21</v>
      </c>
      <c r="B54" s="2">
        <v>492627</v>
      </c>
      <c r="C54">
        <v>47</v>
      </c>
      <c r="E54" t="s">
        <v>4</v>
      </c>
      <c r="F54">
        <v>100</v>
      </c>
      <c r="G54">
        <v>34396</v>
      </c>
      <c r="H54">
        <f>(G55-G54)/(F55-F54)</f>
        <v>320</v>
      </c>
      <c r="I54">
        <f xml:space="preserve"> G54-(H54*F54)</f>
        <v>2396</v>
      </c>
      <c r="Q54" s="4"/>
    </row>
    <row r="55" spans="1:17" x14ac:dyDescent="0.3">
      <c r="E55" t="s">
        <v>34</v>
      </c>
      <c r="F55">
        <v>196</v>
      </c>
      <c r="G55">
        <v>65116</v>
      </c>
      <c r="Q55" s="4"/>
    </row>
    <row r="56" spans="1:17" x14ac:dyDescent="0.3">
      <c r="Q56" s="4"/>
    </row>
    <row r="57" spans="1:17" x14ac:dyDescent="0.3">
      <c r="A57" s="1" t="s">
        <v>0</v>
      </c>
      <c r="B57" s="1" t="s">
        <v>32</v>
      </c>
      <c r="C57" s="1" t="s">
        <v>33</v>
      </c>
      <c r="D57" s="1"/>
      <c r="E57" s="1"/>
      <c r="F57" s="1" t="s">
        <v>3</v>
      </c>
      <c r="G57" s="1" t="s">
        <v>35</v>
      </c>
      <c r="H57" s="1" t="s">
        <v>36</v>
      </c>
      <c r="I57" s="1" t="s">
        <v>5</v>
      </c>
      <c r="Q57" s="4"/>
    </row>
    <row r="58" spans="1:17" x14ac:dyDescent="0.3">
      <c r="A58" t="s">
        <v>22</v>
      </c>
      <c r="B58" s="2">
        <v>544681</v>
      </c>
      <c r="C58">
        <v>41</v>
      </c>
      <c r="E58" t="s">
        <v>4</v>
      </c>
      <c r="F58">
        <v>100</v>
      </c>
      <c r="G58">
        <v>33782</v>
      </c>
      <c r="H58">
        <f>(G59-G58)/(F59-F58)</f>
        <v>310.28125</v>
      </c>
      <c r="I58">
        <f xml:space="preserve"> G58-(H58*F58)</f>
        <v>2753.875</v>
      </c>
      <c r="Q58" s="4"/>
    </row>
    <row r="59" spans="1:17" x14ac:dyDescent="0.3">
      <c r="E59" t="s">
        <v>34</v>
      </c>
      <c r="F59">
        <v>196</v>
      </c>
      <c r="G59">
        <v>63569</v>
      </c>
      <c r="Q59" s="4"/>
    </row>
    <row r="60" spans="1:17" x14ac:dyDescent="0.3">
      <c r="Q60" s="4"/>
    </row>
    <row r="61" spans="1:17" x14ac:dyDescent="0.3">
      <c r="A61" s="1" t="s">
        <v>0</v>
      </c>
      <c r="B61" s="1" t="s">
        <v>32</v>
      </c>
      <c r="C61" s="1" t="s">
        <v>33</v>
      </c>
      <c r="D61" s="1"/>
      <c r="E61" s="1"/>
      <c r="F61" s="1" t="s">
        <v>3</v>
      </c>
      <c r="G61" s="1" t="s">
        <v>35</v>
      </c>
      <c r="H61" s="1" t="s">
        <v>36</v>
      </c>
      <c r="I61" s="1" t="s">
        <v>5</v>
      </c>
      <c r="Q61" s="4"/>
    </row>
    <row r="62" spans="1:17" x14ac:dyDescent="0.3">
      <c r="A62" t="s">
        <v>111</v>
      </c>
      <c r="B62" s="2">
        <v>713644</v>
      </c>
      <c r="C62">
        <v>25</v>
      </c>
      <c r="E62" t="s">
        <v>4</v>
      </c>
      <c r="F62">
        <v>100</v>
      </c>
      <c r="G62">
        <v>29098</v>
      </c>
      <c r="H62">
        <f>(G63-G62)/(F63-F62)</f>
        <v>272.73958333333331</v>
      </c>
      <c r="I62">
        <f xml:space="preserve"> G62-(H62*F62)</f>
        <v>1824.0416666666679</v>
      </c>
      <c r="Q62" s="4"/>
    </row>
    <row r="63" spans="1:17" x14ac:dyDescent="0.3">
      <c r="E63" t="s">
        <v>34</v>
      </c>
      <c r="F63">
        <v>196</v>
      </c>
      <c r="G63">
        <v>55281</v>
      </c>
      <c r="Q63" s="4"/>
    </row>
    <row r="64" spans="1:17" x14ac:dyDescent="0.3">
      <c r="Q64" s="4"/>
    </row>
    <row r="65" spans="1:17" x14ac:dyDescent="0.3">
      <c r="A65" s="1" t="s">
        <v>0</v>
      </c>
      <c r="B65" s="1" t="s">
        <v>32</v>
      </c>
      <c r="C65" s="1" t="s">
        <v>33</v>
      </c>
      <c r="D65" s="1"/>
      <c r="E65" s="1"/>
      <c r="F65" s="1" t="s">
        <v>3</v>
      </c>
      <c r="G65" s="1" t="s">
        <v>35</v>
      </c>
      <c r="H65" s="1" t="s">
        <v>36</v>
      </c>
      <c r="I65" s="1" t="s">
        <v>5</v>
      </c>
      <c r="Q65" s="4"/>
    </row>
    <row r="66" spans="1:17" x14ac:dyDescent="0.3">
      <c r="A66" t="s">
        <v>110</v>
      </c>
      <c r="B66" s="2">
        <v>754691</v>
      </c>
      <c r="C66">
        <v>6</v>
      </c>
      <c r="E66" t="s">
        <v>4</v>
      </c>
      <c r="F66">
        <v>100</v>
      </c>
      <c r="G66">
        <v>37508</v>
      </c>
      <c r="H66">
        <f>(G67-G66)/(F67-F66)</f>
        <v>299.29166666666669</v>
      </c>
      <c r="I66">
        <f xml:space="preserve"> G66-(H66*F66)</f>
        <v>7578.8333333333321</v>
      </c>
      <c r="Q66" s="4"/>
    </row>
    <row r="67" spans="1:17" x14ac:dyDescent="0.3">
      <c r="E67" t="s">
        <v>34</v>
      </c>
      <c r="F67">
        <v>196</v>
      </c>
      <c r="G67">
        <v>66240</v>
      </c>
      <c r="Q67" s="4"/>
    </row>
    <row r="68" spans="1:17" x14ac:dyDescent="0.3">
      <c r="Q68" s="4"/>
    </row>
    <row r="69" spans="1:17" x14ac:dyDescent="0.3">
      <c r="A69" s="1" t="s">
        <v>0</v>
      </c>
      <c r="B69" s="1" t="s">
        <v>32</v>
      </c>
      <c r="C69" s="1" t="s">
        <v>33</v>
      </c>
      <c r="D69" s="1"/>
      <c r="E69" s="1"/>
      <c r="F69" s="1" t="s">
        <v>3</v>
      </c>
      <c r="G69" s="1" t="s">
        <v>35</v>
      </c>
      <c r="H69" s="1" t="s">
        <v>36</v>
      </c>
      <c r="I69" s="1" t="s">
        <v>5</v>
      </c>
      <c r="Q69" s="4"/>
    </row>
    <row r="70" spans="1:17" x14ac:dyDescent="0.3">
      <c r="A70" t="s">
        <v>109</v>
      </c>
      <c r="B70" s="2">
        <v>726706</v>
      </c>
      <c r="C70">
        <v>67</v>
      </c>
      <c r="E70" t="s">
        <v>4</v>
      </c>
      <c r="F70">
        <v>100</v>
      </c>
      <c r="G70">
        <v>29919</v>
      </c>
      <c r="H70">
        <f>(G71-G70)/(F71-F70)</f>
        <v>267.33333333333331</v>
      </c>
      <c r="I70">
        <f xml:space="preserve"> G70-(H70*F70)</f>
        <v>3185.6666666666679</v>
      </c>
      <c r="Q70" s="4"/>
    </row>
    <row r="71" spans="1:17" x14ac:dyDescent="0.3">
      <c r="E71" t="s">
        <v>34</v>
      </c>
      <c r="F71">
        <v>196</v>
      </c>
      <c r="G71">
        <v>55583</v>
      </c>
      <c r="Q71" s="4"/>
    </row>
    <row r="72" spans="1:17" x14ac:dyDescent="0.3">
      <c r="Q72" s="4"/>
    </row>
    <row r="73" spans="1:17" x14ac:dyDescent="0.3">
      <c r="A73" s="1" t="s">
        <v>0</v>
      </c>
      <c r="B73" s="1" t="s">
        <v>32</v>
      </c>
      <c r="C73" s="1" t="s">
        <v>33</v>
      </c>
      <c r="D73" s="1"/>
      <c r="E73" s="1"/>
      <c r="F73" s="1" t="s">
        <v>3</v>
      </c>
      <c r="G73" s="1" t="s">
        <v>35</v>
      </c>
      <c r="H73" s="1" t="s">
        <v>36</v>
      </c>
      <c r="I73" s="1" t="s">
        <v>5</v>
      </c>
      <c r="Q73" s="4"/>
    </row>
    <row r="74" spans="1:17" x14ac:dyDescent="0.3">
      <c r="A74" t="s">
        <v>108</v>
      </c>
      <c r="B74" s="2">
        <v>846745</v>
      </c>
      <c r="C74">
        <v>56</v>
      </c>
      <c r="E74" t="s">
        <v>4</v>
      </c>
      <c r="F74">
        <v>100</v>
      </c>
      <c r="G74">
        <v>26314</v>
      </c>
      <c r="H74">
        <f>(G75-G74)/(F75-F74)</f>
        <v>239.73958333333334</v>
      </c>
      <c r="I74">
        <f xml:space="preserve"> G74-(H74*F74)</f>
        <v>2340.0416666666642</v>
      </c>
      <c r="Q74" s="4"/>
    </row>
    <row r="75" spans="1:17" x14ac:dyDescent="0.3">
      <c r="E75" t="s">
        <v>34</v>
      </c>
      <c r="F75">
        <v>196</v>
      </c>
      <c r="G75">
        <v>49329</v>
      </c>
      <c r="Q75" s="4"/>
    </row>
    <row r="76" spans="1:17" x14ac:dyDescent="0.3">
      <c r="Q76" s="4"/>
    </row>
    <row r="77" spans="1:17" x14ac:dyDescent="0.3">
      <c r="A77" s="1" t="s">
        <v>0</v>
      </c>
      <c r="B77" s="1" t="s">
        <v>32</v>
      </c>
      <c r="C77" s="1" t="s">
        <v>33</v>
      </c>
      <c r="D77" s="1"/>
      <c r="E77" s="1"/>
      <c r="F77" s="1" t="s">
        <v>3</v>
      </c>
      <c r="G77" s="1" t="s">
        <v>35</v>
      </c>
      <c r="H77" s="1" t="s">
        <v>36</v>
      </c>
      <c r="I77" s="1" t="s">
        <v>5</v>
      </c>
      <c r="Q77" s="4"/>
    </row>
    <row r="78" spans="1:17" x14ac:dyDescent="0.3">
      <c r="A78" t="s">
        <v>107</v>
      </c>
      <c r="B78" s="2">
        <v>724634</v>
      </c>
      <c r="C78">
        <v>57</v>
      </c>
      <c r="E78" t="s">
        <v>4</v>
      </c>
      <c r="F78">
        <v>100</v>
      </c>
      <c r="G78">
        <v>29402</v>
      </c>
      <c r="H78">
        <f>(G79-G78)/(F79-F78)</f>
        <v>265.96875</v>
      </c>
      <c r="I78">
        <f xml:space="preserve"> G78-(H78*F78)</f>
        <v>2805.125</v>
      </c>
      <c r="Q78" s="4"/>
    </row>
    <row r="79" spans="1:17" x14ac:dyDescent="0.3">
      <c r="E79" t="s">
        <v>34</v>
      </c>
      <c r="F79">
        <v>196</v>
      </c>
      <c r="G79">
        <v>54935</v>
      </c>
      <c r="Q79" s="4"/>
    </row>
    <row r="80" spans="1:17" x14ac:dyDescent="0.3">
      <c r="Q80" s="4"/>
    </row>
    <row r="81" spans="1:17" x14ac:dyDescent="0.3">
      <c r="A81" s="1" t="s">
        <v>0</v>
      </c>
      <c r="B81" s="1" t="s">
        <v>32</v>
      </c>
      <c r="C81" s="1" t="s">
        <v>33</v>
      </c>
      <c r="D81" s="1"/>
      <c r="E81" s="1"/>
      <c r="F81" s="1" t="s">
        <v>3</v>
      </c>
      <c r="G81" s="1" t="s">
        <v>35</v>
      </c>
      <c r="H81" s="1" t="s">
        <v>36</v>
      </c>
      <c r="I81" s="1" t="s">
        <v>5</v>
      </c>
      <c r="K81" s="1" t="s">
        <v>86</v>
      </c>
      <c r="Q81" s="4"/>
    </row>
    <row r="82" spans="1:17" x14ac:dyDescent="0.3">
      <c r="A82" t="s">
        <v>6</v>
      </c>
      <c r="B82" s="2">
        <v>625680</v>
      </c>
      <c r="C82">
        <v>6</v>
      </c>
      <c r="E82" t="s">
        <v>4</v>
      </c>
      <c r="F82">
        <v>100</v>
      </c>
      <c r="G82">
        <v>34932</v>
      </c>
      <c r="H82">
        <f>(G83-G82)/(F83-F82)</f>
        <v>315.125</v>
      </c>
      <c r="I82">
        <f xml:space="preserve"> G82-(H82*F82)</f>
        <v>3419.5</v>
      </c>
      <c r="K82">
        <f>AVERAGE(I82:I118)</f>
        <v>2597.6833333333334</v>
      </c>
      <c r="Q82" s="4"/>
    </row>
    <row r="83" spans="1:17" x14ac:dyDescent="0.3">
      <c r="E83" t="s">
        <v>34</v>
      </c>
      <c r="F83">
        <v>196</v>
      </c>
      <c r="G83">
        <v>65184</v>
      </c>
      <c r="Q83" s="4"/>
    </row>
    <row r="84" spans="1:17" x14ac:dyDescent="0.3">
      <c r="Q84" s="4"/>
    </row>
    <row r="85" spans="1:17" x14ac:dyDescent="0.3">
      <c r="A85" s="1" t="s">
        <v>0</v>
      </c>
      <c r="B85" s="1" t="s">
        <v>32</v>
      </c>
      <c r="C85" s="1" t="s">
        <v>33</v>
      </c>
      <c r="D85" s="1"/>
      <c r="E85" s="1"/>
      <c r="F85" s="1" t="s">
        <v>3</v>
      </c>
      <c r="G85" s="1" t="s">
        <v>35</v>
      </c>
      <c r="H85" s="1" t="s">
        <v>36</v>
      </c>
      <c r="I85" s="1" t="s">
        <v>5</v>
      </c>
      <c r="Q85" s="4"/>
    </row>
    <row r="86" spans="1:17" x14ac:dyDescent="0.3">
      <c r="A86" t="s">
        <v>37</v>
      </c>
      <c r="B86" s="2">
        <v>604685</v>
      </c>
      <c r="C86">
        <v>20</v>
      </c>
      <c r="E86" t="s">
        <v>4</v>
      </c>
      <c r="F86">
        <v>100</v>
      </c>
      <c r="G86">
        <v>31462</v>
      </c>
      <c r="H86">
        <f>(G87-G86)/(F87-F86)</f>
        <v>291.27083333333331</v>
      </c>
      <c r="I86">
        <f xml:space="preserve"> G86-(H86*F86)</f>
        <v>2334.9166666666679</v>
      </c>
      <c r="Q86" s="4"/>
    </row>
    <row r="87" spans="1:17" x14ac:dyDescent="0.3">
      <c r="E87" t="s">
        <v>34</v>
      </c>
      <c r="F87">
        <v>196</v>
      </c>
      <c r="G87">
        <v>59424</v>
      </c>
      <c r="Q87" s="4"/>
    </row>
    <row r="88" spans="1:17" x14ac:dyDescent="0.3">
      <c r="Q88" s="4"/>
    </row>
    <row r="89" spans="1:17" x14ac:dyDescent="0.3">
      <c r="A89" s="1" t="s">
        <v>0</v>
      </c>
      <c r="B89" s="1" t="s">
        <v>32</v>
      </c>
      <c r="C89" s="1" t="s">
        <v>33</v>
      </c>
      <c r="D89" s="1"/>
      <c r="E89" s="1"/>
      <c r="F89" s="1" t="s">
        <v>3</v>
      </c>
      <c r="G89" s="1" t="s">
        <v>35</v>
      </c>
      <c r="H89" s="1" t="s">
        <v>36</v>
      </c>
      <c r="I89" s="1" t="s">
        <v>5</v>
      </c>
      <c r="Q89" s="4"/>
    </row>
    <row r="90" spans="1:17" x14ac:dyDescent="0.3">
      <c r="A90" t="s">
        <v>38</v>
      </c>
      <c r="B90" s="2">
        <v>643722</v>
      </c>
      <c r="C90">
        <v>2</v>
      </c>
      <c r="E90" t="s">
        <v>4</v>
      </c>
      <c r="F90">
        <v>100</v>
      </c>
      <c r="G90">
        <v>34056</v>
      </c>
      <c r="H90">
        <f>(G91-G90)/(F91-F90)</f>
        <v>323.83333333333331</v>
      </c>
      <c r="I90">
        <f xml:space="preserve"> G90-(H90*F90)</f>
        <v>1672.6666666666679</v>
      </c>
      <c r="Q90" s="4"/>
    </row>
    <row r="91" spans="1:17" x14ac:dyDescent="0.3">
      <c r="E91" t="s">
        <v>34</v>
      </c>
      <c r="F91">
        <v>196</v>
      </c>
      <c r="G91">
        <v>65144</v>
      </c>
      <c r="Q91" s="4"/>
    </row>
    <row r="92" spans="1:17" x14ac:dyDescent="0.3">
      <c r="Q92" s="4"/>
    </row>
    <row r="93" spans="1:17" x14ac:dyDescent="0.3">
      <c r="A93" s="1" t="s">
        <v>0</v>
      </c>
      <c r="B93" s="1" t="s">
        <v>32</v>
      </c>
      <c r="C93" s="1" t="s">
        <v>33</v>
      </c>
      <c r="D93" s="1"/>
      <c r="E93" s="1"/>
      <c r="F93" s="1" t="s">
        <v>3</v>
      </c>
      <c r="G93" s="1" t="s">
        <v>35</v>
      </c>
      <c r="H93" s="1" t="s">
        <v>36</v>
      </c>
      <c r="I93" s="1" t="s">
        <v>5</v>
      </c>
      <c r="Q93" s="4"/>
    </row>
    <row r="94" spans="1:17" x14ac:dyDescent="0.3">
      <c r="A94" t="s">
        <v>39</v>
      </c>
      <c r="B94" s="2">
        <v>606733</v>
      </c>
      <c r="C94">
        <v>19</v>
      </c>
      <c r="E94" t="s">
        <v>4</v>
      </c>
      <c r="F94">
        <v>100</v>
      </c>
      <c r="G94">
        <v>30580</v>
      </c>
      <c r="H94">
        <f>(G95-G94)/(F95-F94)</f>
        <v>282.1875</v>
      </c>
      <c r="I94">
        <f xml:space="preserve"> G94-(H94*F94)</f>
        <v>2361.25</v>
      </c>
      <c r="Q94" s="4"/>
    </row>
    <row r="95" spans="1:17" x14ac:dyDescent="0.3">
      <c r="E95" t="s">
        <v>34</v>
      </c>
      <c r="F95">
        <v>196</v>
      </c>
      <c r="G95">
        <v>57670</v>
      </c>
      <c r="Q95" s="4"/>
    </row>
    <row r="96" spans="1:17" x14ac:dyDescent="0.3">
      <c r="Q96" s="4"/>
    </row>
    <row r="97" spans="1:17" x14ac:dyDescent="0.3">
      <c r="A97" s="1" t="s">
        <v>0</v>
      </c>
      <c r="B97" s="1" t="s">
        <v>32</v>
      </c>
      <c r="C97" s="1" t="s">
        <v>33</v>
      </c>
      <c r="D97" s="1"/>
      <c r="E97" s="1"/>
      <c r="F97" s="1" t="s">
        <v>3</v>
      </c>
      <c r="G97" s="1" t="s">
        <v>35</v>
      </c>
      <c r="H97" s="1" t="s">
        <v>36</v>
      </c>
      <c r="I97" s="1" t="s">
        <v>5</v>
      </c>
      <c r="Q97" s="4"/>
    </row>
    <row r="98" spans="1:17" x14ac:dyDescent="0.3">
      <c r="A98" t="s">
        <v>40</v>
      </c>
      <c r="B98" s="2">
        <v>616762</v>
      </c>
      <c r="C98">
        <v>37</v>
      </c>
      <c r="E98" t="s">
        <v>4</v>
      </c>
      <c r="F98">
        <v>100</v>
      </c>
      <c r="G98">
        <v>28464</v>
      </c>
      <c r="H98">
        <f>(G99-G98)/(F99-F98)</f>
        <v>262.23958333333331</v>
      </c>
      <c r="I98">
        <f xml:space="preserve"> G98-(H98*F98)</f>
        <v>2240.0416666666679</v>
      </c>
      <c r="Q98" s="4"/>
    </row>
    <row r="99" spans="1:17" x14ac:dyDescent="0.3">
      <c r="E99" t="s">
        <v>34</v>
      </c>
      <c r="F99">
        <v>196</v>
      </c>
      <c r="G99">
        <v>53639</v>
      </c>
      <c r="Q99" s="4"/>
    </row>
    <row r="100" spans="1:17" x14ac:dyDescent="0.3">
      <c r="Q100" s="4"/>
    </row>
    <row r="101" spans="1:17" x14ac:dyDescent="0.3">
      <c r="A101" s="1" t="s">
        <v>0</v>
      </c>
      <c r="B101" s="1" t="s">
        <v>32</v>
      </c>
      <c r="C101" s="1" t="s">
        <v>33</v>
      </c>
      <c r="D101" s="1"/>
      <c r="E101" s="1"/>
      <c r="F101" s="1" t="s">
        <v>3</v>
      </c>
      <c r="G101" s="1" t="s">
        <v>35</v>
      </c>
      <c r="H101" s="1" t="s">
        <v>36</v>
      </c>
      <c r="I101" s="1" t="s">
        <v>5</v>
      </c>
      <c r="Q101" s="4"/>
    </row>
    <row r="102" spans="1:17" x14ac:dyDescent="0.3">
      <c r="A102" t="s">
        <v>41</v>
      </c>
      <c r="B102" s="2">
        <v>625777</v>
      </c>
      <c r="C102">
        <v>56</v>
      </c>
      <c r="E102" t="s">
        <v>4</v>
      </c>
      <c r="F102">
        <v>100</v>
      </c>
      <c r="G102">
        <v>28219</v>
      </c>
      <c r="H102">
        <f>(G103-G102)/(F103-F102)</f>
        <v>254.45833333333334</v>
      </c>
      <c r="I102">
        <f xml:space="preserve"> G102-(H102*F102)</f>
        <v>2773.1666666666642</v>
      </c>
      <c r="Q102" s="4"/>
    </row>
    <row r="103" spans="1:17" x14ac:dyDescent="0.3">
      <c r="E103" t="s">
        <v>34</v>
      </c>
      <c r="F103">
        <v>196</v>
      </c>
      <c r="G103">
        <v>52647</v>
      </c>
      <c r="Q103" s="4"/>
    </row>
    <row r="104" spans="1:17" x14ac:dyDescent="0.3">
      <c r="Q104" s="4"/>
    </row>
    <row r="105" spans="1:17" x14ac:dyDescent="0.3">
      <c r="A105" s="1" t="s">
        <v>0</v>
      </c>
      <c r="B105" s="1" t="s">
        <v>32</v>
      </c>
      <c r="C105" s="1" t="s">
        <v>33</v>
      </c>
      <c r="D105" s="1"/>
      <c r="E105" s="1"/>
      <c r="F105" s="1" t="s">
        <v>3</v>
      </c>
      <c r="G105" s="1" t="s">
        <v>35</v>
      </c>
      <c r="H105" s="1" t="s">
        <v>36</v>
      </c>
      <c r="I105" s="1" t="s">
        <v>5</v>
      </c>
      <c r="Q105" s="4"/>
    </row>
    <row r="106" spans="1:17" x14ac:dyDescent="0.3">
      <c r="A106" t="s">
        <v>42</v>
      </c>
      <c r="B106" s="2">
        <v>613733</v>
      </c>
      <c r="C106">
        <v>13</v>
      </c>
      <c r="E106" t="s">
        <v>4</v>
      </c>
      <c r="F106">
        <v>100</v>
      </c>
      <c r="G106">
        <v>32035</v>
      </c>
      <c r="H106">
        <f>(G107-G106)/(F107-F106)</f>
        <v>284.98958333333331</v>
      </c>
      <c r="I106">
        <f xml:space="preserve"> G106-(H106*F106)</f>
        <v>3536.0416666666679</v>
      </c>
      <c r="Q106" s="4"/>
    </row>
    <row r="107" spans="1:17" x14ac:dyDescent="0.3">
      <c r="E107" t="s">
        <v>34</v>
      </c>
      <c r="F107">
        <v>196</v>
      </c>
      <c r="G107">
        <v>59394</v>
      </c>
      <c r="Q107" s="4"/>
    </row>
    <row r="108" spans="1:17" x14ac:dyDescent="0.3">
      <c r="Q108" s="4"/>
    </row>
    <row r="109" spans="1:17" x14ac:dyDescent="0.3">
      <c r="A109" s="1" t="s">
        <v>0</v>
      </c>
      <c r="B109" s="1" t="s">
        <v>32</v>
      </c>
      <c r="C109" s="1" t="s">
        <v>33</v>
      </c>
      <c r="D109" s="1"/>
      <c r="E109" s="1"/>
      <c r="F109" s="1" t="s">
        <v>3</v>
      </c>
      <c r="G109" s="1" t="s">
        <v>35</v>
      </c>
      <c r="H109" s="1" t="s">
        <v>36</v>
      </c>
      <c r="I109" s="1" t="s">
        <v>5</v>
      </c>
      <c r="Q109" s="4"/>
    </row>
    <row r="110" spans="1:17" x14ac:dyDescent="0.3">
      <c r="A110" t="s">
        <v>43</v>
      </c>
      <c r="B110" s="2">
        <v>657723</v>
      </c>
      <c r="C110">
        <v>16</v>
      </c>
      <c r="E110" t="s">
        <v>4</v>
      </c>
      <c r="F110">
        <v>100</v>
      </c>
      <c r="G110">
        <v>30705</v>
      </c>
      <c r="H110">
        <f>(G111-G110)/(F111-F110)</f>
        <v>288.11458333333331</v>
      </c>
      <c r="I110">
        <f xml:space="preserve"> G110-(H110*F110)</f>
        <v>1893.5416666666679</v>
      </c>
      <c r="Q110" s="4"/>
    </row>
    <row r="111" spans="1:17" x14ac:dyDescent="0.3">
      <c r="E111" t="s">
        <v>34</v>
      </c>
      <c r="F111">
        <v>196</v>
      </c>
      <c r="G111">
        <v>58364</v>
      </c>
      <c r="Q111" s="4"/>
    </row>
    <row r="112" spans="1:17" x14ac:dyDescent="0.3">
      <c r="Q112" s="4"/>
    </row>
    <row r="113" spans="1:17" x14ac:dyDescent="0.3">
      <c r="A113" s="1" t="s">
        <v>0</v>
      </c>
      <c r="B113" s="1" t="s">
        <v>32</v>
      </c>
      <c r="C113" s="1" t="s">
        <v>33</v>
      </c>
      <c r="D113" s="1"/>
      <c r="E113" s="1"/>
      <c r="F113" s="1" t="s">
        <v>3</v>
      </c>
      <c r="G113" s="1" t="s">
        <v>35</v>
      </c>
      <c r="H113" s="1" t="s">
        <v>36</v>
      </c>
      <c r="I113" s="1" t="s">
        <v>5</v>
      </c>
      <c r="Q113" s="4"/>
    </row>
    <row r="114" spans="1:17" x14ac:dyDescent="0.3">
      <c r="A114" t="s">
        <v>44</v>
      </c>
      <c r="B114" s="2">
        <v>565723</v>
      </c>
      <c r="C114">
        <v>24</v>
      </c>
      <c r="E114" t="s">
        <v>4</v>
      </c>
      <c r="F114">
        <v>100</v>
      </c>
      <c r="G114">
        <v>31118</v>
      </c>
      <c r="H114">
        <f>(G115-G114)/(F115-F114)</f>
        <v>287.04166666666669</v>
      </c>
      <c r="I114">
        <f xml:space="preserve"> G114-(H114*F114)</f>
        <v>2413.8333333333321</v>
      </c>
      <c r="Q114" s="4"/>
    </row>
    <row r="115" spans="1:17" x14ac:dyDescent="0.3">
      <c r="E115" t="s">
        <v>34</v>
      </c>
      <c r="F115">
        <v>196</v>
      </c>
      <c r="G115">
        <v>58674</v>
      </c>
      <c r="Q115" s="4"/>
    </row>
    <row r="116" spans="1:17" x14ac:dyDescent="0.3">
      <c r="Q116" s="4"/>
    </row>
    <row r="117" spans="1:17" x14ac:dyDescent="0.3">
      <c r="A117" s="1" t="s">
        <v>0</v>
      </c>
      <c r="B117" s="1" t="s">
        <v>32</v>
      </c>
      <c r="C117" s="1" t="s">
        <v>33</v>
      </c>
      <c r="D117" s="1"/>
      <c r="E117" s="1"/>
      <c r="F117" s="1" t="s">
        <v>3</v>
      </c>
      <c r="G117" s="1" t="s">
        <v>35</v>
      </c>
      <c r="H117" s="1" t="s">
        <v>36</v>
      </c>
      <c r="I117" s="1" t="s">
        <v>5</v>
      </c>
      <c r="Q117" s="4"/>
    </row>
    <row r="118" spans="1:17" x14ac:dyDescent="0.3">
      <c r="A118" t="s">
        <v>45</v>
      </c>
      <c r="B118" s="2">
        <v>531731</v>
      </c>
      <c r="C118">
        <v>55</v>
      </c>
      <c r="E118" t="s">
        <v>4</v>
      </c>
      <c r="F118">
        <v>100</v>
      </c>
      <c r="G118">
        <v>31660</v>
      </c>
      <c r="H118">
        <f>(G119-G118)/(F119-F118)</f>
        <v>283.28125</v>
      </c>
      <c r="I118">
        <f xml:space="preserve"> G118-(H118*F118)</f>
        <v>3331.875</v>
      </c>
      <c r="Q118" s="4"/>
    </row>
    <row r="119" spans="1:17" x14ac:dyDescent="0.3">
      <c r="E119" t="s">
        <v>34</v>
      </c>
      <c r="F119">
        <v>196</v>
      </c>
      <c r="G119">
        <v>58855</v>
      </c>
      <c r="Q119" s="4"/>
    </row>
    <row r="120" spans="1:17" x14ac:dyDescent="0.3">
      <c r="Q120" s="4"/>
    </row>
    <row r="121" spans="1:17" x14ac:dyDescent="0.3">
      <c r="A121" s="1" t="s">
        <v>0</v>
      </c>
      <c r="B121" s="1" t="s">
        <v>32</v>
      </c>
      <c r="C121" s="1" t="s">
        <v>33</v>
      </c>
      <c r="D121" s="1"/>
      <c r="E121" s="1"/>
      <c r="F121" s="1" t="s">
        <v>3</v>
      </c>
      <c r="G121" s="1" t="s">
        <v>35</v>
      </c>
      <c r="H121" s="1" t="s">
        <v>36</v>
      </c>
      <c r="I121" s="1" t="s">
        <v>5</v>
      </c>
      <c r="K121" s="1" t="s">
        <v>86</v>
      </c>
      <c r="Q121" s="4"/>
    </row>
    <row r="122" spans="1:17" x14ac:dyDescent="0.3">
      <c r="A122" t="s">
        <v>7</v>
      </c>
      <c r="B122" s="2">
        <v>759711</v>
      </c>
      <c r="C122">
        <v>19</v>
      </c>
      <c r="E122" t="s">
        <v>4</v>
      </c>
      <c r="F122">
        <v>100</v>
      </c>
      <c r="G122">
        <v>28369</v>
      </c>
      <c r="H122">
        <f>(G123-G122)/(F123-F122)</f>
        <v>262.33333333333331</v>
      </c>
      <c r="I122">
        <f xml:space="preserve"> G122-(H122*F122)</f>
        <v>2135.6666666666679</v>
      </c>
      <c r="K122">
        <f>AVERAGE(I122:I158)</f>
        <v>2573.7375000000002</v>
      </c>
      <c r="Q122" s="4"/>
    </row>
    <row r="123" spans="1:17" x14ac:dyDescent="0.3">
      <c r="E123" t="s">
        <v>34</v>
      </c>
      <c r="F123">
        <v>196</v>
      </c>
      <c r="G123">
        <v>53553</v>
      </c>
      <c r="Q123" s="4"/>
    </row>
    <row r="124" spans="1:17" x14ac:dyDescent="0.3">
      <c r="Q124" s="4"/>
    </row>
    <row r="125" spans="1:17" x14ac:dyDescent="0.3">
      <c r="A125" s="1" t="s">
        <v>0</v>
      </c>
      <c r="B125" s="1" t="s">
        <v>32</v>
      </c>
      <c r="C125" s="1" t="s">
        <v>33</v>
      </c>
      <c r="D125" s="1"/>
      <c r="E125" s="1"/>
      <c r="F125" s="1" t="s">
        <v>3</v>
      </c>
      <c r="G125" s="1" t="s">
        <v>35</v>
      </c>
      <c r="H125" s="1" t="s">
        <v>36</v>
      </c>
      <c r="I125" s="1" t="s">
        <v>5</v>
      </c>
      <c r="Q125" s="4"/>
    </row>
    <row r="126" spans="1:17" x14ac:dyDescent="0.3">
      <c r="A126" t="s">
        <v>8</v>
      </c>
      <c r="B126" s="2">
        <v>729752</v>
      </c>
      <c r="C126">
        <v>59</v>
      </c>
      <c r="E126" t="s">
        <v>4</v>
      </c>
      <c r="F126">
        <v>100</v>
      </c>
      <c r="G126">
        <v>26415</v>
      </c>
      <c r="H126">
        <f>(G127-G126)/(F127-F126)</f>
        <v>240.0625</v>
      </c>
      <c r="I126">
        <f xml:space="preserve"> G126-(H126*F126)</f>
        <v>2408.75</v>
      </c>
      <c r="Q126" s="4"/>
    </row>
    <row r="127" spans="1:17" x14ac:dyDescent="0.3">
      <c r="E127" t="s">
        <v>34</v>
      </c>
      <c r="F127">
        <v>196</v>
      </c>
      <c r="G127">
        <v>49461</v>
      </c>
      <c r="Q127" s="4"/>
    </row>
    <row r="128" spans="1:17" x14ac:dyDescent="0.3">
      <c r="Q128" s="4"/>
    </row>
    <row r="129" spans="1:17" x14ac:dyDescent="0.3">
      <c r="A129" s="1" t="s">
        <v>0</v>
      </c>
      <c r="B129" s="1" t="s">
        <v>32</v>
      </c>
      <c r="C129" s="1" t="s">
        <v>33</v>
      </c>
      <c r="D129" s="1"/>
      <c r="E129" s="1"/>
      <c r="F129" s="1" t="s">
        <v>3</v>
      </c>
      <c r="G129" s="1" t="s">
        <v>35</v>
      </c>
      <c r="H129" s="1" t="s">
        <v>36</v>
      </c>
      <c r="I129" s="1" t="s">
        <v>5</v>
      </c>
      <c r="Q129" s="4"/>
    </row>
    <row r="130" spans="1:17" x14ac:dyDescent="0.3">
      <c r="A130" t="s">
        <v>106</v>
      </c>
      <c r="B130" s="2">
        <v>706764</v>
      </c>
      <c r="C130">
        <v>14</v>
      </c>
      <c r="E130" t="s">
        <v>4</v>
      </c>
      <c r="F130">
        <v>100</v>
      </c>
      <c r="G130">
        <v>32832</v>
      </c>
      <c r="H130">
        <f>(G131-G130)/(F131-F130)</f>
        <v>295.39583333333331</v>
      </c>
      <c r="I130">
        <f xml:space="preserve"> G130-(H130*F130)</f>
        <v>3292.4166666666679</v>
      </c>
      <c r="Q130" s="4"/>
    </row>
    <row r="131" spans="1:17" x14ac:dyDescent="0.3">
      <c r="E131" t="s">
        <v>34</v>
      </c>
      <c r="F131">
        <v>196</v>
      </c>
      <c r="G131">
        <v>61190</v>
      </c>
      <c r="Q131" s="4"/>
    </row>
    <row r="132" spans="1:17" x14ac:dyDescent="0.3">
      <c r="Q132" s="4"/>
    </row>
    <row r="133" spans="1:17" x14ac:dyDescent="0.3">
      <c r="A133" s="1" t="s">
        <v>0</v>
      </c>
      <c r="B133" s="1" t="s">
        <v>32</v>
      </c>
      <c r="C133" s="1" t="s">
        <v>33</v>
      </c>
      <c r="D133" s="1"/>
      <c r="E133" s="1"/>
      <c r="F133" s="1" t="s">
        <v>3</v>
      </c>
      <c r="G133" s="1" t="s">
        <v>35</v>
      </c>
      <c r="H133" s="1" t="s">
        <v>36</v>
      </c>
      <c r="I133" s="1" t="s">
        <v>5</v>
      </c>
      <c r="Q133" s="4"/>
    </row>
    <row r="134" spans="1:17" x14ac:dyDescent="0.3">
      <c r="A134" t="s">
        <v>12</v>
      </c>
      <c r="B134" s="2">
        <v>735760</v>
      </c>
      <c r="C134">
        <v>66</v>
      </c>
      <c r="E134" t="s">
        <v>4</v>
      </c>
      <c r="F134">
        <v>100</v>
      </c>
      <c r="G134">
        <v>26978</v>
      </c>
      <c r="H134">
        <f>(G135-G134)/(F135-F134)</f>
        <v>243.47916666666666</v>
      </c>
      <c r="I134">
        <f xml:space="preserve"> G134-(H134*F134)</f>
        <v>2630.0833333333358</v>
      </c>
      <c r="Q134" s="4"/>
    </row>
    <row r="135" spans="1:17" x14ac:dyDescent="0.3">
      <c r="E135" t="s">
        <v>34</v>
      </c>
      <c r="F135">
        <v>196</v>
      </c>
      <c r="G135">
        <v>50352</v>
      </c>
      <c r="Q135" s="4"/>
    </row>
    <row r="136" spans="1:17" x14ac:dyDescent="0.3">
      <c r="Q136" s="4"/>
    </row>
    <row r="137" spans="1:17" x14ac:dyDescent="0.3">
      <c r="A137" s="1" t="s">
        <v>0</v>
      </c>
      <c r="B137" s="1" t="s">
        <v>32</v>
      </c>
      <c r="C137" s="1" t="s">
        <v>33</v>
      </c>
      <c r="D137" s="1"/>
      <c r="E137" s="1"/>
      <c r="F137" s="1" t="s">
        <v>3</v>
      </c>
      <c r="G137" s="1" t="s">
        <v>35</v>
      </c>
      <c r="H137" s="1" t="s">
        <v>36</v>
      </c>
      <c r="I137" s="1" t="s">
        <v>5</v>
      </c>
      <c r="Q137" s="4"/>
    </row>
    <row r="138" spans="1:17" x14ac:dyDescent="0.3">
      <c r="A138" t="s">
        <v>14</v>
      </c>
      <c r="B138" s="2">
        <v>681772</v>
      </c>
      <c r="C138">
        <v>21</v>
      </c>
      <c r="E138" t="s">
        <v>4</v>
      </c>
      <c r="F138">
        <v>100</v>
      </c>
      <c r="G138">
        <v>35342</v>
      </c>
      <c r="H138">
        <f>(G139-G138)/(F139-F138)</f>
        <v>312.33333333333331</v>
      </c>
      <c r="I138">
        <f xml:space="preserve"> G138-(H138*F138)</f>
        <v>4108.6666666666679</v>
      </c>
      <c r="Q138" s="4"/>
    </row>
    <row r="139" spans="1:17" x14ac:dyDescent="0.3">
      <c r="E139" t="s">
        <v>34</v>
      </c>
      <c r="F139">
        <v>196</v>
      </c>
      <c r="G139">
        <v>65326</v>
      </c>
      <c r="Q139" s="4"/>
    </row>
    <row r="140" spans="1:17" x14ac:dyDescent="0.3">
      <c r="Q140" s="4"/>
    </row>
    <row r="141" spans="1:17" x14ac:dyDescent="0.3">
      <c r="A141" s="1" t="s">
        <v>0</v>
      </c>
      <c r="B141" s="1" t="s">
        <v>32</v>
      </c>
      <c r="C141" s="1" t="s">
        <v>33</v>
      </c>
      <c r="D141" s="1"/>
      <c r="E141" s="1"/>
      <c r="F141" s="1" t="s">
        <v>3</v>
      </c>
      <c r="G141" s="1" t="s">
        <v>35</v>
      </c>
      <c r="H141" s="1" t="s">
        <v>36</v>
      </c>
      <c r="I141" s="1" t="s">
        <v>5</v>
      </c>
      <c r="Q141" s="4"/>
    </row>
    <row r="142" spans="1:17" x14ac:dyDescent="0.3">
      <c r="A142" t="s">
        <v>23</v>
      </c>
      <c r="B142" s="2">
        <v>683706</v>
      </c>
      <c r="C142">
        <v>64</v>
      </c>
      <c r="E142" t="s">
        <v>4</v>
      </c>
      <c r="F142">
        <v>100</v>
      </c>
      <c r="G142">
        <v>25669</v>
      </c>
      <c r="H142">
        <f>(G143-G142)/(F143-F142)</f>
        <v>246.40625</v>
      </c>
      <c r="I142">
        <f xml:space="preserve"> G142-(H142*F142)</f>
        <v>1028.375</v>
      </c>
      <c r="Q142" s="4"/>
    </row>
    <row r="143" spans="1:17" x14ac:dyDescent="0.3">
      <c r="E143" t="s">
        <v>34</v>
      </c>
      <c r="F143">
        <v>196</v>
      </c>
      <c r="G143">
        <v>49324</v>
      </c>
      <c r="Q143" s="4"/>
    </row>
    <row r="144" spans="1:17" x14ac:dyDescent="0.3">
      <c r="Q144" s="4"/>
    </row>
    <row r="145" spans="1:17" x14ac:dyDescent="0.3">
      <c r="A145" s="1" t="s">
        <v>0</v>
      </c>
      <c r="B145" s="1" t="s">
        <v>32</v>
      </c>
      <c r="C145" s="1" t="s">
        <v>33</v>
      </c>
      <c r="D145" s="1"/>
      <c r="E145" s="1"/>
      <c r="F145" s="1" t="s">
        <v>3</v>
      </c>
      <c r="G145" s="1" t="s">
        <v>35</v>
      </c>
      <c r="H145" s="1" t="s">
        <v>36</v>
      </c>
      <c r="I145" s="1" t="s">
        <v>5</v>
      </c>
      <c r="Q145" s="4"/>
    </row>
    <row r="146" spans="1:17" x14ac:dyDescent="0.3">
      <c r="A146" t="s">
        <v>24</v>
      </c>
      <c r="B146" s="2">
        <v>731663</v>
      </c>
      <c r="C146">
        <v>5</v>
      </c>
      <c r="E146" t="s">
        <v>4</v>
      </c>
      <c r="F146">
        <v>100</v>
      </c>
      <c r="G146" s="2">
        <v>33749</v>
      </c>
      <c r="H146">
        <f>(G147-G146)/(F147-F146)</f>
        <v>312.51041666666669</v>
      </c>
      <c r="I146">
        <f xml:space="preserve"> G146-(H146*F146)</f>
        <v>2497.9583333333321</v>
      </c>
      <c r="Q146" s="4"/>
    </row>
    <row r="147" spans="1:17" x14ac:dyDescent="0.3">
      <c r="E147" t="s">
        <v>34</v>
      </c>
      <c r="F147">
        <v>196</v>
      </c>
      <c r="G147">
        <v>63750</v>
      </c>
      <c r="Q147" s="4"/>
    </row>
    <row r="148" spans="1:17" x14ac:dyDescent="0.3">
      <c r="Q148" s="4"/>
    </row>
    <row r="149" spans="1:17" x14ac:dyDescent="0.3">
      <c r="A149" s="1" t="s">
        <v>0</v>
      </c>
      <c r="B149" s="1" t="s">
        <v>32</v>
      </c>
      <c r="C149" s="1" t="s">
        <v>33</v>
      </c>
      <c r="D149" s="1"/>
      <c r="E149" s="1"/>
      <c r="F149" s="1" t="s">
        <v>3</v>
      </c>
      <c r="G149" s="1" t="s">
        <v>35</v>
      </c>
      <c r="H149" s="1" t="s">
        <v>36</v>
      </c>
      <c r="I149" s="1" t="s">
        <v>5</v>
      </c>
      <c r="Q149" s="4"/>
    </row>
    <row r="150" spans="1:17" x14ac:dyDescent="0.3">
      <c r="A150" t="s">
        <v>25</v>
      </c>
      <c r="B150" s="2">
        <v>724669</v>
      </c>
      <c r="C150">
        <v>28</v>
      </c>
      <c r="E150" t="s">
        <v>4</v>
      </c>
      <c r="F150">
        <v>100</v>
      </c>
      <c r="G150">
        <v>28106</v>
      </c>
      <c r="H150">
        <f>(G151-G150)/(F151-F150)</f>
        <v>265.25</v>
      </c>
      <c r="I150">
        <f xml:space="preserve"> G150-(H150*F150)</f>
        <v>1581</v>
      </c>
      <c r="Q150" s="4"/>
    </row>
    <row r="151" spans="1:17" x14ac:dyDescent="0.3">
      <c r="E151" t="s">
        <v>34</v>
      </c>
      <c r="F151">
        <v>196</v>
      </c>
      <c r="G151">
        <v>53570</v>
      </c>
      <c r="Q151" s="4"/>
    </row>
    <row r="152" spans="1:17" x14ac:dyDescent="0.3">
      <c r="Q152" s="4"/>
    </row>
    <row r="153" spans="1:17" x14ac:dyDescent="0.3">
      <c r="A153" s="1" t="s">
        <v>0</v>
      </c>
      <c r="B153" s="1" t="s">
        <v>32</v>
      </c>
      <c r="C153" s="1" t="s">
        <v>33</v>
      </c>
      <c r="D153" s="1"/>
      <c r="E153" s="1"/>
      <c r="F153" s="1" t="s">
        <v>3</v>
      </c>
      <c r="G153" s="1" t="s">
        <v>35</v>
      </c>
      <c r="H153" s="1" t="s">
        <v>36</v>
      </c>
      <c r="I153" s="1" t="s">
        <v>5</v>
      </c>
      <c r="Q153" s="4"/>
    </row>
    <row r="154" spans="1:17" x14ac:dyDescent="0.3">
      <c r="A154" t="s">
        <v>26</v>
      </c>
      <c r="B154" s="2">
        <v>735566</v>
      </c>
      <c r="C154">
        <v>50</v>
      </c>
      <c r="E154" t="s">
        <v>4</v>
      </c>
      <c r="F154">
        <v>100</v>
      </c>
      <c r="G154">
        <v>32035</v>
      </c>
      <c r="H154">
        <f>(G155-G154)/(F155-F154)</f>
        <v>291.16666666666669</v>
      </c>
      <c r="I154">
        <f xml:space="preserve"> G154-(H154*F154)</f>
        <v>2918.3333333333321</v>
      </c>
      <c r="Q154" s="4"/>
    </row>
    <row r="155" spans="1:17" x14ac:dyDescent="0.3">
      <c r="E155" t="s">
        <v>34</v>
      </c>
      <c r="F155">
        <v>196</v>
      </c>
      <c r="G155">
        <v>59987</v>
      </c>
      <c r="Q155" s="4"/>
    </row>
    <row r="156" spans="1:17" x14ac:dyDescent="0.3">
      <c r="Q156" s="4"/>
    </row>
    <row r="157" spans="1:17" x14ac:dyDescent="0.3">
      <c r="A157" s="1" t="s">
        <v>0</v>
      </c>
      <c r="B157" s="1" t="s">
        <v>32</v>
      </c>
      <c r="C157" s="1" t="s">
        <v>33</v>
      </c>
      <c r="D157" s="1"/>
      <c r="E157" s="1"/>
      <c r="F157" s="1" t="s">
        <v>3</v>
      </c>
      <c r="G157" s="1" t="s">
        <v>35</v>
      </c>
      <c r="H157" s="1" t="s">
        <v>36</v>
      </c>
      <c r="I157" s="1" t="s">
        <v>5</v>
      </c>
      <c r="Q157" s="4"/>
    </row>
    <row r="158" spans="1:17" x14ac:dyDescent="0.3">
      <c r="A158" t="s">
        <v>27</v>
      </c>
      <c r="B158" s="2">
        <v>738607</v>
      </c>
      <c r="C158">
        <v>62</v>
      </c>
      <c r="E158" t="s">
        <v>4</v>
      </c>
      <c r="F158">
        <v>100</v>
      </c>
      <c r="G158">
        <v>29983</v>
      </c>
      <c r="H158">
        <f>(G159-G158)/(F159-F158)</f>
        <v>268.46875</v>
      </c>
      <c r="I158">
        <f xml:space="preserve"> G158-(H158*F158)</f>
        <v>3136.125</v>
      </c>
      <c r="Q158" s="4"/>
    </row>
    <row r="159" spans="1:17" x14ac:dyDescent="0.3">
      <c r="E159" t="s">
        <v>34</v>
      </c>
      <c r="F159">
        <v>196</v>
      </c>
      <c r="G159">
        <v>55756</v>
      </c>
      <c r="Q159" s="4"/>
    </row>
    <row r="160" spans="1:17" x14ac:dyDescent="0.3">
      <c r="Q160" s="4"/>
    </row>
    <row r="161" spans="1:17" x14ac:dyDescent="0.3">
      <c r="A161" s="1" t="s">
        <v>0</v>
      </c>
      <c r="B161" s="1" t="s">
        <v>32</v>
      </c>
      <c r="C161" s="1" t="s">
        <v>33</v>
      </c>
      <c r="D161" s="1"/>
      <c r="E161" s="1"/>
      <c r="F161" s="1" t="s">
        <v>3</v>
      </c>
      <c r="G161" s="1" t="s">
        <v>35</v>
      </c>
      <c r="H161" s="1" t="s">
        <v>36</v>
      </c>
      <c r="I161" s="1" t="s">
        <v>5</v>
      </c>
      <c r="K161" s="1" t="s">
        <v>86</v>
      </c>
      <c r="Q161" s="4"/>
    </row>
    <row r="162" spans="1:17" x14ac:dyDescent="0.3">
      <c r="A162" t="s">
        <v>105</v>
      </c>
      <c r="B162" s="2">
        <v>638685</v>
      </c>
      <c r="C162">
        <v>45</v>
      </c>
      <c r="E162" t="s">
        <v>4</v>
      </c>
      <c r="F162">
        <v>120</v>
      </c>
      <c r="G162">
        <v>37280</v>
      </c>
      <c r="H162">
        <f>(G163-G162)/(F163-F162)</f>
        <v>264.23076923076923</v>
      </c>
      <c r="I162">
        <f xml:space="preserve"> G162-(H162*F162)</f>
        <v>5572.3076923076915</v>
      </c>
      <c r="K162">
        <f>AVERAGE(I162:I198)</f>
        <v>3186.955769230769</v>
      </c>
      <c r="Q162" s="4"/>
    </row>
    <row r="163" spans="1:17" x14ac:dyDescent="0.3">
      <c r="E163" t="s">
        <v>34</v>
      </c>
      <c r="F163">
        <v>224</v>
      </c>
      <c r="G163">
        <v>64760</v>
      </c>
      <c r="Q163" s="4"/>
    </row>
    <row r="164" spans="1:17" x14ac:dyDescent="0.3">
      <c r="Q164" s="4"/>
    </row>
    <row r="165" spans="1:17" x14ac:dyDescent="0.3">
      <c r="A165" s="1" t="s">
        <v>0</v>
      </c>
      <c r="B165" s="1" t="s">
        <v>32</v>
      </c>
      <c r="C165" s="1" t="s">
        <v>33</v>
      </c>
      <c r="D165" s="1"/>
      <c r="E165" s="1"/>
      <c r="F165" s="1" t="s">
        <v>3</v>
      </c>
      <c r="G165" s="1" t="s">
        <v>35</v>
      </c>
      <c r="H165" s="1" t="s">
        <v>36</v>
      </c>
      <c r="I165" s="1" t="s">
        <v>5</v>
      </c>
      <c r="Q165" s="4"/>
    </row>
    <row r="166" spans="1:17" x14ac:dyDescent="0.3">
      <c r="A166" t="s">
        <v>104</v>
      </c>
      <c r="B166" s="2">
        <v>726685</v>
      </c>
      <c r="C166">
        <v>17</v>
      </c>
      <c r="E166" t="s">
        <v>4</v>
      </c>
      <c r="F166">
        <v>100</v>
      </c>
      <c r="G166">
        <v>34938</v>
      </c>
      <c r="H166">
        <f>(G167-G166)/(F167-F166)</f>
        <v>307.34375</v>
      </c>
      <c r="I166">
        <f xml:space="preserve"> G166-(H166*F166)</f>
        <v>4203.625</v>
      </c>
      <c r="Q166" s="4"/>
    </row>
    <row r="167" spans="1:17" x14ac:dyDescent="0.3">
      <c r="E167" t="s">
        <v>34</v>
      </c>
      <c r="F167">
        <v>196</v>
      </c>
      <c r="G167">
        <v>64443</v>
      </c>
      <c r="Q167" s="4"/>
    </row>
    <row r="168" spans="1:17" x14ac:dyDescent="0.3">
      <c r="Q168" s="4"/>
    </row>
    <row r="169" spans="1:17" x14ac:dyDescent="0.3">
      <c r="A169" s="1" t="s">
        <v>0</v>
      </c>
      <c r="B169" s="1" t="s">
        <v>32</v>
      </c>
      <c r="C169" s="1" t="s">
        <v>33</v>
      </c>
      <c r="D169" s="1"/>
      <c r="E169" s="1"/>
      <c r="F169" s="1" t="s">
        <v>3</v>
      </c>
      <c r="G169" s="1" t="s">
        <v>35</v>
      </c>
      <c r="H169" s="1" t="s">
        <v>36</v>
      </c>
      <c r="I169" s="1" t="s">
        <v>5</v>
      </c>
      <c r="Q169" s="4"/>
    </row>
    <row r="170" spans="1:17" x14ac:dyDescent="0.3">
      <c r="A170" t="s">
        <v>103</v>
      </c>
      <c r="B170" s="2">
        <v>766732</v>
      </c>
      <c r="C170">
        <v>19</v>
      </c>
      <c r="E170" t="s">
        <v>4</v>
      </c>
      <c r="F170">
        <v>100</v>
      </c>
      <c r="G170">
        <v>30841</v>
      </c>
      <c r="H170">
        <f>(G171-G170)/(F171-F170)</f>
        <v>274.40625</v>
      </c>
      <c r="I170">
        <f xml:space="preserve"> G170-(H170*F170)</f>
        <v>3400.375</v>
      </c>
      <c r="Q170" s="4"/>
    </row>
    <row r="171" spans="1:17" x14ac:dyDescent="0.3">
      <c r="E171" t="s">
        <v>34</v>
      </c>
      <c r="F171">
        <v>196</v>
      </c>
      <c r="G171">
        <v>57184</v>
      </c>
      <c r="Q171" s="4"/>
    </row>
    <row r="172" spans="1:17" x14ac:dyDescent="0.3">
      <c r="Q172" s="4"/>
    </row>
    <row r="173" spans="1:17" x14ac:dyDescent="0.3">
      <c r="A173" s="1" t="s">
        <v>0</v>
      </c>
      <c r="B173" s="1" t="s">
        <v>32</v>
      </c>
      <c r="C173" s="1" t="s">
        <v>33</v>
      </c>
      <c r="D173" s="1"/>
      <c r="E173" s="1"/>
      <c r="F173" s="1" t="s">
        <v>3</v>
      </c>
      <c r="G173" s="1" t="s">
        <v>35</v>
      </c>
      <c r="H173" s="1" t="s">
        <v>36</v>
      </c>
      <c r="I173" s="1" t="s">
        <v>5</v>
      </c>
      <c r="Q173" s="4"/>
    </row>
    <row r="174" spans="1:17" x14ac:dyDescent="0.3">
      <c r="A174" t="s">
        <v>102</v>
      </c>
      <c r="B174" s="2">
        <v>676742</v>
      </c>
      <c r="C174">
        <v>28</v>
      </c>
      <c r="E174" t="s">
        <v>4</v>
      </c>
      <c r="F174">
        <v>100</v>
      </c>
      <c r="G174">
        <v>29725</v>
      </c>
      <c r="H174">
        <f>(G175-G174)/(F175-F174)</f>
        <v>265.44791666666669</v>
      </c>
      <c r="I174">
        <f xml:space="preserve"> G174-(H174*F174)</f>
        <v>3180.2083333333321</v>
      </c>
      <c r="Q174" s="4"/>
    </row>
    <row r="175" spans="1:17" x14ac:dyDescent="0.3">
      <c r="E175" t="s">
        <v>34</v>
      </c>
      <c r="F175">
        <v>196</v>
      </c>
      <c r="G175">
        <v>55208</v>
      </c>
      <c r="Q175" s="4"/>
    </row>
    <row r="176" spans="1:17" x14ac:dyDescent="0.3">
      <c r="Q176" s="4"/>
    </row>
    <row r="177" spans="1:17" x14ac:dyDescent="0.3">
      <c r="A177" s="1" t="s">
        <v>0</v>
      </c>
      <c r="B177" s="1" t="s">
        <v>32</v>
      </c>
      <c r="C177" s="1" t="s">
        <v>33</v>
      </c>
      <c r="D177" s="1"/>
      <c r="E177" s="1"/>
      <c r="F177" s="1" t="s">
        <v>3</v>
      </c>
      <c r="G177" s="1" t="s">
        <v>35</v>
      </c>
      <c r="H177" s="1" t="s">
        <v>36</v>
      </c>
      <c r="I177" s="1" t="s">
        <v>5</v>
      </c>
      <c r="Q177" s="4"/>
    </row>
    <row r="178" spans="1:17" x14ac:dyDescent="0.3">
      <c r="A178" t="s">
        <v>101</v>
      </c>
      <c r="B178" s="2">
        <v>871719</v>
      </c>
      <c r="C178">
        <v>29</v>
      </c>
      <c r="E178" t="s">
        <v>4</v>
      </c>
      <c r="F178">
        <v>100</v>
      </c>
      <c r="G178">
        <v>25845</v>
      </c>
      <c r="H178">
        <f>(G179-G178)/(F179-F178)</f>
        <v>236.34375</v>
      </c>
      <c r="I178">
        <f xml:space="preserve"> G178-(H178*F178)</f>
        <v>2210.625</v>
      </c>
      <c r="Q178" s="4"/>
    </row>
    <row r="179" spans="1:17" x14ac:dyDescent="0.3">
      <c r="E179" t="s">
        <v>34</v>
      </c>
      <c r="F179">
        <v>196</v>
      </c>
      <c r="G179">
        <v>48534</v>
      </c>
      <c r="Q179" s="4"/>
    </row>
    <row r="180" spans="1:17" x14ac:dyDescent="0.3">
      <c r="Q180" s="4"/>
    </row>
    <row r="181" spans="1:17" x14ac:dyDescent="0.3">
      <c r="A181" s="1" t="s">
        <v>0</v>
      </c>
      <c r="B181" s="1" t="s">
        <v>32</v>
      </c>
      <c r="C181" s="1" t="s">
        <v>33</v>
      </c>
      <c r="D181" s="1"/>
      <c r="E181" s="1"/>
      <c r="F181" s="1" t="s">
        <v>3</v>
      </c>
      <c r="G181" s="1" t="s">
        <v>35</v>
      </c>
      <c r="H181" s="1" t="s">
        <v>36</v>
      </c>
      <c r="I181" s="1" t="s">
        <v>5</v>
      </c>
      <c r="Q181" s="4"/>
    </row>
    <row r="182" spans="1:17" x14ac:dyDescent="0.3">
      <c r="A182" t="s">
        <v>100</v>
      </c>
      <c r="B182" s="2">
        <v>883728</v>
      </c>
      <c r="C182">
        <v>39</v>
      </c>
      <c r="E182" t="s">
        <v>4</v>
      </c>
      <c r="F182">
        <v>100</v>
      </c>
      <c r="G182">
        <v>24655</v>
      </c>
      <c r="H182">
        <f>(G183-G182)/(F183-F182)</f>
        <v>229.02083333333334</v>
      </c>
      <c r="I182">
        <f xml:space="preserve"> G182-(H182*F182)</f>
        <v>1752.9166666666642</v>
      </c>
      <c r="Q182" s="4"/>
    </row>
    <row r="183" spans="1:17" x14ac:dyDescent="0.3">
      <c r="E183" t="s">
        <v>34</v>
      </c>
      <c r="F183">
        <v>196</v>
      </c>
      <c r="G183">
        <v>46641</v>
      </c>
      <c r="Q183" s="4"/>
    </row>
    <row r="184" spans="1:17" x14ac:dyDescent="0.3">
      <c r="Q184" s="4"/>
    </row>
    <row r="185" spans="1:17" x14ac:dyDescent="0.3">
      <c r="A185" s="1" t="s">
        <v>0</v>
      </c>
      <c r="B185" s="1" t="s">
        <v>32</v>
      </c>
      <c r="C185" s="1" t="s">
        <v>33</v>
      </c>
      <c r="D185" s="1"/>
      <c r="E185" s="1"/>
      <c r="F185" s="1" t="s">
        <v>3</v>
      </c>
      <c r="G185" s="1" t="s">
        <v>35</v>
      </c>
      <c r="H185" s="1" t="s">
        <v>36</v>
      </c>
      <c r="I185" s="1" t="s">
        <v>5</v>
      </c>
      <c r="Q185" s="4"/>
    </row>
    <row r="186" spans="1:17" x14ac:dyDescent="0.3">
      <c r="A186" t="s">
        <v>99</v>
      </c>
      <c r="B186" s="2">
        <v>795722</v>
      </c>
      <c r="C186">
        <v>1</v>
      </c>
      <c r="E186" t="s">
        <v>4</v>
      </c>
      <c r="F186">
        <v>100</v>
      </c>
      <c r="G186">
        <v>32016</v>
      </c>
      <c r="H186">
        <f>(G187-G186)/(F187-F186)</f>
        <v>283.61458333333331</v>
      </c>
      <c r="I186">
        <f xml:space="preserve"> G186-(H186*F186)</f>
        <v>3654.5416666666679</v>
      </c>
      <c r="Q186" s="4"/>
    </row>
    <row r="187" spans="1:17" x14ac:dyDescent="0.3">
      <c r="E187" t="s">
        <v>34</v>
      </c>
      <c r="F187">
        <v>196</v>
      </c>
      <c r="G187">
        <v>59243</v>
      </c>
      <c r="Q187" s="4"/>
    </row>
    <row r="188" spans="1:17" x14ac:dyDescent="0.3">
      <c r="Q188" s="4"/>
    </row>
    <row r="189" spans="1:17" x14ac:dyDescent="0.3">
      <c r="A189" s="1" t="s">
        <v>0</v>
      </c>
      <c r="B189" s="1" t="s">
        <v>32</v>
      </c>
      <c r="C189" s="1" t="s">
        <v>33</v>
      </c>
      <c r="D189" s="1"/>
      <c r="E189" s="1"/>
      <c r="F189" s="1" t="s">
        <v>3</v>
      </c>
      <c r="G189" s="1" t="s">
        <v>35</v>
      </c>
      <c r="H189" s="1" t="s">
        <v>36</v>
      </c>
      <c r="I189" s="1" t="s">
        <v>5</v>
      </c>
      <c r="Q189" s="4"/>
    </row>
    <row r="190" spans="1:17" x14ac:dyDescent="0.3">
      <c r="A190" t="s">
        <v>98</v>
      </c>
      <c r="B190" s="2">
        <v>867815</v>
      </c>
      <c r="C190">
        <v>21</v>
      </c>
      <c r="E190" t="s">
        <v>4</v>
      </c>
      <c r="F190">
        <v>100</v>
      </c>
      <c r="G190">
        <v>25986</v>
      </c>
      <c r="H190">
        <f>(G191-G190)/(F191-F190)</f>
        <v>242.66666666666666</v>
      </c>
      <c r="I190">
        <f xml:space="preserve"> G190-(H190*F190)</f>
        <v>1719.3333333333358</v>
      </c>
      <c r="Q190" s="4"/>
    </row>
    <row r="191" spans="1:17" x14ac:dyDescent="0.3">
      <c r="E191" t="s">
        <v>34</v>
      </c>
      <c r="F191">
        <v>196</v>
      </c>
      <c r="G191">
        <v>49282</v>
      </c>
      <c r="Q191" s="4"/>
    </row>
    <row r="192" spans="1:17" x14ac:dyDescent="0.3">
      <c r="Q192" s="4"/>
    </row>
    <row r="193" spans="1:17" x14ac:dyDescent="0.3">
      <c r="A193" s="1" t="s">
        <v>0</v>
      </c>
      <c r="B193" s="1" t="s">
        <v>32</v>
      </c>
      <c r="C193" s="1" t="s">
        <v>33</v>
      </c>
      <c r="D193" s="1"/>
      <c r="E193" s="1"/>
      <c r="F193" s="1" t="s">
        <v>3</v>
      </c>
      <c r="G193" s="1" t="s">
        <v>35</v>
      </c>
      <c r="H193" s="1" t="s">
        <v>36</v>
      </c>
      <c r="I193" s="1" t="s">
        <v>5</v>
      </c>
      <c r="Q193" s="4"/>
    </row>
    <row r="194" spans="1:17" x14ac:dyDescent="0.3">
      <c r="A194" t="s">
        <v>97</v>
      </c>
      <c r="B194" s="2">
        <v>843794</v>
      </c>
      <c r="C194">
        <v>48</v>
      </c>
      <c r="E194" t="s">
        <v>4</v>
      </c>
      <c r="F194">
        <v>100</v>
      </c>
      <c r="G194">
        <v>27369</v>
      </c>
      <c r="H194">
        <f>(G195-G194)/(F195-F194)</f>
        <v>240.55208333333334</v>
      </c>
      <c r="I194">
        <f xml:space="preserve"> G194-(H194*F194)</f>
        <v>3313.7916666666642</v>
      </c>
      <c r="Q194" s="4"/>
    </row>
    <row r="195" spans="1:17" x14ac:dyDescent="0.3">
      <c r="E195" t="s">
        <v>34</v>
      </c>
      <c r="F195">
        <v>196</v>
      </c>
      <c r="G195">
        <v>50462</v>
      </c>
      <c r="Q195" s="4"/>
    </row>
    <row r="196" spans="1:17" x14ac:dyDescent="0.3">
      <c r="Q196" s="4"/>
    </row>
    <row r="197" spans="1:17" x14ac:dyDescent="0.3">
      <c r="A197" s="1" t="s">
        <v>0</v>
      </c>
      <c r="B197" s="1" t="s">
        <v>32</v>
      </c>
      <c r="C197" s="1" t="s">
        <v>33</v>
      </c>
      <c r="D197" s="1"/>
      <c r="E197" s="1"/>
      <c r="F197" s="1" t="s">
        <v>3</v>
      </c>
      <c r="G197" s="1" t="s">
        <v>35</v>
      </c>
      <c r="H197" s="1" t="s">
        <v>36</v>
      </c>
      <c r="I197" s="1" t="s">
        <v>5</v>
      </c>
      <c r="Q197" s="4"/>
    </row>
    <row r="198" spans="1:17" x14ac:dyDescent="0.3">
      <c r="A198" t="s">
        <v>96</v>
      </c>
      <c r="B198" s="2">
        <v>768763</v>
      </c>
      <c r="C198">
        <v>64</v>
      </c>
      <c r="E198" t="s">
        <v>4</v>
      </c>
      <c r="F198">
        <v>100</v>
      </c>
      <c r="G198">
        <v>27091</v>
      </c>
      <c r="H198">
        <f>(G199-G198)/(F199-F198)</f>
        <v>242.29166666666666</v>
      </c>
      <c r="I198">
        <f xml:space="preserve"> G198-(H198*F198)</f>
        <v>2861.8333333333358</v>
      </c>
      <c r="Q198" s="4"/>
    </row>
    <row r="199" spans="1:17" x14ac:dyDescent="0.3">
      <c r="E199" t="s">
        <v>34</v>
      </c>
      <c r="F199">
        <v>196</v>
      </c>
      <c r="G199">
        <v>50351</v>
      </c>
      <c r="Q199" s="4"/>
    </row>
    <row r="200" spans="1:17" x14ac:dyDescent="0.3">
      <c r="Q200" s="4"/>
    </row>
    <row r="201" spans="1:17" x14ac:dyDescent="0.3">
      <c r="A201" s="1" t="s">
        <v>0</v>
      </c>
      <c r="B201" s="1" t="s">
        <v>32</v>
      </c>
      <c r="C201" s="1" t="s">
        <v>33</v>
      </c>
      <c r="D201" s="1"/>
      <c r="E201" s="1"/>
      <c r="F201" s="1" t="s">
        <v>3</v>
      </c>
      <c r="G201" s="1" t="s">
        <v>35</v>
      </c>
      <c r="H201" s="1" t="s">
        <v>36</v>
      </c>
      <c r="I201" s="1" t="s">
        <v>5</v>
      </c>
      <c r="K201" s="1" t="s">
        <v>86</v>
      </c>
      <c r="Q201" s="4"/>
    </row>
    <row r="202" spans="1:17" x14ac:dyDescent="0.3">
      <c r="A202" t="s">
        <v>95</v>
      </c>
      <c r="B202" s="2"/>
      <c r="C202">
        <v>43</v>
      </c>
      <c r="E202" t="s">
        <v>4</v>
      </c>
      <c r="F202">
        <v>100</v>
      </c>
      <c r="G202">
        <v>27216</v>
      </c>
      <c r="H202">
        <f>(G203-G202)/(F203-F202)</f>
        <v>250.125</v>
      </c>
      <c r="I202">
        <f xml:space="preserve"> G202-(H202*F202)</f>
        <v>2203.5</v>
      </c>
      <c r="K202">
        <f>AVERAGE(I202:I238)</f>
        <v>3636.0124999999998</v>
      </c>
      <c r="Q202" s="4"/>
    </row>
    <row r="203" spans="1:17" x14ac:dyDescent="0.3">
      <c r="E203" t="s">
        <v>34</v>
      </c>
      <c r="F203">
        <v>196</v>
      </c>
      <c r="G203">
        <v>51228</v>
      </c>
      <c r="Q203" s="4"/>
    </row>
    <row r="204" spans="1:17" x14ac:dyDescent="0.3">
      <c r="Q204" s="4"/>
    </row>
    <row r="205" spans="1:17" x14ac:dyDescent="0.3">
      <c r="A205" s="1" t="s">
        <v>0</v>
      </c>
      <c r="B205" s="1" t="s">
        <v>32</v>
      </c>
      <c r="C205" s="1" t="s">
        <v>33</v>
      </c>
      <c r="D205" s="1"/>
      <c r="E205" s="1"/>
      <c r="F205" s="1" t="s">
        <v>3</v>
      </c>
      <c r="G205" s="1" t="s">
        <v>35</v>
      </c>
      <c r="H205" s="1" t="s">
        <v>36</v>
      </c>
      <c r="I205" s="1" t="s">
        <v>5</v>
      </c>
      <c r="Q205" s="4"/>
    </row>
    <row r="206" spans="1:17" x14ac:dyDescent="0.3">
      <c r="A206" t="s">
        <v>94</v>
      </c>
      <c r="B206" s="2"/>
      <c r="C206">
        <v>43</v>
      </c>
      <c r="E206" t="s">
        <v>4</v>
      </c>
      <c r="F206">
        <v>100</v>
      </c>
      <c r="G206">
        <v>27520</v>
      </c>
      <c r="H206">
        <f>(G207-G206)/(F207-F206)</f>
        <v>248.76041666666666</v>
      </c>
      <c r="I206">
        <f xml:space="preserve"> G206-(H206*F206)</f>
        <v>2643.9583333333358</v>
      </c>
      <c r="Q206" s="4"/>
    </row>
    <row r="207" spans="1:17" x14ac:dyDescent="0.3">
      <c r="E207" t="s">
        <v>34</v>
      </c>
      <c r="F207">
        <v>196</v>
      </c>
      <c r="G207">
        <v>51401</v>
      </c>
      <c r="Q207" s="4"/>
    </row>
    <row r="208" spans="1:17" x14ac:dyDescent="0.3">
      <c r="Q208" s="4"/>
    </row>
    <row r="209" spans="1:17" x14ac:dyDescent="0.3">
      <c r="A209" s="1" t="s">
        <v>0</v>
      </c>
      <c r="B209" s="1" t="s">
        <v>32</v>
      </c>
      <c r="C209" s="1" t="s">
        <v>33</v>
      </c>
      <c r="D209" s="1"/>
      <c r="E209" s="1"/>
      <c r="F209" s="1" t="s">
        <v>3</v>
      </c>
      <c r="G209" s="1" t="s">
        <v>35</v>
      </c>
      <c r="H209" s="1" t="s">
        <v>36</v>
      </c>
      <c r="I209" s="1" t="s">
        <v>5</v>
      </c>
      <c r="Q209" s="4"/>
    </row>
    <row r="210" spans="1:17" x14ac:dyDescent="0.3">
      <c r="A210" t="s">
        <v>93</v>
      </c>
      <c r="B210" s="2"/>
      <c r="C210">
        <v>43</v>
      </c>
      <c r="E210" t="s">
        <v>4</v>
      </c>
      <c r="F210">
        <v>100</v>
      </c>
      <c r="G210">
        <v>27823</v>
      </c>
      <c r="H210">
        <f>(G211-G210)/(F211-F210)</f>
        <v>254.78125</v>
      </c>
      <c r="I210">
        <f xml:space="preserve"> G210-(H210*F210)</f>
        <v>2344.875</v>
      </c>
      <c r="Q210" s="4"/>
    </row>
    <row r="211" spans="1:17" x14ac:dyDescent="0.3">
      <c r="E211" t="s">
        <v>34</v>
      </c>
      <c r="F211">
        <v>196</v>
      </c>
      <c r="G211">
        <v>52282</v>
      </c>
      <c r="Q211" s="4"/>
    </row>
    <row r="212" spans="1:17" x14ac:dyDescent="0.3">
      <c r="Q212" s="4"/>
    </row>
    <row r="213" spans="1:17" x14ac:dyDescent="0.3">
      <c r="A213" s="1" t="s">
        <v>0</v>
      </c>
      <c r="B213" s="1" t="s">
        <v>32</v>
      </c>
      <c r="C213" s="1" t="s">
        <v>33</v>
      </c>
      <c r="D213" s="1"/>
      <c r="E213" s="1"/>
      <c r="F213" s="1" t="s">
        <v>3</v>
      </c>
      <c r="G213" s="1" t="s">
        <v>35</v>
      </c>
      <c r="H213" s="1" t="s">
        <v>36</v>
      </c>
      <c r="I213" s="1" t="s">
        <v>5</v>
      </c>
      <c r="Q213" s="4"/>
    </row>
    <row r="214" spans="1:17" x14ac:dyDescent="0.3">
      <c r="A214" t="s">
        <v>92</v>
      </c>
      <c r="B214" s="2"/>
      <c r="C214">
        <v>56</v>
      </c>
      <c r="E214" t="s">
        <v>4</v>
      </c>
      <c r="F214">
        <v>100</v>
      </c>
      <c r="G214">
        <v>30010</v>
      </c>
      <c r="H214">
        <f>(G215-G214)/(F215-F214)</f>
        <v>260.97916666666669</v>
      </c>
      <c r="I214">
        <f xml:space="preserve"> G214-(H214*F214)</f>
        <v>3912.0833333333321</v>
      </c>
      <c r="Q214" s="4"/>
    </row>
    <row r="215" spans="1:17" x14ac:dyDescent="0.3">
      <c r="E215" t="s">
        <v>34</v>
      </c>
      <c r="F215">
        <v>196</v>
      </c>
      <c r="G215">
        <v>55064</v>
      </c>
      <c r="Q215" s="4"/>
    </row>
    <row r="216" spans="1:17" x14ac:dyDescent="0.3">
      <c r="Q216" s="4"/>
    </row>
    <row r="217" spans="1:17" x14ac:dyDescent="0.3">
      <c r="A217" s="1" t="s">
        <v>0</v>
      </c>
      <c r="B217" s="1" t="s">
        <v>32</v>
      </c>
      <c r="C217" s="1" t="s">
        <v>33</v>
      </c>
      <c r="D217" s="1"/>
      <c r="E217" s="1"/>
      <c r="F217" s="1" t="s">
        <v>3</v>
      </c>
      <c r="G217" s="1" t="s">
        <v>35</v>
      </c>
      <c r="H217" s="1" t="s">
        <v>36</v>
      </c>
      <c r="I217" s="1" t="s">
        <v>5</v>
      </c>
      <c r="Q217" s="4"/>
    </row>
    <row r="218" spans="1:17" x14ac:dyDescent="0.3">
      <c r="A218" t="s">
        <v>91</v>
      </c>
      <c r="B218" s="2"/>
      <c r="C218">
        <v>66</v>
      </c>
      <c r="E218" t="s">
        <v>4</v>
      </c>
      <c r="F218">
        <v>100</v>
      </c>
      <c r="G218">
        <v>31060</v>
      </c>
      <c r="H218">
        <f>(G219-G218)/(F219-F218)</f>
        <v>274.86458333333331</v>
      </c>
      <c r="I218">
        <f xml:space="preserve"> G218-(H218*F218)</f>
        <v>3573.5416666666679</v>
      </c>
      <c r="Q218" s="4"/>
    </row>
    <row r="219" spans="1:17" x14ac:dyDescent="0.3">
      <c r="E219" t="s">
        <v>34</v>
      </c>
      <c r="F219">
        <v>196</v>
      </c>
      <c r="G219">
        <v>57447</v>
      </c>
      <c r="Q219" s="4"/>
    </row>
    <row r="220" spans="1:17" x14ac:dyDescent="0.3">
      <c r="Q220" s="4"/>
    </row>
    <row r="221" spans="1:17" x14ac:dyDescent="0.3">
      <c r="A221" s="1" t="s">
        <v>0</v>
      </c>
      <c r="B221" s="1" t="s">
        <v>32</v>
      </c>
      <c r="C221" s="1" t="s">
        <v>33</v>
      </c>
      <c r="D221" s="1"/>
      <c r="E221" s="1"/>
      <c r="F221" s="1" t="s">
        <v>3</v>
      </c>
      <c r="G221" s="1" t="s">
        <v>35</v>
      </c>
      <c r="H221" s="1" t="s">
        <v>36</v>
      </c>
      <c r="I221" s="1" t="s">
        <v>5</v>
      </c>
      <c r="Q221" s="4"/>
    </row>
    <row r="222" spans="1:17" x14ac:dyDescent="0.3">
      <c r="A222" t="s">
        <v>90</v>
      </c>
      <c r="B222" s="2"/>
      <c r="C222">
        <v>55</v>
      </c>
      <c r="E222" t="s">
        <v>4</v>
      </c>
      <c r="F222">
        <v>100</v>
      </c>
      <c r="G222">
        <v>26843</v>
      </c>
      <c r="H222">
        <f>(G223-G222)/(F223-F222)</f>
        <v>249.0625</v>
      </c>
      <c r="I222">
        <f xml:space="preserve"> G222-(H222*F222)</f>
        <v>1936.75</v>
      </c>
      <c r="Q222" s="4"/>
    </row>
    <row r="223" spans="1:17" x14ac:dyDescent="0.3">
      <c r="E223" t="s">
        <v>34</v>
      </c>
      <c r="F223">
        <v>196</v>
      </c>
      <c r="G223">
        <v>50753</v>
      </c>
      <c r="Q223" s="4"/>
    </row>
    <row r="224" spans="1:17" x14ac:dyDescent="0.3">
      <c r="Q224" s="4"/>
    </row>
    <row r="225" spans="1:17" x14ac:dyDescent="0.3">
      <c r="A225" s="1" t="s">
        <v>0</v>
      </c>
      <c r="B225" s="1" t="s">
        <v>32</v>
      </c>
      <c r="C225" s="1" t="s">
        <v>33</v>
      </c>
      <c r="D225" s="1"/>
      <c r="E225" s="1"/>
      <c r="F225" s="1" t="s">
        <v>3</v>
      </c>
      <c r="G225" s="1" t="s">
        <v>35</v>
      </c>
      <c r="H225" s="1" t="s">
        <v>36</v>
      </c>
      <c r="I225" s="1" t="s">
        <v>5</v>
      </c>
      <c r="Q225" s="4"/>
    </row>
    <row r="226" spans="1:17" x14ac:dyDescent="0.3">
      <c r="A226" t="s">
        <v>89</v>
      </c>
      <c r="B226" s="2"/>
      <c r="C226">
        <v>38</v>
      </c>
      <c r="E226" t="s">
        <v>4</v>
      </c>
      <c r="F226">
        <v>100</v>
      </c>
      <c r="G226">
        <v>28562</v>
      </c>
      <c r="H226">
        <f>(G227-G226)/(F227-F226)</f>
        <v>260.44791666666669</v>
      </c>
      <c r="I226">
        <f xml:space="preserve"> G226-(H226*F226)</f>
        <v>2517.2083333333321</v>
      </c>
      <c r="Q226" s="4"/>
    </row>
    <row r="227" spans="1:17" x14ac:dyDescent="0.3">
      <c r="E227" t="s">
        <v>34</v>
      </c>
      <c r="F227">
        <v>196</v>
      </c>
      <c r="G227">
        <v>53565</v>
      </c>
      <c r="Q227" s="4"/>
    </row>
    <row r="228" spans="1:17" x14ac:dyDescent="0.3">
      <c r="Q228" s="4"/>
    </row>
    <row r="229" spans="1:17" x14ac:dyDescent="0.3">
      <c r="A229" s="1" t="s">
        <v>0</v>
      </c>
      <c r="B229" s="1" t="s">
        <v>32</v>
      </c>
      <c r="C229" s="1" t="s">
        <v>33</v>
      </c>
      <c r="D229" s="1"/>
      <c r="E229" s="1"/>
      <c r="F229" s="1" t="s">
        <v>3</v>
      </c>
      <c r="G229" s="1" t="s">
        <v>35</v>
      </c>
      <c r="H229" s="1" t="s">
        <v>36</v>
      </c>
      <c r="I229" s="1" t="s">
        <v>5</v>
      </c>
      <c r="Q229" s="4"/>
    </row>
    <row r="230" spans="1:17" x14ac:dyDescent="0.3">
      <c r="A230" t="s">
        <v>88</v>
      </c>
      <c r="B230" s="2"/>
      <c r="C230">
        <v>28</v>
      </c>
      <c r="E230" t="s">
        <v>4</v>
      </c>
      <c r="F230">
        <v>140</v>
      </c>
      <c r="G230">
        <v>50284</v>
      </c>
      <c r="H230">
        <f>(G231-G230)/(F231-F230)</f>
        <v>295.91964285714283</v>
      </c>
      <c r="I230">
        <f xml:space="preserve"> G230-(H230*F230)</f>
        <v>8855.25</v>
      </c>
      <c r="Q230" s="4"/>
    </row>
    <row r="231" spans="1:17" x14ac:dyDescent="0.3">
      <c r="E231" t="s">
        <v>34</v>
      </c>
      <c r="F231">
        <v>252</v>
      </c>
      <c r="G231">
        <v>83427</v>
      </c>
      <c r="Q231" s="4"/>
    </row>
    <row r="232" spans="1:17" x14ac:dyDescent="0.3">
      <c r="Q232" s="4"/>
    </row>
    <row r="233" spans="1:17" x14ac:dyDescent="0.3">
      <c r="A233" s="1" t="s">
        <v>0</v>
      </c>
      <c r="B233" s="1" t="s">
        <v>32</v>
      </c>
      <c r="C233" s="1" t="s">
        <v>33</v>
      </c>
      <c r="D233" s="1"/>
      <c r="E233" s="1"/>
      <c r="F233" s="1" t="s">
        <v>3</v>
      </c>
      <c r="G233" s="1" t="s">
        <v>35</v>
      </c>
      <c r="H233" s="1" t="s">
        <v>36</v>
      </c>
      <c r="I233" s="1" t="s">
        <v>5</v>
      </c>
      <c r="Q233" s="4"/>
    </row>
    <row r="234" spans="1:17" x14ac:dyDescent="0.3">
      <c r="A234" t="s">
        <v>87</v>
      </c>
      <c r="B234" s="2"/>
      <c r="C234">
        <v>18</v>
      </c>
      <c r="E234" t="s">
        <v>4</v>
      </c>
      <c r="F234">
        <v>100</v>
      </c>
      <c r="G234">
        <v>32277</v>
      </c>
      <c r="H234">
        <f>(G235-G234)/(F235-F234)</f>
        <v>273.28125</v>
      </c>
      <c r="I234">
        <f xml:space="preserve"> G234-(H234*F234)</f>
        <v>4948.875</v>
      </c>
      <c r="Q234" s="4"/>
    </row>
    <row r="235" spans="1:17" x14ac:dyDescent="0.3">
      <c r="E235" t="s">
        <v>34</v>
      </c>
      <c r="F235">
        <v>196</v>
      </c>
      <c r="G235">
        <v>58512</v>
      </c>
      <c r="Q235" s="4"/>
    </row>
    <row r="236" spans="1:17" x14ac:dyDescent="0.3">
      <c r="Q236" s="4"/>
    </row>
    <row r="237" spans="1:17" x14ac:dyDescent="0.3">
      <c r="A237" s="1" t="s">
        <v>0</v>
      </c>
      <c r="B237" s="1" t="s">
        <v>32</v>
      </c>
      <c r="C237" s="1" t="s">
        <v>33</v>
      </c>
      <c r="D237" s="1"/>
      <c r="E237" s="1"/>
      <c r="F237" s="1" t="s">
        <v>3</v>
      </c>
      <c r="G237" s="1" t="s">
        <v>35</v>
      </c>
      <c r="H237" s="1" t="s">
        <v>36</v>
      </c>
      <c r="I237" s="1" t="s">
        <v>5</v>
      </c>
      <c r="Q237" s="4"/>
    </row>
    <row r="238" spans="1:17" x14ac:dyDescent="0.3">
      <c r="A238" t="s">
        <v>50</v>
      </c>
      <c r="B238" s="2"/>
      <c r="C238">
        <v>63</v>
      </c>
      <c r="E238" t="s">
        <v>4</v>
      </c>
      <c r="F238">
        <v>100</v>
      </c>
      <c r="G238">
        <v>29372</v>
      </c>
      <c r="H238">
        <f>(G239-G238)/(F239-F238)</f>
        <v>259.47916666666669</v>
      </c>
      <c r="I238">
        <f xml:space="preserve"> G238-(H238*F238)</f>
        <v>3424.0833333333321</v>
      </c>
      <c r="Q238" s="4"/>
    </row>
    <row r="239" spans="1:17" x14ac:dyDescent="0.3">
      <c r="E239" t="s">
        <v>34</v>
      </c>
      <c r="F239">
        <v>196</v>
      </c>
      <c r="G239">
        <v>54282</v>
      </c>
      <c r="Q239" s="4"/>
    </row>
    <row r="240" spans="1:17" x14ac:dyDescent="0.3">
      <c r="Q240" s="4"/>
    </row>
    <row r="241" spans="1:17" x14ac:dyDescent="0.3">
      <c r="A241" s="1" t="s">
        <v>0</v>
      </c>
      <c r="B241" s="1" t="s">
        <v>32</v>
      </c>
      <c r="C241" s="1" t="s">
        <v>33</v>
      </c>
      <c r="D241" s="1"/>
      <c r="E241" s="1"/>
      <c r="F241" s="1" t="s">
        <v>3</v>
      </c>
      <c r="G241" s="1" t="s">
        <v>35</v>
      </c>
      <c r="H241" s="1" t="s">
        <v>36</v>
      </c>
      <c r="I241" s="1" t="s">
        <v>5</v>
      </c>
      <c r="K241" s="1" t="s">
        <v>86</v>
      </c>
      <c r="Q241" s="4"/>
    </row>
    <row r="242" spans="1:17" x14ac:dyDescent="0.3">
      <c r="A242" t="s">
        <v>85</v>
      </c>
      <c r="B242" s="2"/>
      <c r="C242">
        <v>10</v>
      </c>
      <c r="E242" t="s">
        <v>4</v>
      </c>
      <c r="F242">
        <v>100</v>
      </c>
      <c r="G242">
        <v>42635</v>
      </c>
      <c r="H242">
        <f>(G243-G242)/(F243-F242)</f>
        <v>351.79166666666669</v>
      </c>
      <c r="I242">
        <f xml:space="preserve"> G242-(H242*F242)</f>
        <v>7455.8333333333285</v>
      </c>
      <c r="K242">
        <f>AVERAGE(I242:I260)</f>
        <v>3390.696428571428</v>
      </c>
      <c r="Q242" s="4"/>
    </row>
    <row r="243" spans="1:17" x14ac:dyDescent="0.3">
      <c r="E243" t="s">
        <v>34</v>
      </c>
      <c r="F243">
        <v>196</v>
      </c>
      <c r="G243">
        <v>76407</v>
      </c>
      <c r="Q243" s="4"/>
    </row>
    <row r="244" spans="1:17" x14ac:dyDescent="0.3">
      <c r="Q244" s="4"/>
    </row>
    <row r="245" spans="1:17" x14ac:dyDescent="0.3">
      <c r="A245" t="s">
        <v>84</v>
      </c>
      <c r="B245" s="2"/>
      <c r="C245">
        <v>18</v>
      </c>
      <c r="E245" t="s">
        <v>4</v>
      </c>
      <c r="F245">
        <v>100</v>
      </c>
      <c r="G245">
        <v>36942</v>
      </c>
      <c r="H245">
        <f>(G246-G245)/(F246-F245)</f>
        <v>334.78125</v>
      </c>
      <c r="I245">
        <f xml:space="preserve"> G245-(H245*F245)</f>
        <v>3463.875</v>
      </c>
      <c r="Q245" s="4"/>
    </row>
    <row r="246" spans="1:17" x14ac:dyDescent="0.3">
      <c r="E246" t="s">
        <v>34</v>
      </c>
      <c r="F246">
        <v>196</v>
      </c>
      <c r="G246">
        <v>69081</v>
      </c>
      <c r="Q246" s="4"/>
    </row>
    <row r="247" spans="1:17" x14ac:dyDescent="0.3">
      <c r="Q247" s="4"/>
    </row>
    <row r="248" spans="1:17" x14ac:dyDescent="0.3">
      <c r="A248" t="s">
        <v>83</v>
      </c>
      <c r="B248" s="2"/>
      <c r="C248">
        <v>19</v>
      </c>
      <c r="E248" t="s">
        <v>4</v>
      </c>
      <c r="F248">
        <v>100</v>
      </c>
      <c r="G248">
        <v>39042</v>
      </c>
      <c r="H248">
        <f>(G249-G248)/(F249-F248)</f>
        <v>355.23958333333331</v>
      </c>
      <c r="I248">
        <f xml:space="preserve"> G248-(H248*F248)</f>
        <v>3518.0416666666715</v>
      </c>
      <c r="Q248" s="4"/>
    </row>
    <row r="249" spans="1:17" x14ac:dyDescent="0.3">
      <c r="E249" t="s">
        <v>34</v>
      </c>
      <c r="F249">
        <v>196</v>
      </c>
      <c r="G249">
        <v>73145</v>
      </c>
      <c r="Q249" s="4"/>
    </row>
    <row r="250" spans="1:17" x14ac:dyDescent="0.3">
      <c r="Q250" s="4"/>
    </row>
    <row r="251" spans="1:17" x14ac:dyDescent="0.3">
      <c r="A251" t="s">
        <v>82</v>
      </c>
      <c r="B251" s="2"/>
      <c r="C251">
        <v>37</v>
      </c>
      <c r="E251" t="s">
        <v>4</v>
      </c>
      <c r="F251">
        <v>100</v>
      </c>
      <c r="G251">
        <v>30685</v>
      </c>
      <c r="H251">
        <f>(G252-G251)/(F252-F251)</f>
        <v>282.90625</v>
      </c>
      <c r="I251">
        <f xml:space="preserve"> G251-(H251*F251)</f>
        <v>2394.375</v>
      </c>
      <c r="Q251" s="4"/>
    </row>
    <row r="252" spans="1:17" x14ac:dyDescent="0.3">
      <c r="E252" t="s">
        <v>34</v>
      </c>
      <c r="F252">
        <v>196</v>
      </c>
      <c r="G252">
        <v>57844</v>
      </c>
      <c r="Q252" s="4"/>
    </row>
    <row r="253" spans="1:17" x14ac:dyDescent="0.3">
      <c r="Q253" s="4"/>
    </row>
    <row r="254" spans="1:17" x14ac:dyDescent="0.3">
      <c r="A254" t="s">
        <v>81</v>
      </c>
      <c r="B254" s="2"/>
      <c r="C254">
        <v>37</v>
      </c>
      <c r="E254" t="s">
        <v>4</v>
      </c>
      <c r="F254">
        <v>100</v>
      </c>
      <c r="G254">
        <v>29406</v>
      </c>
      <c r="H254">
        <f>(G255-G254)/(F255-F254)</f>
        <v>267.88541666666669</v>
      </c>
      <c r="I254">
        <f xml:space="preserve"> G254-(H254*F254)</f>
        <v>2617.4583333333321</v>
      </c>
      <c r="Q254" s="4"/>
    </row>
    <row r="255" spans="1:17" x14ac:dyDescent="0.3">
      <c r="E255" t="s">
        <v>34</v>
      </c>
      <c r="F255">
        <v>196</v>
      </c>
      <c r="G255">
        <v>55123</v>
      </c>
      <c r="Q255" s="4"/>
    </row>
    <row r="256" spans="1:17" x14ac:dyDescent="0.3">
      <c r="Q256" s="4"/>
    </row>
    <row r="257" spans="1:17" x14ac:dyDescent="0.3">
      <c r="A257" t="s">
        <v>80</v>
      </c>
      <c r="B257" s="2"/>
      <c r="C257">
        <v>42</v>
      </c>
      <c r="E257" t="s">
        <v>4</v>
      </c>
      <c r="F257">
        <v>100</v>
      </c>
      <c r="G257">
        <v>26588</v>
      </c>
      <c r="H257">
        <f>(G258-G257)/(F258-F257)</f>
        <v>243.58333333333334</v>
      </c>
      <c r="I257">
        <f xml:space="preserve"> G257-(H257*F257)</f>
        <v>2229.6666666666642</v>
      </c>
      <c r="Q257" s="4"/>
    </row>
    <row r="258" spans="1:17" x14ac:dyDescent="0.3">
      <c r="E258" t="s">
        <v>34</v>
      </c>
      <c r="F258">
        <v>196</v>
      </c>
      <c r="G258">
        <v>49972</v>
      </c>
      <c r="Q258" s="4"/>
    </row>
    <row r="259" spans="1:17" x14ac:dyDescent="0.3">
      <c r="Q259" s="4"/>
    </row>
    <row r="260" spans="1:17" x14ac:dyDescent="0.3">
      <c r="A260" t="s">
        <v>79</v>
      </c>
      <c r="B260" s="2"/>
      <c r="C260">
        <v>18</v>
      </c>
      <c r="E260" t="s">
        <v>4</v>
      </c>
      <c r="F260">
        <v>100</v>
      </c>
      <c r="G260">
        <v>30015</v>
      </c>
      <c r="H260">
        <f>(G261-G260)/(F261-F260)</f>
        <v>279.59375</v>
      </c>
      <c r="I260">
        <f xml:space="preserve"> G260-(H260*F260)</f>
        <v>2055.625</v>
      </c>
    </row>
    <row r="261" spans="1:17" x14ac:dyDescent="0.3">
      <c r="E261" t="s">
        <v>34</v>
      </c>
      <c r="F261">
        <v>196</v>
      </c>
      <c r="G261">
        <v>56856</v>
      </c>
    </row>
    <row r="262" spans="1:17" x14ac:dyDescent="0.3">
      <c r="A262" s="1"/>
      <c r="B262" s="1"/>
      <c r="C262" s="1"/>
      <c r="D262" s="1"/>
      <c r="E262" s="1"/>
      <c r="F262" s="1"/>
      <c r="G262" s="1"/>
      <c r="H262" s="1"/>
      <c r="I262" s="1"/>
      <c r="K262" s="1"/>
    </row>
    <row r="263" spans="1:17" x14ac:dyDescent="0.3">
      <c r="A263" s="1"/>
      <c r="B263" s="1"/>
      <c r="C263" s="1"/>
      <c r="D263" s="1"/>
      <c r="E263" s="1"/>
      <c r="F263" s="1"/>
      <c r="G263" s="1"/>
      <c r="H263" s="1"/>
      <c r="I263" s="1"/>
      <c r="K263" s="1"/>
    </row>
    <row r="264" spans="1:17" x14ac:dyDescent="0.3">
      <c r="B26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649DC-A33F-4F80-AC52-34088AB98126}">
  <dimension ref="A1:P239"/>
  <sheetViews>
    <sheetView topLeftCell="A127" workbookViewId="0">
      <selection activeCell="L73" sqref="L73"/>
    </sheetView>
  </sheetViews>
  <sheetFormatPr defaultRowHeight="14.4" x14ac:dyDescent="0.3"/>
  <cols>
    <col min="1" max="1" width="11" bestFit="1" customWidth="1"/>
    <col min="2" max="2" width="7.44140625" bestFit="1" customWidth="1"/>
    <col min="3" max="3" width="5.6640625" bestFit="1" customWidth="1"/>
    <col min="5" max="5" width="6.44140625" customWidth="1"/>
    <col min="6" max="6" width="6.77734375" customWidth="1"/>
    <col min="7" max="7" width="13.109375" bestFit="1" customWidth="1"/>
    <col min="8" max="8" width="16.6640625" bestFit="1" customWidth="1"/>
    <col min="9" max="9" width="17.21875" bestFit="1" customWidth="1"/>
    <col min="11" max="11" width="12" bestFit="1" customWidth="1"/>
  </cols>
  <sheetData>
    <row r="1" spans="1:11" x14ac:dyDescent="0.3">
      <c r="A1" s="1" t="s">
        <v>0</v>
      </c>
      <c r="B1" s="1" t="s">
        <v>32</v>
      </c>
      <c r="C1" s="1" t="s">
        <v>33</v>
      </c>
      <c r="D1" s="1"/>
      <c r="E1" s="1"/>
      <c r="F1" s="1" t="s">
        <v>3</v>
      </c>
      <c r="G1" s="1" t="s">
        <v>35</v>
      </c>
      <c r="H1" s="1" t="s">
        <v>36</v>
      </c>
      <c r="I1" s="1" t="s">
        <v>5</v>
      </c>
      <c r="K1" s="1" t="s">
        <v>86</v>
      </c>
    </row>
    <row r="2" spans="1:11" x14ac:dyDescent="0.3">
      <c r="A2" t="s">
        <v>180</v>
      </c>
      <c r="B2" s="2">
        <v>825854</v>
      </c>
      <c r="C2">
        <v>10</v>
      </c>
      <c r="E2" t="s">
        <v>4</v>
      </c>
      <c r="F2">
        <v>100</v>
      </c>
      <c r="G2">
        <v>50348</v>
      </c>
      <c r="H2">
        <f>(G3-G2)/(F3-F2)</f>
        <v>478.40625</v>
      </c>
      <c r="I2">
        <f xml:space="preserve"> G2-(H2*F2)</f>
        <v>2507.375</v>
      </c>
      <c r="K2">
        <f>AVERAGE(I2:I38)</f>
        <v>2483.9320512820509</v>
      </c>
    </row>
    <row r="3" spans="1:11" x14ac:dyDescent="0.3">
      <c r="E3" t="s">
        <v>34</v>
      </c>
      <c r="F3">
        <v>196</v>
      </c>
      <c r="G3">
        <v>96275</v>
      </c>
    </row>
    <row r="5" spans="1:11" x14ac:dyDescent="0.3">
      <c r="A5" s="1" t="s">
        <v>0</v>
      </c>
      <c r="B5" s="1" t="s">
        <v>32</v>
      </c>
      <c r="C5" s="1" t="s">
        <v>33</v>
      </c>
      <c r="D5" s="1"/>
      <c r="E5" s="1"/>
      <c r="F5" s="1" t="s">
        <v>3</v>
      </c>
      <c r="G5" s="1" t="s">
        <v>35</v>
      </c>
      <c r="H5" s="1" t="s">
        <v>36</v>
      </c>
      <c r="I5" s="1" t="s">
        <v>5</v>
      </c>
    </row>
    <row r="6" spans="1:11" x14ac:dyDescent="0.3">
      <c r="A6" t="s">
        <v>179</v>
      </c>
      <c r="B6" s="2">
        <v>829796</v>
      </c>
      <c r="C6">
        <v>15</v>
      </c>
      <c r="E6" t="s">
        <v>4</v>
      </c>
      <c r="F6">
        <v>100</v>
      </c>
      <c r="G6">
        <v>45876</v>
      </c>
      <c r="H6">
        <f>(G7-G6)/(F7-F6)</f>
        <v>437.55208333333331</v>
      </c>
      <c r="I6">
        <f xml:space="preserve"> G6-(H6*F6)</f>
        <v>2120.7916666666715</v>
      </c>
    </row>
    <row r="7" spans="1:11" x14ac:dyDescent="0.3">
      <c r="E7" t="s">
        <v>34</v>
      </c>
      <c r="F7">
        <v>196</v>
      </c>
      <c r="G7">
        <v>87881</v>
      </c>
    </row>
    <row r="9" spans="1:11" x14ac:dyDescent="0.3">
      <c r="A9" s="1" t="s">
        <v>0</v>
      </c>
      <c r="B9" s="1" t="s">
        <v>32</v>
      </c>
      <c r="C9" s="1" t="s">
        <v>33</v>
      </c>
      <c r="D9" s="1"/>
      <c r="E9" s="1"/>
      <c r="F9" s="1" t="s">
        <v>3</v>
      </c>
      <c r="G9" s="1" t="s">
        <v>35</v>
      </c>
      <c r="H9" s="1" t="s">
        <v>36</v>
      </c>
      <c r="I9" s="1" t="s">
        <v>5</v>
      </c>
    </row>
    <row r="10" spans="1:11" x14ac:dyDescent="0.3">
      <c r="A10" t="s">
        <v>178</v>
      </c>
      <c r="B10" s="2">
        <v>829796</v>
      </c>
      <c r="C10">
        <v>15</v>
      </c>
      <c r="E10" t="s">
        <v>4</v>
      </c>
      <c r="F10">
        <v>100</v>
      </c>
      <c r="G10">
        <v>44194</v>
      </c>
      <c r="H10">
        <f>(G11-G10)/(F11-F10)</f>
        <v>427.59375</v>
      </c>
      <c r="I10">
        <f xml:space="preserve"> G10-(H10*F10)</f>
        <v>1434.625</v>
      </c>
    </row>
    <row r="11" spans="1:11" x14ac:dyDescent="0.3">
      <c r="E11" t="s">
        <v>34</v>
      </c>
      <c r="F11">
        <v>196</v>
      </c>
      <c r="G11">
        <v>85243</v>
      </c>
    </row>
    <row r="13" spans="1:11" x14ac:dyDescent="0.3">
      <c r="A13" s="1" t="s">
        <v>0</v>
      </c>
      <c r="B13" s="1" t="s">
        <v>32</v>
      </c>
      <c r="C13" s="1" t="s">
        <v>33</v>
      </c>
      <c r="D13" s="1"/>
      <c r="E13" s="1"/>
      <c r="F13" s="1" t="s">
        <v>3</v>
      </c>
      <c r="G13" s="1" t="s">
        <v>35</v>
      </c>
      <c r="H13" s="1" t="s">
        <v>36</v>
      </c>
      <c r="I13" s="1" t="s">
        <v>5</v>
      </c>
    </row>
    <row r="14" spans="1:11" x14ac:dyDescent="0.3">
      <c r="A14" t="s">
        <v>177</v>
      </c>
      <c r="B14" s="2">
        <v>825686</v>
      </c>
      <c r="C14">
        <v>14</v>
      </c>
      <c r="E14" t="s">
        <v>4</v>
      </c>
      <c r="F14">
        <v>120</v>
      </c>
      <c r="G14">
        <v>61958</v>
      </c>
      <c r="H14">
        <f>(G15-G14)/(F15-F14)</f>
        <v>503.18269230769232</v>
      </c>
      <c r="I14">
        <f xml:space="preserve"> G14-(H14*F14)</f>
        <v>1576.076923076922</v>
      </c>
    </row>
    <row r="15" spans="1:11" x14ac:dyDescent="0.3">
      <c r="E15" t="s">
        <v>34</v>
      </c>
      <c r="F15">
        <v>224</v>
      </c>
      <c r="G15">
        <v>114289</v>
      </c>
    </row>
    <row r="17" spans="1:9" x14ac:dyDescent="0.3">
      <c r="A17" s="1" t="s">
        <v>0</v>
      </c>
      <c r="B17" s="1" t="s">
        <v>32</v>
      </c>
      <c r="C17" s="1" t="s">
        <v>33</v>
      </c>
      <c r="D17" s="1"/>
      <c r="E17" s="1"/>
      <c r="F17" s="1" t="s">
        <v>3</v>
      </c>
      <c r="G17" s="1" t="s">
        <v>35</v>
      </c>
      <c r="H17" s="1" t="s">
        <v>36</v>
      </c>
      <c r="I17" s="1" t="s">
        <v>5</v>
      </c>
    </row>
    <row r="18" spans="1:9" x14ac:dyDescent="0.3">
      <c r="A18" t="s">
        <v>176</v>
      </c>
      <c r="B18" s="2">
        <v>825686</v>
      </c>
      <c r="C18">
        <v>14</v>
      </c>
      <c r="E18" t="s">
        <v>4</v>
      </c>
      <c r="F18">
        <v>120</v>
      </c>
      <c r="G18">
        <v>61958</v>
      </c>
      <c r="H18">
        <f>(G19-G18)/(F19-F18)</f>
        <v>503.18269230769232</v>
      </c>
      <c r="I18">
        <f xml:space="preserve"> G18-(H18*F18)</f>
        <v>1576.076923076922</v>
      </c>
    </row>
    <row r="19" spans="1:9" x14ac:dyDescent="0.3">
      <c r="E19" t="s">
        <v>34</v>
      </c>
      <c r="F19">
        <v>224</v>
      </c>
      <c r="G19">
        <v>114289</v>
      </c>
    </row>
    <row r="21" spans="1:9" x14ac:dyDescent="0.3">
      <c r="A21" s="1" t="s">
        <v>0</v>
      </c>
      <c r="B21" s="1" t="s">
        <v>32</v>
      </c>
      <c r="C21" s="1" t="s">
        <v>33</v>
      </c>
      <c r="D21" s="1"/>
      <c r="E21" s="1"/>
      <c r="F21" s="1" t="s">
        <v>3</v>
      </c>
      <c r="G21" s="1" t="s">
        <v>35</v>
      </c>
      <c r="H21" s="1" t="s">
        <v>36</v>
      </c>
      <c r="I21" s="1" t="s">
        <v>5</v>
      </c>
    </row>
    <row r="22" spans="1:9" x14ac:dyDescent="0.3">
      <c r="A22" t="s">
        <v>175</v>
      </c>
      <c r="B22" s="2">
        <v>825687</v>
      </c>
      <c r="C22">
        <v>61</v>
      </c>
      <c r="E22" t="s">
        <v>4</v>
      </c>
      <c r="F22">
        <v>100</v>
      </c>
      <c r="G22">
        <v>47464</v>
      </c>
      <c r="H22">
        <f>(G23-G22)/(F23-F22)</f>
        <v>436.85416666666669</v>
      </c>
      <c r="I22">
        <f xml:space="preserve"> G22-(H22*F22)</f>
        <v>3778.5833333333285</v>
      </c>
    </row>
    <row r="23" spans="1:9" x14ac:dyDescent="0.3">
      <c r="E23" t="s">
        <v>34</v>
      </c>
      <c r="F23">
        <v>196</v>
      </c>
      <c r="G23">
        <v>89402</v>
      </c>
    </row>
    <row r="25" spans="1:9" x14ac:dyDescent="0.3">
      <c r="A25" s="1" t="s">
        <v>0</v>
      </c>
      <c r="B25" s="1" t="s">
        <v>32</v>
      </c>
      <c r="C25" s="1" t="s">
        <v>33</v>
      </c>
      <c r="D25" s="1"/>
      <c r="E25" s="1"/>
      <c r="F25" s="1" t="s">
        <v>3</v>
      </c>
      <c r="G25" s="1" t="s">
        <v>35</v>
      </c>
      <c r="H25" s="1" t="s">
        <v>36</v>
      </c>
      <c r="I25" s="1" t="s">
        <v>5</v>
      </c>
    </row>
    <row r="26" spans="1:9" x14ac:dyDescent="0.3">
      <c r="A26" t="s">
        <v>174</v>
      </c>
      <c r="B26" s="2">
        <v>824689</v>
      </c>
      <c r="C26">
        <v>55</v>
      </c>
      <c r="E26" t="s">
        <v>4</v>
      </c>
      <c r="F26">
        <v>100</v>
      </c>
      <c r="G26">
        <v>50011</v>
      </c>
      <c r="H26">
        <f>(G27-G26)/(F27-F26)</f>
        <v>460.0625</v>
      </c>
      <c r="I26">
        <f xml:space="preserve"> G26-(H26*F26)</f>
        <v>4004.75</v>
      </c>
    </row>
    <row r="27" spans="1:9" x14ac:dyDescent="0.3">
      <c r="E27" t="s">
        <v>34</v>
      </c>
      <c r="F27">
        <v>196</v>
      </c>
      <c r="G27">
        <v>94177</v>
      </c>
    </row>
    <row r="29" spans="1:9" x14ac:dyDescent="0.3">
      <c r="A29" s="1" t="s">
        <v>0</v>
      </c>
      <c r="B29" s="1" t="s">
        <v>32</v>
      </c>
      <c r="C29" s="1" t="s">
        <v>33</v>
      </c>
      <c r="D29" s="1"/>
      <c r="E29" s="1"/>
      <c r="F29" s="1" t="s">
        <v>3</v>
      </c>
      <c r="G29" s="1" t="s">
        <v>35</v>
      </c>
      <c r="H29" s="1" t="s">
        <v>36</v>
      </c>
      <c r="I29" s="1" t="s">
        <v>5</v>
      </c>
    </row>
    <row r="30" spans="1:9" x14ac:dyDescent="0.3">
      <c r="A30" t="s">
        <v>173</v>
      </c>
      <c r="B30" s="2">
        <v>867668</v>
      </c>
      <c r="C30">
        <v>16</v>
      </c>
      <c r="E30" t="s">
        <v>4</v>
      </c>
      <c r="F30">
        <v>100</v>
      </c>
      <c r="G30">
        <v>43325</v>
      </c>
      <c r="H30">
        <f>(G31-G30)/(F31-F30)</f>
        <v>426.03125</v>
      </c>
      <c r="I30">
        <f xml:space="preserve"> G30-(H30*F30)</f>
        <v>721.875</v>
      </c>
    </row>
    <row r="31" spans="1:9" x14ac:dyDescent="0.3">
      <c r="E31" t="s">
        <v>34</v>
      </c>
      <c r="F31">
        <v>196</v>
      </c>
      <c r="G31">
        <v>84224</v>
      </c>
    </row>
    <row r="33" spans="1:11" x14ac:dyDescent="0.3">
      <c r="A33" s="1" t="s">
        <v>0</v>
      </c>
      <c r="B33" s="1" t="s">
        <v>32</v>
      </c>
      <c r="C33" s="1" t="s">
        <v>33</v>
      </c>
      <c r="D33" s="1"/>
      <c r="E33" s="1"/>
      <c r="F33" s="1" t="s">
        <v>3</v>
      </c>
      <c r="G33" s="1" t="s">
        <v>35</v>
      </c>
      <c r="H33" s="1" t="s">
        <v>36</v>
      </c>
      <c r="I33" s="1" t="s">
        <v>5</v>
      </c>
    </row>
    <row r="34" spans="1:11" x14ac:dyDescent="0.3">
      <c r="A34" t="s">
        <v>172</v>
      </c>
      <c r="B34" s="2">
        <v>883670</v>
      </c>
      <c r="C34">
        <v>40</v>
      </c>
      <c r="E34" t="s">
        <v>4</v>
      </c>
      <c r="F34">
        <v>100</v>
      </c>
      <c r="G34">
        <v>44896</v>
      </c>
      <c r="H34">
        <f>(G35-G34)/(F35-F34)</f>
        <v>410.625</v>
      </c>
      <c r="I34">
        <f xml:space="preserve"> G34-(H34*F34)</f>
        <v>3833.5</v>
      </c>
    </row>
    <row r="35" spans="1:11" x14ac:dyDescent="0.3">
      <c r="E35" t="s">
        <v>34</v>
      </c>
      <c r="F35">
        <v>196</v>
      </c>
      <c r="G35">
        <v>84316</v>
      </c>
    </row>
    <row r="37" spans="1:11" x14ac:dyDescent="0.3">
      <c r="A37" s="1" t="s">
        <v>0</v>
      </c>
      <c r="B37" s="1" t="s">
        <v>32</v>
      </c>
      <c r="C37" s="1" t="s">
        <v>33</v>
      </c>
      <c r="D37" s="1"/>
      <c r="E37" s="1"/>
      <c r="F37" s="1" t="s">
        <v>3</v>
      </c>
      <c r="G37" s="1" t="s">
        <v>35</v>
      </c>
      <c r="H37" s="1" t="s">
        <v>36</v>
      </c>
      <c r="I37" s="1" t="s">
        <v>5</v>
      </c>
    </row>
    <row r="38" spans="1:11" x14ac:dyDescent="0.3">
      <c r="A38" t="s">
        <v>171</v>
      </c>
      <c r="B38" s="2">
        <v>712859</v>
      </c>
      <c r="C38">
        <v>46</v>
      </c>
      <c r="E38" t="s">
        <v>4</v>
      </c>
      <c r="F38">
        <v>100</v>
      </c>
      <c r="G38">
        <v>56044</v>
      </c>
      <c r="H38">
        <f>(G39-G38)/(F39-F38)</f>
        <v>527.58333333333337</v>
      </c>
      <c r="I38">
        <f xml:space="preserve"> G38-(H38*F38)</f>
        <v>3285.6666666666642</v>
      </c>
    </row>
    <row r="39" spans="1:11" x14ac:dyDescent="0.3">
      <c r="E39" t="s">
        <v>34</v>
      </c>
      <c r="F39">
        <v>196</v>
      </c>
      <c r="G39">
        <v>106692</v>
      </c>
    </row>
    <row r="41" spans="1:11" x14ac:dyDescent="0.3">
      <c r="A41" s="1" t="s">
        <v>0</v>
      </c>
      <c r="B41" s="1" t="s">
        <v>32</v>
      </c>
      <c r="C41" s="1" t="s">
        <v>33</v>
      </c>
      <c r="D41" s="1"/>
      <c r="E41" s="1"/>
      <c r="F41" s="1" t="s">
        <v>3</v>
      </c>
      <c r="G41" s="1" t="s">
        <v>35</v>
      </c>
      <c r="H41" s="1" t="s">
        <v>36</v>
      </c>
      <c r="I41" s="1" t="s">
        <v>5</v>
      </c>
      <c r="K41" s="1" t="s">
        <v>86</v>
      </c>
    </row>
    <row r="42" spans="1:11" x14ac:dyDescent="0.3">
      <c r="A42" t="s">
        <v>170</v>
      </c>
      <c r="B42" s="2">
        <v>727752</v>
      </c>
      <c r="C42">
        <v>16</v>
      </c>
      <c r="E42" t="s">
        <v>4</v>
      </c>
      <c r="F42">
        <v>100</v>
      </c>
      <c r="G42">
        <v>75233</v>
      </c>
      <c r="H42">
        <f>(G43-G42)/(F43-F42)</f>
        <v>727.42708333333337</v>
      </c>
      <c r="I42">
        <f xml:space="preserve"> G42-(H42*F42)</f>
        <v>2490.291666666657</v>
      </c>
      <c r="K42">
        <f>AVERAGE(I42:I78)</f>
        <v>2831.6333333333328</v>
      </c>
    </row>
    <row r="43" spans="1:11" x14ac:dyDescent="0.3">
      <c r="E43" t="s">
        <v>34</v>
      </c>
      <c r="F43">
        <v>196</v>
      </c>
      <c r="G43">
        <v>145066</v>
      </c>
    </row>
    <row r="45" spans="1:11" x14ac:dyDescent="0.3">
      <c r="A45" s="1" t="s">
        <v>0</v>
      </c>
      <c r="B45" s="1" t="s">
        <v>32</v>
      </c>
      <c r="C45" s="1" t="s">
        <v>33</v>
      </c>
      <c r="D45" s="1"/>
      <c r="E45" s="1"/>
      <c r="F45" s="1" t="s">
        <v>3</v>
      </c>
      <c r="G45" s="1" t="s">
        <v>35</v>
      </c>
      <c r="H45" s="1" t="s">
        <v>36</v>
      </c>
      <c r="I45" s="1" t="s">
        <v>5</v>
      </c>
    </row>
    <row r="46" spans="1:11" x14ac:dyDescent="0.3">
      <c r="A46" t="s">
        <v>169</v>
      </c>
      <c r="B46" s="2">
        <v>719703</v>
      </c>
      <c r="C46">
        <v>19</v>
      </c>
      <c r="E46" t="s">
        <v>4</v>
      </c>
      <c r="F46">
        <v>100</v>
      </c>
      <c r="G46">
        <v>76004</v>
      </c>
      <c r="H46">
        <f>(G47-G46)/(F47-F46)</f>
        <v>741.55208333333337</v>
      </c>
      <c r="I46">
        <f xml:space="preserve"> G46-(H46*F46)</f>
        <v>1848.791666666657</v>
      </c>
    </row>
    <row r="47" spans="1:11" x14ac:dyDescent="0.3">
      <c r="E47" t="s">
        <v>34</v>
      </c>
      <c r="F47">
        <v>196</v>
      </c>
      <c r="G47">
        <v>147193</v>
      </c>
    </row>
    <row r="49" spans="1:16" x14ac:dyDescent="0.3">
      <c r="A49" s="1" t="s">
        <v>0</v>
      </c>
      <c r="B49" s="1" t="s">
        <v>32</v>
      </c>
      <c r="C49" s="1" t="s">
        <v>33</v>
      </c>
      <c r="D49" s="1"/>
      <c r="E49" s="1"/>
      <c r="F49" s="1" t="s">
        <v>3</v>
      </c>
      <c r="G49" s="1" t="s">
        <v>35</v>
      </c>
      <c r="H49" s="1" t="s">
        <v>36</v>
      </c>
      <c r="I49" s="1" t="s">
        <v>5</v>
      </c>
    </row>
    <row r="50" spans="1:16" x14ac:dyDescent="0.3">
      <c r="A50" t="s">
        <v>168</v>
      </c>
      <c r="B50" s="2">
        <v>750738</v>
      </c>
      <c r="C50">
        <v>28</v>
      </c>
      <c r="E50" t="s">
        <v>4</v>
      </c>
      <c r="F50">
        <v>100</v>
      </c>
      <c r="G50">
        <v>77345</v>
      </c>
      <c r="H50">
        <f>(G51-G50)/(F51-F50)</f>
        <v>733.45833333333337</v>
      </c>
      <c r="I50">
        <f xml:space="preserve"> G50-(H50*F50)</f>
        <v>3999.166666666657</v>
      </c>
    </row>
    <row r="51" spans="1:16" x14ac:dyDescent="0.3">
      <c r="E51" t="s">
        <v>34</v>
      </c>
      <c r="F51">
        <v>196</v>
      </c>
      <c r="G51">
        <v>147757</v>
      </c>
    </row>
    <row r="53" spans="1:16" x14ac:dyDescent="0.3">
      <c r="A53" s="1" t="s">
        <v>0</v>
      </c>
      <c r="B53" s="1" t="s">
        <v>32</v>
      </c>
      <c r="C53" s="1" t="s">
        <v>33</v>
      </c>
      <c r="D53" s="1"/>
      <c r="E53" s="1"/>
      <c r="F53" s="1" t="s">
        <v>3</v>
      </c>
      <c r="G53" s="1" t="s">
        <v>35</v>
      </c>
      <c r="H53" s="1" t="s">
        <v>36</v>
      </c>
      <c r="I53" s="1" t="s">
        <v>5</v>
      </c>
    </row>
    <row r="54" spans="1:16" x14ac:dyDescent="0.3">
      <c r="A54" t="s">
        <v>167</v>
      </c>
      <c r="B54" s="2">
        <v>720699</v>
      </c>
      <c r="C54">
        <v>33</v>
      </c>
      <c r="E54" t="s">
        <v>4</v>
      </c>
      <c r="F54">
        <v>100</v>
      </c>
      <c r="G54">
        <v>77431</v>
      </c>
      <c r="H54">
        <f>(G55-G54)/(F55-F54)</f>
        <v>720.83333333333337</v>
      </c>
      <c r="I54">
        <f xml:space="preserve"> G54-(H54*F54)</f>
        <v>5347.666666666657</v>
      </c>
    </row>
    <row r="55" spans="1:16" x14ac:dyDescent="0.3">
      <c r="E55" t="s">
        <v>34</v>
      </c>
      <c r="F55">
        <v>196</v>
      </c>
      <c r="G55">
        <v>146631</v>
      </c>
    </row>
    <row r="57" spans="1:16" x14ac:dyDescent="0.3">
      <c r="A57" s="1" t="s">
        <v>0</v>
      </c>
      <c r="B57" s="1" t="s">
        <v>32</v>
      </c>
      <c r="C57" s="1" t="s">
        <v>33</v>
      </c>
      <c r="D57" s="1"/>
      <c r="E57" s="1"/>
      <c r="F57" s="1" t="s">
        <v>3</v>
      </c>
      <c r="G57" s="1" t="s">
        <v>35</v>
      </c>
      <c r="H57" s="1" t="s">
        <v>36</v>
      </c>
      <c r="I57" s="1" t="s">
        <v>5</v>
      </c>
    </row>
    <row r="58" spans="1:16" x14ac:dyDescent="0.3">
      <c r="A58" t="s">
        <v>166</v>
      </c>
      <c r="B58" s="2">
        <v>736694</v>
      </c>
      <c r="C58">
        <v>33</v>
      </c>
      <c r="E58" t="s">
        <v>4</v>
      </c>
      <c r="F58">
        <v>100</v>
      </c>
      <c r="G58">
        <v>75085</v>
      </c>
      <c r="H58">
        <f>(G59-G58)/(F59-F58)</f>
        <v>718</v>
      </c>
      <c r="I58">
        <f xml:space="preserve"> G58-(H58*F58)</f>
        <v>3285</v>
      </c>
    </row>
    <row r="59" spans="1:16" x14ac:dyDescent="0.3">
      <c r="E59" t="s">
        <v>34</v>
      </c>
      <c r="F59">
        <v>196</v>
      </c>
      <c r="G59">
        <v>144013</v>
      </c>
    </row>
    <row r="61" spans="1:16" x14ac:dyDescent="0.3">
      <c r="A61" s="1" t="s">
        <v>0</v>
      </c>
      <c r="B61" s="1" t="s">
        <v>32</v>
      </c>
      <c r="C61" s="1" t="s">
        <v>33</v>
      </c>
      <c r="D61" s="1"/>
      <c r="E61" s="1"/>
      <c r="F61" s="1" t="s">
        <v>3</v>
      </c>
      <c r="G61" s="1" t="s">
        <v>35</v>
      </c>
      <c r="H61" s="1" t="s">
        <v>36</v>
      </c>
      <c r="I61" s="1" t="s">
        <v>5</v>
      </c>
    </row>
    <row r="62" spans="1:16" x14ac:dyDescent="0.3">
      <c r="A62" t="s">
        <v>165</v>
      </c>
      <c r="B62" s="2">
        <v>713699</v>
      </c>
      <c r="C62">
        <v>36</v>
      </c>
      <c r="E62" t="s">
        <v>4</v>
      </c>
      <c r="F62">
        <v>100</v>
      </c>
      <c r="G62">
        <v>71432</v>
      </c>
      <c r="H62">
        <f>(G63-G62)/(F63-F62)</f>
        <v>693.66666666666663</v>
      </c>
      <c r="I62">
        <f xml:space="preserve"> G62-(H62*F62)</f>
        <v>2065.333333333343</v>
      </c>
      <c r="P62" s="1"/>
    </row>
    <row r="63" spans="1:16" x14ac:dyDescent="0.3">
      <c r="E63" t="s">
        <v>34</v>
      </c>
      <c r="F63">
        <v>196</v>
      </c>
      <c r="G63">
        <v>138024</v>
      </c>
      <c r="O63" s="1"/>
    </row>
    <row r="64" spans="1:16" x14ac:dyDescent="0.3">
      <c r="O64" s="1"/>
    </row>
    <row r="65" spans="1:15" x14ac:dyDescent="0.3">
      <c r="A65" s="1" t="s">
        <v>0</v>
      </c>
      <c r="B65" s="1" t="s">
        <v>32</v>
      </c>
      <c r="C65" s="1" t="s">
        <v>33</v>
      </c>
      <c r="D65" s="1"/>
      <c r="E65" s="1"/>
      <c r="F65" s="1" t="s">
        <v>3</v>
      </c>
      <c r="G65" s="1" t="s">
        <v>35</v>
      </c>
      <c r="H65" s="1" t="s">
        <v>36</v>
      </c>
      <c r="I65" s="1" t="s">
        <v>5</v>
      </c>
      <c r="O65" s="1"/>
    </row>
    <row r="66" spans="1:15" x14ac:dyDescent="0.3">
      <c r="A66" t="s">
        <v>164</v>
      </c>
      <c r="B66" s="2">
        <v>731737</v>
      </c>
      <c r="C66">
        <v>66</v>
      </c>
      <c r="E66" t="s">
        <v>4</v>
      </c>
      <c r="F66">
        <v>100</v>
      </c>
      <c r="G66">
        <v>64745</v>
      </c>
      <c r="H66">
        <f>(G67-G66)/(F67-F66)</f>
        <v>619.26041666666663</v>
      </c>
      <c r="I66">
        <f xml:space="preserve"> G66-(H66*F66)</f>
        <v>2818.9583333333358</v>
      </c>
      <c r="O66" s="1"/>
    </row>
    <row r="67" spans="1:15" x14ac:dyDescent="0.3">
      <c r="E67" t="s">
        <v>34</v>
      </c>
      <c r="F67">
        <v>196</v>
      </c>
      <c r="G67">
        <v>124194</v>
      </c>
    </row>
    <row r="69" spans="1:15" x14ac:dyDescent="0.3">
      <c r="A69" s="1" t="s">
        <v>0</v>
      </c>
      <c r="B69" s="1" t="s">
        <v>32</v>
      </c>
      <c r="C69" s="1" t="s">
        <v>33</v>
      </c>
      <c r="D69" s="1"/>
      <c r="E69" s="1"/>
      <c r="F69" s="1" t="s">
        <v>3</v>
      </c>
      <c r="G69" s="1" t="s">
        <v>35</v>
      </c>
      <c r="H69" s="1" t="s">
        <v>36</v>
      </c>
      <c r="I69" s="1" t="s">
        <v>5</v>
      </c>
    </row>
    <row r="70" spans="1:15" x14ac:dyDescent="0.3">
      <c r="A70" t="s">
        <v>163</v>
      </c>
      <c r="B70" s="2">
        <v>738737</v>
      </c>
      <c r="C70">
        <v>66</v>
      </c>
      <c r="E70" t="s">
        <v>4</v>
      </c>
      <c r="F70">
        <v>100</v>
      </c>
      <c r="G70">
        <v>65332</v>
      </c>
      <c r="H70">
        <f>(G71-G70)/(F71-F70)</f>
        <v>629.41666666666663</v>
      </c>
      <c r="I70">
        <f xml:space="preserve"> G70-(H70*F70)</f>
        <v>2390.3333333333358</v>
      </c>
    </row>
    <row r="71" spans="1:15" x14ac:dyDescent="0.3">
      <c r="E71" t="s">
        <v>34</v>
      </c>
      <c r="F71">
        <v>196</v>
      </c>
      <c r="G71">
        <v>125756</v>
      </c>
    </row>
    <row r="73" spans="1:15" x14ac:dyDescent="0.3">
      <c r="A73" s="1" t="s">
        <v>0</v>
      </c>
      <c r="B73" s="1" t="s">
        <v>32</v>
      </c>
      <c r="C73" s="1" t="s">
        <v>33</v>
      </c>
      <c r="D73" s="1"/>
      <c r="E73" s="1"/>
      <c r="F73" s="1" t="s">
        <v>3</v>
      </c>
      <c r="G73" s="1" t="s">
        <v>35</v>
      </c>
      <c r="H73" s="1" t="s">
        <v>36</v>
      </c>
      <c r="I73" s="1" t="s">
        <v>5</v>
      </c>
    </row>
    <row r="74" spans="1:15" x14ac:dyDescent="0.3">
      <c r="A74" t="s">
        <v>162</v>
      </c>
      <c r="B74" s="2">
        <v>749734</v>
      </c>
      <c r="C74">
        <v>22</v>
      </c>
      <c r="E74" t="s">
        <v>4</v>
      </c>
      <c r="F74">
        <v>100</v>
      </c>
      <c r="G74">
        <v>72789</v>
      </c>
      <c r="H74">
        <f>(G75-G74)/(F75-F74)</f>
        <v>715.26041666666663</v>
      </c>
      <c r="I74">
        <f xml:space="preserve"> G74-(H74*F74)</f>
        <v>1262.958333333343</v>
      </c>
    </row>
    <row r="75" spans="1:15" x14ac:dyDescent="0.3">
      <c r="E75" t="s">
        <v>34</v>
      </c>
      <c r="F75">
        <v>196</v>
      </c>
      <c r="G75">
        <v>141454</v>
      </c>
    </row>
    <row r="77" spans="1:15" x14ac:dyDescent="0.3">
      <c r="A77" s="1" t="s">
        <v>0</v>
      </c>
      <c r="B77" s="1" t="s">
        <v>32</v>
      </c>
      <c r="C77" s="1" t="s">
        <v>33</v>
      </c>
      <c r="D77" s="1"/>
      <c r="E77" s="1"/>
      <c r="F77" s="1" t="s">
        <v>3</v>
      </c>
      <c r="G77" s="1" t="s">
        <v>35</v>
      </c>
      <c r="H77" s="1" t="s">
        <v>36</v>
      </c>
      <c r="I77" s="1" t="s">
        <v>5</v>
      </c>
    </row>
    <row r="78" spans="1:15" x14ac:dyDescent="0.3">
      <c r="A78" t="s">
        <v>161</v>
      </c>
      <c r="B78" s="2">
        <v>763738</v>
      </c>
      <c r="C78">
        <v>22</v>
      </c>
      <c r="E78" t="s">
        <v>4</v>
      </c>
      <c r="F78">
        <v>100</v>
      </c>
      <c r="G78">
        <v>84787</v>
      </c>
      <c r="H78">
        <f>(G79-G78)/(F79-F78)</f>
        <v>819.79166666666663</v>
      </c>
      <c r="I78">
        <f xml:space="preserve"> G78-(H78*F78)</f>
        <v>2807.833333333343</v>
      </c>
    </row>
    <row r="79" spans="1:15" x14ac:dyDescent="0.3">
      <c r="E79" t="s">
        <v>34</v>
      </c>
      <c r="F79">
        <v>196</v>
      </c>
      <c r="G79">
        <v>163487</v>
      </c>
    </row>
    <row r="81" spans="1:11" x14ac:dyDescent="0.3">
      <c r="A81" s="1" t="s">
        <v>0</v>
      </c>
      <c r="B81" s="1" t="s">
        <v>32</v>
      </c>
      <c r="C81" s="1" t="s">
        <v>33</v>
      </c>
      <c r="D81" s="1"/>
      <c r="E81" s="1"/>
      <c r="F81" s="1" t="s">
        <v>3</v>
      </c>
      <c r="G81" s="1" t="s">
        <v>35</v>
      </c>
      <c r="H81" s="1" t="s">
        <v>36</v>
      </c>
      <c r="I81" s="1" t="s">
        <v>5</v>
      </c>
      <c r="K81" s="1" t="s">
        <v>86</v>
      </c>
    </row>
    <row r="82" spans="1:11" x14ac:dyDescent="0.3">
      <c r="A82" t="s">
        <v>160</v>
      </c>
      <c r="B82" s="2"/>
      <c r="C82">
        <v>7</v>
      </c>
      <c r="E82" t="s">
        <v>4</v>
      </c>
      <c r="F82">
        <v>100</v>
      </c>
      <c r="G82">
        <v>127203</v>
      </c>
      <c r="H82">
        <f>(G83-G82)/(F83-F82)</f>
        <v>1202.4791666666667</v>
      </c>
      <c r="I82">
        <f xml:space="preserve"> G82-(H82*F82)</f>
        <v>6955.0833333333285</v>
      </c>
      <c r="K82">
        <f>AVERAGE(I82:I118)</f>
        <v>6689.5083333333332</v>
      </c>
    </row>
    <row r="83" spans="1:11" x14ac:dyDescent="0.3">
      <c r="E83" t="s">
        <v>34</v>
      </c>
      <c r="F83">
        <v>196</v>
      </c>
      <c r="G83">
        <v>242641</v>
      </c>
    </row>
    <row r="85" spans="1:11" x14ac:dyDescent="0.3">
      <c r="A85" s="1" t="s">
        <v>0</v>
      </c>
      <c r="B85" s="1" t="s">
        <v>32</v>
      </c>
      <c r="C85" s="1" t="s">
        <v>33</v>
      </c>
      <c r="D85" s="1"/>
      <c r="E85" s="1"/>
      <c r="F85" s="1" t="s">
        <v>3</v>
      </c>
      <c r="G85" s="1" t="s">
        <v>35</v>
      </c>
      <c r="H85" s="1" t="s">
        <v>36</v>
      </c>
      <c r="I85" s="1" t="s">
        <v>5</v>
      </c>
    </row>
    <row r="86" spans="1:11" x14ac:dyDescent="0.3">
      <c r="A86" t="s">
        <v>159</v>
      </c>
      <c r="B86" s="2"/>
      <c r="C86">
        <v>7</v>
      </c>
      <c r="E86" t="s">
        <v>4</v>
      </c>
      <c r="F86">
        <v>100</v>
      </c>
      <c r="G86">
        <v>127760</v>
      </c>
      <c r="H86">
        <f>(G87-G86)/(F87-F86)</f>
        <v>1198.25</v>
      </c>
      <c r="I86">
        <f xml:space="preserve"> G86-(H86*F86)</f>
        <v>7935</v>
      </c>
    </row>
    <row r="87" spans="1:11" x14ac:dyDescent="0.3">
      <c r="E87" t="s">
        <v>34</v>
      </c>
      <c r="F87">
        <v>196</v>
      </c>
      <c r="G87">
        <v>242792</v>
      </c>
    </row>
    <row r="89" spans="1:11" x14ac:dyDescent="0.3">
      <c r="A89" s="1" t="s">
        <v>0</v>
      </c>
      <c r="B89" s="1" t="s">
        <v>32</v>
      </c>
      <c r="C89" s="1" t="s">
        <v>33</v>
      </c>
      <c r="D89" s="1"/>
      <c r="E89" s="1"/>
      <c r="F89" s="1" t="s">
        <v>3</v>
      </c>
      <c r="G89" s="1" t="s">
        <v>35</v>
      </c>
      <c r="H89" s="1" t="s">
        <v>36</v>
      </c>
      <c r="I89" s="1" t="s">
        <v>5</v>
      </c>
    </row>
    <row r="90" spans="1:11" x14ac:dyDescent="0.3">
      <c r="A90" t="s">
        <v>158</v>
      </c>
      <c r="B90" s="2"/>
      <c r="C90">
        <v>7</v>
      </c>
      <c r="E90" t="s">
        <v>4</v>
      </c>
      <c r="F90">
        <v>100</v>
      </c>
      <c r="G90">
        <v>131654</v>
      </c>
      <c r="H90">
        <f>(G91-G90)/(F91-F90)</f>
        <v>1260.71875</v>
      </c>
      <c r="I90">
        <f xml:space="preserve"> G90-(H90*F90)</f>
        <v>5582.125</v>
      </c>
    </row>
    <row r="91" spans="1:11" x14ac:dyDescent="0.3">
      <c r="E91" t="s">
        <v>34</v>
      </c>
      <c r="F91">
        <v>196</v>
      </c>
      <c r="G91">
        <v>252683</v>
      </c>
    </row>
    <row r="93" spans="1:11" x14ac:dyDescent="0.3">
      <c r="A93" s="1" t="s">
        <v>0</v>
      </c>
      <c r="B93" s="1" t="s">
        <v>32</v>
      </c>
      <c r="C93" s="1" t="s">
        <v>33</v>
      </c>
      <c r="D93" s="1"/>
      <c r="E93" s="1"/>
      <c r="F93" s="1" t="s">
        <v>3</v>
      </c>
      <c r="G93" s="1" t="s">
        <v>35</v>
      </c>
      <c r="H93" s="1" t="s">
        <v>36</v>
      </c>
      <c r="I93" s="1" t="s">
        <v>5</v>
      </c>
    </row>
    <row r="94" spans="1:11" x14ac:dyDescent="0.3">
      <c r="A94" t="s">
        <v>157</v>
      </c>
      <c r="B94" s="2"/>
      <c r="C94">
        <v>49</v>
      </c>
      <c r="E94" t="s">
        <v>4</v>
      </c>
      <c r="F94">
        <v>120</v>
      </c>
      <c r="G94">
        <v>154939</v>
      </c>
      <c r="H94">
        <f>(G95-G94)/(F95-F94)</f>
        <v>1203.2708333333333</v>
      </c>
      <c r="I94">
        <f xml:space="preserve"> G94-(H94*F94)</f>
        <v>10546.5</v>
      </c>
    </row>
    <row r="95" spans="1:11" x14ac:dyDescent="0.3">
      <c r="E95" t="s">
        <v>34</v>
      </c>
      <c r="F95">
        <v>168</v>
      </c>
      <c r="G95">
        <v>212696</v>
      </c>
    </row>
    <row r="97" spans="1:9" x14ac:dyDescent="0.3">
      <c r="A97" s="1" t="s">
        <v>0</v>
      </c>
      <c r="B97" s="1" t="s">
        <v>32</v>
      </c>
      <c r="C97" s="1" t="s">
        <v>33</v>
      </c>
      <c r="D97" s="1"/>
      <c r="E97" s="1"/>
      <c r="F97" s="1" t="s">
        <v>3</v>
      </c>
      <c r="G97" s="1" t="s">
        <v>35</v>
      </c>
      <c r="H97" s="1" t="s">
        <v>36</v>
      </c>
      <c r="I97" s="1" t="s">
        <v>5</v>
      </c>
    </row>
    <row r="98" spans="1:9" x14ac:dyDescent="0.3">
      <c r="A98" t="s">
        <v>156</v>
      </c>
      <c r="B98" s="2"/>
      <c r="C98">
        <v>49</v>
      </c>
      <c r="E98" t="s">
        <v>4</v>
      </c>
      <c r="F98">
        <v>100</v>
      </c>
      <c r="G98">
        <v>111832</v>
      </c>
      <c r="H98">
        <f>(G99-G98)/(F99-F98)</f>
        <v>1082.1875</v>
      </c>
      <c r="I98">
        <f xml:space="preserve"> G98-(H98*F98)</f>
        <v>3613.25</v>
      </c>
    </row>
    <row r="99" spans="1:9" x14ac:dyDescent="0.3">
      <c r="E99" t="s">
        <v>34</v>
      </c>
      <c r="F99">
        <v>196</v>
      </c>
      <c r="G99">
        <v>215722</v>
      </c>
    </row>
    <row r="101" spans="1:9" x14ac:dyDescent="0.3">
      <c r="A101" s="1" t="s">
        <v>0</v>
      </c>
      <c r="B101" s="1" t="s">
        <v>32</v>
      </c>
      <c r="C101" s="1" t="s">
        <v>33</v>
      </c>
      <c r="D101" s="1"/>
      <c r="E101" s="1"/>
      <c r="F101" s="1" t="s">
        <v>3</v>
      </c>
      <c r="G101" s="1" t="s">
        <v>35</v>
      </c>
      <c r="H101" s="1" t="s">
        <v>36</v>
      </c>
      <c r="I101" s="1" t="s">
        <v>5</v>
      </c>
    </row>
    <row r="102" spans="1:9" x14ac:dyDescent="0.3">
      <c r="A102" t="s">
        <v>155</v>
      </c>
      <c r="B102" s="2"/>
      <c r="C102">
        <v>49</v>
      </c>
      <c r="E102" t="s">
        <v>4</v>
      </c>
      <c r="F102">
        <v>100</v>
      </c>
      <c r="G102">
        <v>114699</v>
      </c>
      <c r="H102">
        <f>(G103-G102)/(F103-F102)</f>
        <v>1080.9583333333333</v>
      </c>
      <c r="I102">
        <f xml:space="preserve"> G102-(H102*F102)</f>
        <v>6603.1666666666715</v>
      </c>
    </row>
    <row r="103" spans="1:9" x14ac:dyDescent="0.3">
      <c r="E103" t="s">
        <v>34</v>
      </c>
      <c r="F103">
        <v>196</v>
      </c>
      <c r="G103">
        <v>218471</v>
      </c>
    </row>
    <row r="105" spans="1:9" x14ac:dyDescent="0.3">
      <c r="A105" s="1" t="s">
        <v>0</v>
      </c>
      <c r="B105" s="1" t="s">
        <v>32</v>
      </c>
      <c r="C105" s="1" t="s">
        <v>33</v>
      </c>
      <c r="D105" s="1"/>
      <c r="E105" s="1"/>
      <c r="F105" s="1" t="s">
        <v>3</v>
      </c>
      <c r="G105" s="1" t="s">
        <v>35</v>
      </c>
      <c r="H105" s="1" t="s">
        <v>36</v>
      </c>
      <c r="I105" s="1" t="s">
        <v>5</v>
      </c>
    </row>
    <row r="106" spans="1:9" x14ac:dyDescent="0.3">
      <c r="A106" t="s">
        <v>154</v>
      </c>
      <c r="B106" s="2"/>
      <c r="C106">
        <v>49</v>
      </c>
      <c r="E106" t="s">
        <v>4</v>
      </c>
      <c r="F106">
        <v>100</v>
      </c>
      <c r="G106">
        <v>124590</v>
      </c>
      <c r="H106">
        <f>(G107-G106)/(F107-F106)</f>
        <v>1129.3125</v>
      </c>
      <c r="I106">
        <f xml:space="preserve"> G106-(H106*F106)</f>
        <v>11658.75</v>
      </c>
    </row>
    <row r="107" spans="1:9" x14ac:dyDescent="0.3">
      <c r="E107" t="s">
        <v>34</v>
      </c>
      <c r="F107">
        <v>196</v>
      </c>
      <c r="G107">
        <v>233004</v>
      </c>
    </row>
    <row r="109" spans="1:9" x14ac:dyDescent="0.3">
      <c r="A109" s="1" t="s">
        <v>0</v>
      </c>
      <c r="B109" s="1" t="s">
        <v>32</v>
      </c>
      <c r="C109" s="1" t="s">
        <v>33</v>
      </c>
      <c r="D109" s="1"/>
      <c r="E109" s="1"/>
      <c r="F109" s="1" t="s">
        <v>3</v>
      </c>
      <c r="G109" s="1" t="s">
        <v>35</v>
      </c>
      <c r="H109" s="1" t="s">
        <v>36</v>
      </c>
      <c r="I109" s="1" t="s">
        <v>5</v>
      </c>
    </row>
    <row r="110" spans="1:9" x14ac:dyDescent="0.3">
      <c r="A110" t="s">
        <v>153</v>
      </c>
      <c r="C110">
        <v>49</v>
      </c>
      <c r="E110" t="s">
        <v>4</v>
      </c>
      <c r="F110">
        <v>100</v>
      </c>
      <c r="G110">
        <v>132901</v>
      </c>
      <c r="H110">
        <f>(G111-G110)/(F111-F110)</f>
        <v>1263.9375</v>
      </c>
      <c r="I110">
        <f xml:space="preserve"> G110-(H110*F110)</f>
        <v>6507.25</v>
      </c>
    </row>
    <row r="111" spans="1:9" x14ac:dyDescent="0.3">
      <c r="E111" t="s">
        <v>34</v>
      </c>
      <c r="F111">
        <v>196</v>
      </c>
      <c r="G111">
        <v>254239</v>
      </c>
    </row>
    <row r="113" spans="1:12" x14ac:dyDescent="0.3">
      <c r="A113" s="1" t="s">
        <v>0</v>
      </c>
      <c r="B113" s="1" t="s">
        <v>32</v>
      </c>
      <c r="C113" s="1" t="s">
        <v>33</v>
      </c>
      <c r="D113" s="1"/>
      <c r="E113" s="1"/>
      <c r="F113" s="1" t="s">
        <v>3</v>
      </c>
      <c r="G113" s="1" t="s">
        <v>35</v>
      </c>
      <c r="H113" s="1" t="s">
        <v>36</v>
      </c>
      <c r="I113" s="1" t="s">
        <v>5</v>
      </c>
    </row>
    <row r="114" spans="1:12" x14ac:dyDescent="0.3">
      <c r="A114" t="s">
        <v>152</v>
      </c>
      <c r="B114" s="2"/>
      <c r="C114">
        <v>28</v>
      </c>
      <c r="E114" t="s">
        <v>4</v>
      </c>
      <c r="F114">
        <v>100</v>
      </c>
      <c r="G114">
        <v>112925</v>
      </c>
      <c r="H114">
        <f>(G115-G114)/(F115-F114)</f>
        <v>1108.2291666666667</v>
      </c>
      <c r="I114">
        <f xml:space="preserve"> G114-(H114*F114)</f>
        <v>2102.0833333333285</v>
      </c>
    </row>
    <row r="115" spans="1:12" x14ac:dyDescent="0.3">
      <c r="E115" t="s">
        <v>34</v>
      </c>
      <c r="F115" s="4">
        <v>196</v>
      </c>
      <c r="G115" s="4">
        <v>219315</v>
      </c>
    </row>
    <row r="117" spans="1:12" x14ac:dyDescent="0.3">
      <c r="A117" s="1" t="s">
        <v>0</v>
      </c>
      <c r="B117" s="1" t="s">
        <v>32</v>
      </c>
      <c r="C117" s="1" t="s">
        <v>33</v>
      </c>
      <c r="D117" s="1"/>
      <c r="E117" s="1"/>
      <c r="F117" s="1" t="s">
        <v>3</v>
      </c>
      <c r="G117" s="1" t="s">
        <v>35</v>
      </c>
      <c r="H117" s="1" t="s">
        <v>36</v>
      </c>
      <c r="I117" s="1" t="s">
        <v>5</v>
      </c>
    </row>
    <row r="118" spans="1:12" x14ac:dyDescent="0.3">
      <c r="A118" t="s">
        <v>151</v>
      </c>
      <c r="B118" s="2"/>
      <c r="C118">
        <v>28</v>
      </c>
      <c r="E118" t="s">
        <v>4</v>
      </c>
      <c r="F118">
        <v>100</v>
      </c>
      <c r="G118" s="2">
        <v>123645</v>
      </c>
      <c r="H118">
        <f>(G119-G118)/(F119-F118)</f>
        <v>1182.53125</v>
      </c>
      <c r="I118">
        <f xml:space="preserve"> G118-(H118*F118)</f>
        <v>5391.875</v>
      </c>
      <c r="K118" s="1"/>
      <c r="L118" s="1"/>
    </row>
    <row r="119" spans="1:12" x14ac:dyDescent="0.3">
      <c r="E119" t="s">
        <v>34</v>
      </c>
      <c r="F119">
        <v>196</v>
      </c>
      <c r="G119">
        <v>237168</v>
      </c>
      <c r="L119" s="2"/>
    </row>
    <row r="121" spans="1:12" x14ac:dyDescent="0.3">
      <c r="A121" s="1" t="s">
        <v>0</v>
      </c>
      <c r="B121" s="1" t="s">
        <v>32</v>
      </c>
      <c r="C121" s="1" t="s">
        <v>33</v>
      </c>
      <c r="D121" s="1"/>
      <c r="E121" s="1"/>
      <c r="F121" s="1" t="s">
        <v>3</v>
      </c>
      <c r="G121" s="1" t="s">
        <v>35</v>
      </c>
      <c r="H121" s="1" t="s">
        <v>36</v>
      </c>
      <c r="I121" s="1" t="s">
        <v>5</v>
      </c>
      <c r="K121" s="1" t="s">
        <v>86</v>
      </c>
    </row>
    <row r="122" spans="1:12" x14ac:dyDescent="0.3">
      <c r="A122" t="s">
        <v>150</v>
      </c>
      <c r="B122" s="2"/>
      <c r="C122">
        <v>26</v>
      </c>
      <c r="E122" t="s">
        <v>4</v>
      </c>
      <c r="F122">
        <v>100</v>
      </c>
      <c r="G122">
        <v>128779</v>
      </c>
      <c r="H122">
        <f>(G123-G122)/(F123-F122)</f>
        <v>1256.1666666666667</v>
      </c>
      <c r="I122">
        <f xml:space="preserve"> G122-(H122*F122)</f>
        <v>3162.3333333333285</v>
      </c>
      <c r="K122">
        <f>AVERAGE(I122:I158)</f>
        <v>3903.7583333333373</v>
      </c>
      <c r="L122" s="1"/>
    </row>
    <row r="123" spans="1:12" x14ac:dyDescent="0.3">
      <c r="E123" t="s">
        <v>34</v>
      </c>
      <c r="F123">
        <v>196</v>
      </c>
      <c r="G123">
        <v>249371</v>
      </c>
    </row>
    <row r="125" spans="1:12" x14ac:dyDescent="0.3">
      <c r="A125" s="1" t="s">
        <v>0</v>
      </c>
      <c r="B125" s="1" t="s">
        <v>32</v>
      </c>
      <c r="C125" s="1" t="s">
        <v>33</v>
      </c>
      <c r="D125" s="1"/>
      <c r="E125" s="1"/>
      <c r="F125" s="1" t="s">
        <v>3</v>
      </c>
      <c r="G125" s="1" t="s">
        <v>35</v>
      </c>
      <c r="H125" s="1" t="s">
        <v>36</v>
      </c>
      <c r="I125" s="1" t="s">
        <v>5</v>
      </c>
    </row>
    <row r="126" spans="1:12" x14ac:dyDescent="0.3">
      <c r="A126" t="s">
        <v>149</v>
      </c>
      <c r="B126" s="2"/>
      <c r="C126">
        <v>26</v>
      </c>
      <c r="E126" t="s">
        <v>4</v>
      </c>
      <c r="F126">
        <v>100</v>
      </c>
      <c r="G126">
        <v>119328</v>
      </c>
      <c r="H126">
        <f>(G127-G126)/(F127-F126)</f>
        <v>1120.96875</v>
      </c>
      <c r="I126">
        <f xml:space="preserve"> G126-(H126*F126)</f>
        <v>7231.125</v>
      </c>
    </row>
    <row r="127" spans="1:12" x14ac:dyDescent="0.3">
      <c r="E127" t="s">
        <v>34</v>
      </c>
      <c r="F127">
        <v>196</v>
      </c>
      <c r="G127">
        <v>226941</v>
      </c>
    </row>
    <row r="129" spans="1:9" x14ac:dyDescent="0.3">
      <c r="A129" s="1" t="s">
        <v>0</v>
      </c>
      <c r="B129" s="1" t="s">
        <v>32</v>
      </c>
      <c r="C129" s="1" t="s">
        <v>33</v>
      </c>
      <c r="D129" s="1"/>
      <c r="E129" s="1"/>
      <c r="F129" s="1" t="s">
        <v>3</v>
      </c>
      <c r="G129" s="1" t="s">
        <v>35</v>
      </c>
      <c r="H129" s="1" t="s">
        <v>36</v>
      </c>
      <c r="I129" s="1" t="s">
        <v>5</v>
      </c>
    </row>
    <row r="130" spans="1:9" x14ac:dyDescent="0.3">
      <c r="A130" t="s">
        <v>148</v>
      </c>
      <c r="B130" s="2"/>
      <c r="C130">
        <v>26</v>
      </c>
      <c r="E130" t="s">
        <v>4</v>
      </c>
      <c r="F130">
        <v>100</v>
      </c>
      <c r="G130">
        <v>103654</v>
      </c>
      <c r="H130">
        <f>(G131-G130)/(F131-F130)</f>
        <v>993.16666666666663</v>
      </c>
      <c r="I130">
        <f xml:space="preserve"> G130-(H130*F130)</f>
        <v>4337.333333333343</v>
      </c>
    </row>
    <row r="131" spans="1:9" x14ac:dyDescent="0.3">
      <c r="E131" t="s">
        <v>34</v>
      </c>
      <c r="F131">
        <v>196</v>
      </c>
      <c r="G131">
        <v>198998</v>
      </c>
    </row>
    <row r="133" spans="1:9" x14ac:dyDescent="0.3">
      <c r="A133" s="1" t="s">
        <v>0</v>
      </c>
      <c r="B133" s="1" t="s">
        <v>32</v>
      </c>
      <c r="C133" s="1" t="s">
        <v>33</v>
      </c>
      <c r="D133" s="1"/>
      <c r="E133" s="1"/>
      <c r="F133" s="1" t="s">
        <v>3</v>
      </c>
      <c r="G133" s="1" t="s">
        <v>35</v>
      </c>
      <c r="H133" s="1" t="s">
        <v>36</v>
      </c>
      <c r="I133" s="1" t="s">
        <v>5</v>
      </c>
    </row>
    <row r="134" spans="1:9" x14ac:dyDescent="0.3">
      <c r="A134" t="s">
        <v>147</v>
      </c>
      <c r="B134" s="2"/>
      <c r="C134">
        <v>59</v>
      </c>
      <c r="E134" t="s">
        <v>4</v>
      </c>
      <c r="F134">
        <v>100</v>
      </c>
      <c r="G134">
        <v>102927</v>
      </c>
      <c r="H134">
        <f>(G135-G134)/(F135-F134)</f>
        <v>983.19791666666663</v>
      </c>
      <c r="I134">
        <f xml:space="preserve"> G134-(H134*F134)</f>
        <v>4607.208333333343</v>
      </c>
    </row>
    <row r="135" spans="1:9" x14ac:dyDescent="0.3">
      <c r="E135" t="s">
        <v>34</v>
      </c>
      <c r="F135">
        <v>196</v>
      </c>
      <c r="G135">
        <v>197314</v>
      </c>
    </row>
    <row r="137" spans="1:9" x14ac:dyDescent="0.3">
      <c r="A137" s="1" t="s">
        <v>0</v>
      </c>
      <c r="B137" s="1" t="s">
        <v>32</v>
      </c>
      <c r="C137" s="1" t="s">
        <v>33</v>
      </c>
      <c r="D137" s="1"/>
      <c r="E137" s="1"/>
      <c r="F137" s="1" t="s">
        <v>3</v>
      </c>
      <c r="G137" s="1" t="s">
        <v>35</v>
      </c>
      <c r="H137" s="1" t="s">
        <v>36</v>
      </c>
      <c r="I137" s="1" t="s">
        <v>5</v>
      </c>
    </row>
    <row r="138" spans="1:9" x14ac:dyDescent="0.3">
      <c r="A138" t="s">
        <v>146</v>
      </c>
      <c r="B138" s="2"/>
      <c r="C138">
        <v>59</v>
      </c>
      <c r="E138" t="s">
        <v>4</v>
      </c>
      <c r="F138">
        <v>100</v>
      </c>
      <c r="G138">
        <v>101131</v>
      </c>
      <c r="H138">
        <f>(G139-G138)/(F139-F138)</f>
        <v>1005.1979166666666</v>
      </c>
      <c r="I138">
        <f xml:space="preserve"> G138-(H138*F138)</f>
        <v>611.20833333334303</v>
      </c>
    </row>
    <row r="139" spans="1:9" x14ac:dyDescent="0.3">
      <c r="E139" t="s">
        <v>34</v>
      </c>
      <c r="F139">
        <v>196</v>
      </c>
      <c r="G139">
        <v>197630</v>
      </c>
    </row>
    <row r="141" spans="1:9" x14ac:dyDescent="0.3">
      <c r="A141" s="1" t="s">
        <v>0</v>
      </c>
      <c r="B141" s="1" t="s">
        <v>32</v>
      </c>
      <c r="C141" s="1" t="s">
        <v>33</v>
      </c>
      <c r="D141" s="1"/>
      <c r="E141" s="1"/>
      <c r="F141" s="1" t="s">
        <v>3</v>
      </c>
      <c r="G141" s="1" t="s">
        <v>35</v>
      </c>
      <c r="H141" s="1" t="s">
        <v>36</v>
      </c>
      <c r="I141" s="1" t="s">
        <v>5</v>
      </c>
    </row>
    <row r="142" spans="1:9" x14ac:dyDescent="0.3">
      <c r="A142" t="s">
        <v>145</v>
      </c>
      <c r="B142" s="2"/>
      <c r="C142">
        <v>59</v>
      </c>
      <c r="E142" t="s">
        <v>4</v>
      </c>
      <c r="F142">
        <v>100</v>
      </c>
      <c r="G142">
        <v>111352</v>
      </c>
      <c r="H142">
        <f>(G143-G142)/(F143-F142)</f>
        <v>1083.5520833333333</v>
      </c>
      <c r="I142">
        <f xml:space="preserve"> G142-(H142*F142)</f>
        <v>2996.7916666666715</v>
      </c>
    </row>
    <row r="143" spans="1:9" x14ac:dyDescent="0.3">
      <c r="E143" t="s">
        <v>34</v>
      </c>
      <c r="F143">
        <v>196</v>
      </c>
      <c r="G143">
        <v>215373</v>
      </c>
    </row>
    <row r="145" spans="1:9" x14ac:dyDescent="0.3">
      <c r="A145" s="1" t="s">
        <v>0</v>
      </c>
      <c r="B145" s="1" t="s">
        <v>32</v>
      </c>
      <c r="C145" s="1" t="s">
        <v>33</v>
      </c>
      <c r="D145" s="1"/>
      <c r="E145" s="1"/>
      <c r="F145" s="1" t="s">
        <v>3</v>
      </c>
      <c r="G145" s="1" t="s">
        <v>35</v>
      </c>
      <c r="H145" s="1" t="s">
        <v>36</v>
      </c>
      <c r="I145" s="1" t="s">
        <v>5</v>
      </c>
    </row>
    <row r="146" spans="1:9" x14ac:dyDescent="0.3">
      <c r="A146" t="s">
        <v>144</v>
      </c>
      <c r="B146" s="2"/>
      <c r="C146">
        <v>70</v>
      </c>
      <c r="E146" t="s">
        <v>4</v>
      </c>
      <c r="F146">
        <v>100</v>
      </c>
      <c r="G146">
        <v>100550</v>
      </c>
      <c r="H146">
        <f>(G147-G146)/(F147-F146)</f>
        <v>976.66666666666663</v>
      </c>
      <c r="I146">
        <f xml:space="preserve"> G146-(H146*F146)</f>
        <v>2883.333333333343</v>
      </c>
    </row>
    <row r="147" spans="1:9" x14ac:dyDescent="0.3">
      <c r="E147" t="s">
        <v>34</v>
      </c>
      <c r="F147">
        <v>196</v>
      </c>
      <c r="G147">
        <v>194310</v>
      </c>
    </row>
    <row r="149" spans="1:9" x14ac:dyDescent="0.3">
      <c r="A149" s="1" t="s">
        <v>0</v>
      </c>
      <c r="B149" s="1" t="s">
        <v>32</v>
      </c>
      <c r="C149" s="1" t="s">
        <v>33</v>
      </c>
      <c r="D149" s="1"/>
      <c r="E149" s="1"/>
      <c r="F149" s="1" t="s">
        <v>3</v>
      </c>
      <c r="G149" s="1" t="s">
        <v>35</v>
      </c>
      <c r="H149" s="1" t="s">
        <v>36</v>
      </c>
      <c r="I149" s="1" t="s">
        <v>5</v>
      </c>
    </row>
    <row r="150" spans="1:9" x14ac:dyDescent="0.3">
      <c r="A150" t="s">
        <v>143</v>
      </c>
      <c r="B150" s="2"/>
      <c r="C150">
        <v>70</v>
      </c>
      <c r="E150" t="s">
        <v>4</v>
      </c>
      <c r="F150">
        <v>100</v>
      </c>
      <c r="G150">
        <v>112727</v>
      </c>
      <c r="H150">
        <f>(G151-G150)/(F151-F150)</f>
        <v>1042.6145833333333</v>
      </c>
      <c r="I150">
        <f xml:space="preserve"> G150-(H150*F150)</f>
        <v>8465.5416666666715</v>
      </c>
    </row>
    <row r="151" spans="1:9" x14ac:dyDescent="0.3">
      <c r="E151" t="s">
        <v>34</v>
      </c>
      <c r="F151">
        <v>196</v>
      </c>
      <c r="G151">
        <v>212818</v>
      </c>
    </row>
    <row r="153" spans="1:9" x14ac:dyDescent="0.3">
      <c r="A153" s="1" t="s">
        <v>0</v>
      </c>
      <c r="B153" s="1" t="s">
        <v>32</v>
      </c>
      <c r="C153" s="1" t="s">
        <v>33</v>
      </c>
      <c r="D153" s="1"/>
      <c r="E153" s="1"/>
      <c r="F153" s="1" t="s">
        <v>3</v>
      </c>
      <c r="G153" s="1" t="s">
        <v>35</v>
      </c>
      <c r="H153" s="1" t="s">
        <v>36</v>
      </c>
      <c r="I153" s="1" t="s">
        <v>5</v>
      </c>
    </row>
    <row r="154" spans="1:9" x14ac:dyDescent="0.3">
      <c r="A154" t="s">
        <v>142</v>
      </c>
      <c r="B154" s="2"/>
      <c r="C154">
        <v>70</v>
      </c>
      <c r="E154" t="s">
        <v>4</v>
      </c>
      <c r="F154">
        <v>100</v>
      </c>
      <c r="G154">
        <v>96668</v>
      </c>
      <c r="H154">
        <f>(G155-G154)/(F155-F154)</f>
        <v>949.92708333333337</v>
      </c>
      <c r="I154">
        <f xml:space="preserve"> G154-(H154*F154)</f>
        <v>1675.291666666657</v>
      </c>
    </row>
    <row r="155" spans="1:9" x14ac:dyDescent="0.3">
      <c r="E155" t="s">
        <v>34</v>
      </c>
      <c r="F155">
        <v>196</v>
      </c>
      <c r="G155">
        <v>187861</v>
      </c>
    </row>
    <row r="157" spans="1:9" x14ac:dyDescent="0.3">
      <c r="A157" s="1" t="s">
        <v>0</v>
      </c>
      <c r="B157" s="1" t="s">
        <v>32</v>
      </c>
      <c r="C157" s="1" t="s">
        <v>33</v>
      </c>
      <c r="D157" s="1"/>
      <c r="E157" s="1"/>
      <c r="F157" s="1" t="s">
        <v>3</v>
      </c>
      <c r="G157" s="1" t="s">
        <v>35</v>
      </c>
      <c r="H157" s="1" t="s">
        <v>36</v>
      </c>
      <c r="I157" s="1" t="s">
        <v>5</v>
      </c>
    </row>
    <row r="158" spans="1:9" x14ac:dyDescent="0.3">
      <c r="A158" t="s">
        <v>141</v>
      </c>
      <c r="B158" s="2"/>
      <c r="C158">
        <v>49</v>
      </c>
      <c r="E158" t="s">
        <v>4</v>
      </c>
      <c r="F158">
        <v>100</v>
      </c>
      <c r="G158">
        <v>112807</v>
      </c>
      <c r="H158">
        <f>(G159-G158)/(F159-F158)</f>
        <v>1097.3958333333333</v>
      </c>
      <c r="I158">
        <f xml:space="preserve"> G158-(H158*F158)</f>
        <v>3067.4166666666715</v>
      </c>
    </row>
    <row r="159" spans="1:9" x14ac:dyDescent="0.3">
      <c r="E159" t="s">
        <v>34</v>
      </c>
      <c r="F159">
        <v>196</v>
      </c>
      <c r="G159">
        <v>218157</v>
      </c>
    </row>
    <row r="161" spans="1:11" x14ac:dyDescent="0.3">
      <c r="A161" s="1" t="s">
        <v>0</v>
      </c>
      <c r="B161" s="1" t="s">
        <v>32</v>
      </c>
      <c r="C161" s="1" t="s">
        <v>33</v>
      </c>
      <c r="D161" s="1"/>
      <c r="E161" s="1"/>
      <c r="F161" s="1" t="s">
        <v>3</v>
      </c>
      <c r="G161" s="1" t="s">
        <v>35</v>
      </c>
      <c r="H161" s="1" t="s">
        <v>36</v>
      </c>
      <c r="I161" s="1" t="s">
        <v>5</v>
      </c>
      <c r="K161" s="1" t="s">
        <v>86</v>
      </c>
    </row>
    <row r="162" spans="1:11" x14ac:dyDescent="0.3">
      <c r="A162" t="s">
        <v>140</v>
      </c>
      <c r="B162" s="2"/>
      <c r="C162">
        <v>59</v>
      </c>
      <c r="E162" t="s">
        <v>4</v>
      </c>
      <c r="F162">
        <v>100</v>
      </c>
      <c r="G162">
        <v>69924</v>
      </c>
      <c r="H162">
        <f>(G163-G162)/(F163-F162)</f>
        <v>687.67708333333337</v>
      </c>
      <c r="I162">
        <f xml:space="preserve"> G162-(H162*F162)</f>
        <v>1156.291666666657</v>
      </c>
      <c r="K162">
        <f>AVERAGE(I162:I198)</f>
        <v>3926.8874999999971</v>
      </c>
    </row>
    <row r="163" spans="1:11" x14ac:dyDescent="0.3">
      <c r="E163" t="s">
        <v>34</v>
      </c>
      <c r="F163">
        <v>196</v>
      </c>
      <c r="G163">
        <v>135941</v>
      </c>
    </row>
    <row r="165" spans="1:11" x14ac:dyDescent="0.3">
      <c r="A165" s="1" t="s">
        <v>0</v>
      </c>
      <c r="B165" s="1" t="s">
        <v>32</v>
      </c>
      <c r="C165" s="1" t="s">
        <v>33</v>
      </c>
      <c r="D165" s="1"/>
      <c r="E165" s="1"/>
      <c r="F165" s="1" t="s">
        <v>3</v>
      </c>
      <c r="G165" s="1" t="s">
        <v>35</v>
      </c>
      <c r="H165" s="1" t="s">
        <v>36</v>
      </c>
      <c r="I165" s="1" t="s">
        <v>5</v>
      </c>
    </row>
    <row r="166" spans="1:11" x14ac:dyDescent="0.3">
      <c r="A166" t="s">
        <v>139</v>
      </c>
      <c r="B166" s="2"/>
      <c r="C166">
        <v>59</v>
      </c>
      <c r="E166" t="s">
        <v>4</v>
      </c>
      <c r="F166">
        <v>100</v>
      </c>
      <c r="G166">
        <v>71572</v>
      </c>
      <c r="H166">
        <f>(G167-G166)/(F167-F166)</f>
        <v>704.8125</v>
      </c>
      <c r="I166">
        <f xml:space="preserve"> G166-(H166*F166)</f>
        <v>1090.75</v>
      </c>
    </row>
    <row r="167" spans="1:11" x14ac:dyDescent="0.3">
      <c r="E167" t="s">
        <v>34</v>
      </c>
      <c r="F167">
        <v>196</v>
      </c>
      <c r="G167">
        <v>139234</v>
      </c>
    </row>
    <row r="169" spans="1:11" x14ac:dyDescent="0.3">
      <c r="A169" s="1" t="s">
        <v>0</v>
      </c>
      <c r="B169" s="1" t="s">
        <v>32</v>
      </c>
      <c r="C169" s="1" t="s">
        <v>33</v>
      </c>
      <c r="D169" s="1"/>
      <c r="E169" s="1"/>
      <c r="F169" s="1" t="s">
        <v>3</v>
      </c>
      <c r="G169" s="1" t="s">
        <v>35</v>
      </c>
      <c r="H169" s="1" t="s">
        <v>36</v>
      </c>
      <c r="I169" s="1" t="s">
        <v>5</v>
      </c>
    </row>
    <row r="170" spans="1:11" x14ac:dyDescent="0.3">
      <c r="A170" t="s">
        <v>138</v>
      </c>
      <c r="B170" s="2"/>
      <c r="C170">
        <v>59</v>
      </c>
      <c r="E170" t="s">
        <v>4</v>
      </c>
      <c r="F170">
        <v>100</v>
      </c>
      <c r="G170">
        <v>75655</v>
      </c>
      <c r="H170">
        <f>(G171-G170)/(F171-F170)</f>
        <v>685.45833333333337</v>
      </c>
      <c r="I170">
        <f xml:space="preserve"> G170-(H170*F170)</f>
        <v>7109.166666666657</v>
      </c>
    </row>
    <row r="171" spans="1:11" x14ac:dyDescent="0.3">
      <c r="E171" t="s">
        <v>34</v>
      </c>
      <c r="F171">
        <v>196</v>
      </c>
      <c r="G171">
        <v>141459</v>
      </c>
    </row>
    <row r="173" spans="1:11" x14ac:dyDescent="0.3">
      <c r="A173" s="1" t="s">
        <v>0</v>
      </c>
      <c r="B173" s="1" t="s">
        <v>32</v>
      </c>
      <c r="C173" s="1" t="s">
        <v>33</v>
      </c>
      <c r="D173" s="1"/>
      <c r="E173" s="1"/>
      <c r="F173" s="1" t="s">
        <v>3</v>
      </c>
      <c r="G173" s="1" t="s">
        <v>35</v>
      </c>
      <c r="H173" s="1" t="s">
        <v>36</v>
      </c>
      <c r="I173" s="1" t="s">
        <v>5</v>
      </c>
    </row>
    <row r="174" spans="1:11" x14ac:dyDescent="0.3">
      <c r="A174" t="s">
        <v>137</v>
      </c>
      <c r="B174" s="2"/>
      <c r="C174">
        <v>59</v>
      </c>
      <c r="E174" t="s">
        <v>4</v>
      </c>
      <c r="F174">
        <v>100</v>
      </c>
      <c r="G174">
        <v>78635</v>
      </c>
      <c r="H174">
        <f>(G175-G174)/(F175-F174)</f>
        <v>733.25</v>
      </c>
      <c r="I174">
        <f xml:space="preserve"> G174-(H174*F174)</f>
        <v>5310</v>
      </c>
    </row>
    <row r="175" spans="1:11" x14ac:dyDescent="0.3">
      <c r="E175" t="s">
        <v>34</v>
      </c>
      <c r="F175">
        <v>196</v>
      </c>
      <c r="G175">
        <v>149027</v>
      </c>
    </row>
    <row r="177" spans="1:9" x14ac:dyDescent="0.3">
      <c r="A177" s="1" t="s">
        <v>0</v>
      </c>
      <c r="B177" s="1" t="s">
        <v>32</v>
      </c>
      <c r="C177" s="1" t="s">
        <v>33</v>
      </c>
      <c r="D177" s="1"/>
      <c r="E177" s="1"/>
      <c r="F177" s="1" t="s">
        <v>3</v>
      </c>
      <c r="G177" s="1" t="s">
        <v>35</v>
      </c>
      <c r="H177" s="1" t="s">
        <v>36</v>
      </c>
      <c r="I177" s="1" t="s">
        <v>5</v>
      </c>
    </row>
    <row r="178" spans="1:9" x14ac:dyDescent="0.3">
      <c r="A178" t="s">
        <v>136</v>
      </c>
      <c r="B178" s="2"/>
      <c r="C178">
        <v>70</v>
      </c>
      <c r="E178" t="s">
        <v>4</v>
      </c>
      <c r="F178">
        <v>100</v>
      </c>
      <c r="G178">
        <v>77826</v>
      </c>
      <c r="H178">
        <f>(G179-G178)/(F179-F178)</f>
        <v>710</v>
      </c>
      <c r="I178">
        <f xml:space="preserve"> G178-(H178*F178)</f>
        <v>6826</v>
      </c>
    </row>
    <row r="179" spans="1:9" x14ac:dyDescent="0.3">
      <c r="E179" t="s">
        <v>34</v>
      </c>
      <c r="F179">
        <v>196</v>
      </c>
      <c r="G179">
        <v>145986</v>
      </c>
    </row>
    <row r="181" spans="1:9" x14ac:dyDescent="0.3">
      <c r="A181" s="1" t="s">
        <v>0</v>
      </c>
      <c r="B181" s="1" t="s">
        <v>32</v>
      </c>
      <c r="C181" s="1" t="s">
        <v>33</v>
      </c>
      <c r="D181" s="1"/>
      <c r="E181" s="1"/>
      <c r="F181" s="1" t="s">
        <v>3</v>
      </c>
      <c r="G181" s="1" t="s">
        <v>35</v>
      </c>
      <c r="H181" s="1" t="s">
        <v>36</v>
      </c>
      <c r="I181" s="1" t="s">
        <v>5</v>
      </c>
    </row>
    <row r="182" spans="1:9" x14ac:dyDescent="0.3">
      <c r="A182" t="s">
        <v>135</v>
      </c>
      <c r="B182" s="2"/>
      <c r="C182">
        <v>70</v>
      </c>
      <c r="E182" t="s">
        <v>4</v>
      </c>
      <c r="F182">
        <v>100</v>
      </c>
      <c r="G182">
        <v>76690</v>
      </c>
      <c r="H182">
        <f>(G183-G182)/(F183-F182)</f>
        <v>742.91666666666663</v>
      </c>
      <c r="I182">
        <f xml:space="preserve"> G182-(H182*F182)</f>
        <v>2398.333333333343</v>
      </c>
    </row>
    <row r="183" spans="1:9" x14ac:dyDescent="0.3">
      <c r="E183" t="s">
        <v>34</v>
      </c>
      <c r="F183">
        <v>196</v>
      </c>
      <c r="G183">
        <v>148010</v>
      </c>
    </row>
    <row r="185" spans="1:9" x14ac:dyDescent="0.3">
      <c r="A185" s="1" t="s">
        <v>0</v>
      </c>
      <c r="B185" s="1" t="s">
        <v>32</v>
      </c>
      <c r="C185" s="1" t="s">
        <v>33</v>
      </c>
      <c r="D185" s="1"/>
      <c r="E185" s="1"/>
      <c r="F185" s="1" t="s">
        <v>3</v>
      </c>
      <c r="G185" s="1" t="s">
        <v>35</v>
      </c>
      <c r="H185" s="1" t="s">
        <v>36</v>
      </c>
      <c r="I185" s="1" t="s">
        <v>5</v>
      </c>
    </row>
    <row r="186" spans="1:9" x14ac:dyDescent="0.3">
      <c r="A186" t="s">
        <v>134</v>
      </c>
      <c r="B186" s="2"/>
      <c r="C186">
        <v>70</v>
      </c>
      <c r="E186" t="s">
        <v>4</v>
      </c>
      <c r="F186">
        <v>100</v>
      </c>
      <c r="G186">
        <v>74184</v>
      </c>
      <c r="H186">
        <f>(G187-G186)/(F187-F186)</f>
        <v>721.11458333333337</v>
      </c>
      <c r="I186">
        <f xml:space="preserve"> G186-(H186*F186)</f>
        <v>2072.541666666657</v>
      </c>
    </row>
    <row r="187" spans="1:9" x14ac:dyDescent="0.3">
      <c r="E187" t="s">
        <v>34</v>
      </c>
      <c r="F187">
        <v>196</v>
      </c>
      <c r="G187">
        <v>143411</v>
      </c>
    </row>
    <row r="189" spans="1:9" x14ac:dyDescent="0.3">
      <c r="A189" s="1" t="s">
        <v>0</v>
      </c>
      <c r="B189" s="1" t="s">
        <v>32</v>
      </c>
      <c r="C189" s="1" t="s">
        <v>33</v>
      </c>
      <c r="D189" s="1"/>
      <c r="E189" s="1"/>
      <c r="F189" s="1" t="s">
        <v>3</v>
      </c>
      <c r="G189" s="1" t="s">
        <v>35</v>
      </c>
      <c r="H189" s="1" t="s">
        <v>36</v>
      </c>
      <c r="I189" s="1" t="s">
        <v>5</v>
      </c>
    </row>
    <row r="190" spans="1:9" x14ac:dyDescent="0.3">
      <c r="A190" t="s">
        <v>133</v>
      </c>
      <c r="B190" s="2"/>
      <c r="C190">
        <v>70</v>
      </c>
      <c r="E190" t="s">
        <v>4</v>
      </c>
      <c r="F190">
        <v>100</v>
      </c>
      <c r="G190">
        <v>80910</v>
      </c>
      <c r="H190">
        <f>(G191-G190)/(F191-F190)</f>
        <v>752.64583333333337</v>
      </c>
      <c r="I190">
        <f xml:space="preserve"> G190-(H190*F190)</f>
        <v>5645.416666666657</v>
      </c>
    </row>
    <row r="191" spans="1:9" x14ac:dyDescent="0.3">
      <c r="E191" t="s">
        <v>34</v>
      </c>
      <c r="F191">
        <v>196</v>
      </c>
      <c r="G191">
        <v>153164</v>
      </c>
    </row>
    <row r="193" spans="1:11" x14ac:dyDescent="0.3">
      <c r="A193" s="1" t="s">
        <v>0</v>
      </c>
      <c r="B193" s="1" t="s">
        <v>32</v>
      </c>
      <c r="C193" s="1" t="s">
        <v>33</v>
      </c>
      <c r="D193" s="1"/>
      <c r="E193" s="1"/>
      <c r="F193" s="1" t="s">
        <v>3</v>
      </c>
      <c r="G193" s="1" t="s">
        <v>35</v>
      </c>
      <c r="H193" s="1" t="s">
        <v>36</v>
      </c>
      <c r="I193" s="1" t="s">
        <v>5</v>
      </c>
    </row>
    <row r="194" spans="1:11" x14ac:dyDescent="0.3">
      <c r="A194" t="s">
        <v>132</v>
      </c>
      <c r="B194" s="2"/>
      <c r="C194">
        <v>70</v>
      </c>
      <c r="E194" t="s">
        <v>4</v>
      </c>
      <c r="F194">
        <v>100</v>
      </c>
      <c r="G194">
        <v>78967</v>
      </c>
      <c r="H194">
        <f>(G195-G194)/(F195-F194)</f>
        <v>744.29166666666663</v>
      </c>
      <c r="I194">
        <f xml:space="preserve"> G194-(H194*F194)</f>
        <v>4537.833333333343</v>
      </c>
    </row>
    <row r="195" spans="1:11" x14ac:dyDescent="0.3">
      <c r="E195" t="s">
        <v>34</v>
      </c>
      <c r="F195">
        <v>196</v>
      </c>
      <c r="G195">
        <v>150419</v>
      </c>
    </row>
    <row r="197" spans="1:11" x14ac:dyDescent="0.3">
      <c r="A197" s="1" t="s">
        <v>0</v>
      </c>
      <c r="B197" s="1" t="s">
        <v>32</v>
      </c>
      <c r="C197" s="1" t="s">
        <v>33</v>
      </c>
      <c r="D197" s="1"/>
      <c r="E197" s="1"/>
      <c r="F197" s="1" t="s">
        <v>3</v>
      </c>
      <c r="G197" s="1" t="s">
        <v>35</v>
      </c>
      <c r="H197" s="1" t="s">
        <v>36</v>
      </c>
      <c r="I197" s="1" t="s">
        <v>5</v>
      </c>
    </row>
    <row r="198" spans="1:11" x14ac:dyDescent="0.3">
      <c r="A198" t="s">
        <v>131</v>
      </c>
      <c r="B198" s="2"/>
      <c r="C198">
        <v>70</v>
      </c>
      <c r="E198" t="s">
        <v>4</v>
      </c>
      <c r="F198">
        <v>100</v>
      </c>
      <c r="G198">
        <v>74309</v>
      </c>
      <c r="H198">
        <f>(G199-G198)/(F199-F198)</f>
        <v>711.86458333333337</v>
      </c>
      <c r="I198">
        <f xml:space="preserve"> G198-(H198*F198)</f>
        <v>3122.541666666657</v>
      </c>
    </row>
    <row r="199" spans="1:11" x14ac:dyDescent="0.3">
      <c r="E199" t="s">
        <v>34</v>
      </c>
      <c r="F199">
        <v>196</v>
      </c>
      <c r="G199">
        <v>142648</v>
      </c>
    </row>
    <row r="201" spans="1:11" x14ac:dyDescent="0.3">
      <c r="A201" s="1" t="s">
        <v>0</v>
      </c>
      <c r="B201" s="1" t="s">
        <v>32</v>
      </c>
      <c r="C201" s="1" t="s">
        <v>33</v>
      </c>
      <c r="D201" s="1"/>
      <c r="E201" s="1"/>
      <c r="F201" s="1" t="s">
        <v>3</v>
      </c>
      <c r="G201" s="1" t="s">
        <v>35</v>
      </c>
      <c r="H201" s="1" t="s">
        <v>36</v>
      </c>
      <c r="I201" s="1" t="s">
        <v>5</v>
      </c>
      <c r="K201" s="1" t="s">
        <v>86</v>
      </c>
    </row>
    <row r="202" spans="1:11" x14ac:dyDescent="0.3">
      <c r="A202" t="s">
        <v>130</v>
      </c>
      <c r="B202" s="2"/>
      <c r="C202">
        <v>60</v>
      </c>
      <c r="E202" t="s">
        <v>4</v>
      </c>
      <c r="F202">
        <v>100</v>
      </c>
      <c r="G202">
        <v>74606</v>
      </c>
      <c r="H202">
        <f>(G203-G202)/(F203-F202)</f>
        <v>723.14583333333337</v>
      </c>
      <c r="I202">
        <f xml:space="preserve"> G202-(H202*F202)</f>
        <v>2291.416666666657</v>
      </c>
      <c r="K202">
        <f>AVERAGE(I202:I238)</f>
        <v>3264.862499999997</v>
      </c>
    </row>
    <row r="203" spans="1:11" x14ac:dyDescent="0.3">
      <c r="E203" t="s">
        <v>34</v>
      </c>
      <c r="F203">
        <v>196</v>
      </c>
      <c r="G203">
        <v>144028</v>
      </c>
    </row>
    <row r="205" spans="1:11" x14ac:dyDescent="0.3">
      <c r="A205" s="1" t="s">
        <v>0</v>
      </c>
      <c r="B205" s="1" t="s">
        <v>32</v>
      </c>
      <c r="C205" s="1" t="s">
        <v>33</v>
      </c>
      <c r="D205" s="1"/>
      <c r="E205" s="1"/>
      <c r="F205" s="1" t="s">
        <v>3</v>
      </c>
      <c r="G205" s="1" t="s">
        <v>35</v>
      </c>
      <c r="H205" s="1" t="s">
        <v>36</v>
      </c>
      <c r="I205" s="1" t="s">
        <v>5</v>
      </c>
    </row>
    <row r="206" spans="1:11" x14ac:dyDescent="0.3">
      <c r="A206" t="s">
        <v>129</v>
      </c>
      <c r="B206" s="2"/>
      <c r="C206">
        <v>60</v>
      </c>
      <c r="E206" t="s">
        <v>4</v>
      </c>
      <c r="F206">
        <v>100</v>
      </c>
      <c r="G206">
        <v>75513</v>
      </c>
      <c r="H206">
        <f>(G207-G206)/(F207-F206)</f>
        <v>723.1875</v>
      </c>
      <c r="I206">
        <f xml:space="preserve"> G206-(H206*F206)</f>
        <v>3194.25</v>
      </c>
    </row>
    <row r="207" spans="1:11" x14ac:dyDescent="0.3">
      <c r="E207" t="s">
        <v>34</v>
      </c>
      <c r="F207">
        <v>196</v>
      </c>
      <c r="G207">
        <v>144939</v>
      </c>
    </row>
    <row r="209" spans="1:9" x14ac:dyDescent="0.3">
      <c r="A209" s="1" t="s">
        <v>0</v>
      </c>
      <c r="B209" s="1" t="s">
        <v>32</v>
      </c>
      <c r="C209" s="1" t="s">
        <v>33</v>
      </c>
      <c r="D209" s="1"/>
      <c r="E209" s="1"/>
      <c r="F209" s="1" t="s">
        <v>3</v>
      </c>
      <c r="G209" s="1" t="s">
        <v>35</v>
      </c>
      <c r="H209" s="1" t="s">
        <v>36</v>
      </c>
      <c r="I209" s="1" t="s">
        <v>5</v>
      </c>
    </row>
    <row r="210" spans="1:9" x14ac:dyDescent="0.3">
      <c r="A210" t="s">
        <v>128</v>
      </c>
      <c r="B210" s="2"/>
      <c r="C210">
        <v>60</v>
      </c>
      <c r="E210" t="s">
        <v>4</v>
      </c>
      <c r="F210">
        <v>100</v>
      </c>
      <c r="G210">
        <v>76315</v>
      </c>
      <c r="H210">
        <f>(G211-G210)/(F211-F210)</f>
        <v>738.14583333333337</v>
      </c>
      <c r="I210">
        <f xml:space="preserve"> G210-(H210*F210)</f>
        <v>2500.416666666657</v>
      </c>
    </row>
    <row r="211" spans="1:9" x14ac:dyDescent="0.3">
      <c r="E211" t="s">
        <v>34</v>
      </c>
      <c r="F211">
        <v>196</v>
      </c>
      <c r="G211">
        <v>147177</v>
      </c>
    </row>
    <row r="213" spans="1:9" x14ac:dyDescent="0.3">
      <c r="A213" s="1" t="s">
        <v>0</v>
      </c>
      <c r="B213" s="1" t="s">
        <v>32</v>
      </c>
      <c r="C213" s="1" t="s">
        <v>33</v>
      </c>
      <c r="D213" s="1"/>
      <c r="E213" s="1"/>
      <c r="F213" s="1" t="s">
        <v>3</v>
      </c>
      <c r="G213" s="1" t="s">
        <v>35</v>
      </c>
      <c r="H213" s="1" t="s">
        <v>36</v>
      </c>
      <c r="I213" s="1" t="s">
        <v>5</v>
      </c>
    </row>
    <row r="214" spans="1:9" x14ac:dyDescent="0.3">
      <c r="A214" t="s">
        <v>127</v>
      </c>
      <c r="B214" s="2"/>
      <c r="C214">
        <v>60</v>
      </c>
      <c r="E214" t="s">
        <v>4</v>
      </c>
      <c r="F214">
        <v>100</v>
      </c>
      <c r="G214">
        <v>76641</v>
      </c>
      <c r="H214">
        <f>(G215-G214)/(F215-F214)</f>
        <v>720.32291666666663</v>
      </c>
      <c r="I214">
        <f xml:space="preserve"> G214-(H214*F214)</f>
        <v>4608.708333333343</v>
      </c>
    </row>
    <row r="215" spans="1:9" x14ac:dyDescent="0.3">
      <c r="E215" t="s">
        <v>34</v>
      </c>
      <c r="F215">
        <v>196</v>
      </c>
      <c r="G215">
        <v>145792</v>
      </c>
    </row>
    <row r="217" spans="1:9" x14ac:dyDescent="0.3">
      <c r="A217" s="1" t="s">
        <v>0</v>
      </c>
      <c r="B217" s="1" t="s">
        <v>32</v>
      </c>
      <c r="C217" s="1" t="s">
        <v>33</v>
      </c>
      <c r="D217" s="1"/>
      <c r="E217" s="1"/>
      <c r="F217" s="1" t="s">
        <v>3</v>
      </c>
      <c r="G217" s="1" t="s">
        <v>35</v>
      </c>
      <c r="H217" s="1" t="s">
        <v>36</v>
      </c>
      <c r="I217" s="1" t="s">
        <v>5</v>
      </c>
    </row>
    <row r="218" spans="1:9" x14ac:dyDescent="0.3">
      <c r="A218" t="s">
        <v>126</v>
      </c>
      <c r="B218" s="2"/>
      <c r="C218">
        <v>17</v>
      </c>
      <c r="E218" t="s">
        <v>4</v>
      </c>
      <c r="F218">
        <v>100</v>
      </c>
      <c r="G218">
        <v>82357</v>
      </c>
      <c r="H218">
        <f>(G219-G218)/(F219-F218)</f>
        <v>785.34375</v>
      </c>
      <c r="I218">
        <f xml:space="preserve"> G218-(H218*F218)</f>
        <v>3822.625</v>
      </c>
    </row>
    <row r="219" spans="1:9" x14ac:dyDescent="0.3">
      <c r="E219" t="s">
        <v>34</v>
      </c>
      <c r="F219">
        <v>196</v>
      </c>
      <c r="G219">
        <v>157750</v>
      </c>
    </row>
    <row r="221" spans="1:9" x14ac:dyDescent="0.3">
      <c r="A221" s="1" t="s">
        <v>0</v>
      </c>
      <c r="B221" s="1" t="s">
        <v>32</v>
      </c>
      <c r="C221" s="1" t="s">
        <v>33</v>
      </c>
      <c r="D221" s="1"/>
      <c r="E221" s="1"/>
      <c r="F221" s="1" t="s">
        <v>3</v>
      </c>
      <c r="G221" s="1" t="s">
        <v>35</v>
      </c>
      <c r="H221" s="1" t="s">
        <v>36</v>
      </c>
      <c r="I221" s="1" t="s">
        <v>5</v>
      </c>
    </row>
    <row r="222" spans="1:9" x14ac:dyDescent="0.3">
      <c r="A222" t="s">
        <v>125</v>
      </c>
      <c r="B222" s="2"/>
      <c r="C222">
        <v>17</v>
      </c>
      <c r="E222" t="s">
        <v>4</v>
      </c>
      <c r="F222">
        <v>100</v>
      </c>
      <c r="G222">
        <v>80914</v>
      </c>
      <c r="H222">
        <f>(G223-G222)/(F223-F222)</f>
        <v>779.23958333333337</v>
      </c>
      <c r="I222">
        <f xml:space="preserve"> G222-(H222*F222)</f>
        <v>2990.041666666657</v>
      </c>
    </row>
    <row r="223" spans="1:9" x14ac:dyDescent="0.3">
      <c r="E223" t="s">
        <v>34</v>
      </c>
      <c r="F223">
        <v>196</v>
      </c>
      <c r="G223">
        <v>155721</v>
      </c>
    </row>
    <row r="225" spans="1:9" x14ac:dyDescent="0.3">
      <c r="A225" s="1" t="s">
        <v>0</v>
      </c>
      <c r="B225" s="1" t="s">
        <v>32</v>
      </c>
      <c r="C225" s="1" t="s">
        <v>33</v>
      </c>
      <c r="D225" s="1"/>
      <c r="E225" s="1"/>
      <c r="F225" s="1" t="s">
        <v>3</v>
      </c>
      <c r="G225" s="1" t="s">
        <v>35</v>
      </c>
      <c r="H225" s="1" t="s">
        <v>36</v>
      </c>
      <c r="I225" s="1" t="s">
        <v>5</v>
      </c>
    </row>
    <row r="226" spans="1:9" x14ac:dyDescent="0.3">
      <c r="A226" t="s">
        <v>124</v>
      </c>
      <c r="B226" s="2"/>
      <c r="C226">
        <v>17</v>
      </c>
      <c r="E226" t="s">
        <v>4</v>
      </c>
      <c r="F226">
        <v>100</v>
      </c>
      <c r="G226">
        <v>79163</v>
      </c>
      <c r="H226">
        <f>(G227-G226)/(F227-F226)</f>
        <v>773.25</v>
      </c>
      <c r="I226">
        <f xml:space="preserve"> G226-(H226*F226)</f>
        <v>1838</v>
      </c>
    </row>
    <row r="227" spans="1:9" x14ac:dyDescent="0.3">
      <c r="E227" t="s">
        <v>34</v>
      </c>
      <c r="F227">
        <v>196</v>
      </c>
      <c r="G227">
        <v>153395</v>
      </c>
    </row>
    <row r="229" spans="1:9" x14ac:dyDescent="0.3">
      <c r="A229" s="1" t="s">
        <v>0</v>
      </c>
      <c r="B229" s="1" t="s">
        <v>32</v>
      </c>
      <c r="C229" s="1" t="s">
        <v>33</v>
      </c>
      <c r="D229" s="1"/>
      <c r="E229" s="1"/>
      <c r="F229" s="1" t="s">
        <v>3</v>
      </c>
      <c r="G229" s="1" t="s">
        <v>35</v>
      </c>
      <c r="H229" s="1" t="s">
        <v>36</v>
      </c>
      <c r="I229" s="1" t="s">
        <v>5</v>
      </c>
    </row>
    <row r="230" spans="1:9" x14ac:dyDescent="0.3">
      <c r="A230" t="s">
        <v>123</v>
      </c>
      <c r="B230" s="2"/>
      <c r="C230">
        <v>17</v>
      </c>
      <c r="E230" t="s">
        <v>4</v>
      </c>
      <c r="F230">
        <v>100</v>
      </c>
      <c r="G230">
        <v>80168</v>
      </c>
      <c r="H230">
        <f>(G231-G230)/(F231-F230)</f>
        <v>759.41666666666663</v>
      </c>
      <c r="I230">
        <f xml:space="preserve"> G230-(H230*F230)</f>
        <v>4226.333333333343</v>
      </c>
    </row>
    <row r="231" spans="1:9" x14ac:dyDescent="0.3">
      <c r="E231" t="s">
        <v>34</v>
      </c>
      <c r="F231">
        <v>196</v>
      </c>
      <c r="G231">
        <v>153072</v>
      </c>
    </row>
    <row r="233" spans="1:9" x14ac:dyDescent="0.3">
      <c r="A233" s="1" t="s">
        <v>0</v>
      </c>
      <c r="B233" s="1" t="s">
        <v>32</v>
      </c>
      <c r="C233" s="1" t="s">
        <v>33</v>
      </c>
      <c r="D233" s="1"/>
      <c r="E233" s="1"/>
      <c r="F233" s="1" t="s">
        <v>3</v>
      </c>
      <c r="G233" s="1" t="s">
        <v>35</v>
      </c>
      <c r="H233" s="1" t="s">
        <v>36</v>
      </c>
      <c r="I233" s="1" t="s">
        <v>5</v>
      </c>
    </row>
    <row r="234" spans="1:9" x14ac:dyDescent="0.3">
      <c r="A234" t="s">
        <v>122</v>
      </c>
      <c r="B234" s="2"/>
      <c r="C234">
        <v>9</v>
      </c>
      <c r="E234" t="s">
        <v>4</v>
      </c>
      <c r="F234">
        <v>100</v>
      </c>
      <c r="G234">
        <v>84607</v>
      </c>
      <c r="H234">
        <f>(G235-G234)/(F235-F234)</f>
        <v>790.33333333333337</v>
      </c>
      <c r="I234">
        <f xml:space="preserve"> G234-(H234*F234)</f>
        <v>5573.666666666657</v>
      </c>
    </row>
    <row r="235" spans="1:9" x14ac:dyDescent="0.3">
      <c r="E235" t="s">
        <v>34</v>
      </c>
      <c r="F235">
        <v>196</v>
      </c>
      <c r="G235">
        <v>160479</v>
      </c>
    </row>
    <row r="237" spans="1:9" x14ac:dyDescent="0.3">
      <c r="A237" s="1" t="s">
        <v>0</v>
      </c>
      <c r="B237" s="1" t="s">
        <v>32</v>
      </c>
      <c r="C237" s="1" t="s">
        <v>33</v>
      </c>
      <c r="D237" s="1"/>
      <c r="E237" s="1"/>
      <c r="F237" s="1" t="s">
        <v>3</v>
      </c>
      <c r="G237" s="1" t="s">
        <v>35</v>
      </c>
      <c r="H237" s="1" t="s">
        <v>36</v>
      </c>
      <c r="I237" s="1" t="s">
        <v>5</v>
      </c>
    </row>
    <row r="238" spans="1:9" x14ac:dyDescent="0.3">
      <c r="A238" t="s">
        <v>121</v>
      </c>
      <c r="B238" s="2"/>
      <c r="C238">
        <v>9</v>
      </c>
      <c r="E238" t="s">
        <v>4</v>
      </c>
      <c r="F238">
        <v>100</v>
      </c>
      <c r="G238">
        <v>86024</v>
      </c>
      <c r="H238">
        <f>(G239-G238)/(F239-F238)</f>
        <v>844.20833333333337</v>
      </c>
      <c r="I238">
        <f xml:space="preserve"> G238-(H238*F238)</f>
        <v>1603.166666666657</v>
      </c>
    </row>
    <row r="239" spans="1:9" x14ac:dyDescent="0.3">
      <c r="E239" t="s">
        <v>34</v>
      </c>
      <c r="F239">
        <v>196</v>
      </c>
      <c r="G239">
        <v>167068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E3D0C-2203-4FB0-8883-5B02A453D524}">
  <dimension ref="A1:K27"/>
  <sheetViews>
    <sheetView topLeftCell="A19" workbookViewId="0">
      <selection activeCell="L73" sqref="L73"/>
    </sheetView>
  </sheetViews>
  <sheetFormatPr defaultRowHeight="14.4" x14ac:dyDescent="0.3"/>
  <cols>
    <col min="1" max="1" width="9" bestFit="1" customWidth="1"/>
    <col min="2" max="2" width="7.44140625" bestFit="1" customWidth="1"/>
    <col min="3" max="3" width="5.6640625" bestFit="1" customWidth="1"/>
    <col min="7" max="7" width="13.109375" bestFit="1" customWidth="1"/>
    <col min="8" max="8" width="16.6640625" bestFit="1" customWidth="1"/>
    <col min="9" max="9" width="17.21875" bestFit="1" customWidth="1"/>
  </cols>
  <sheetData>
    <row r="1" spans="1:11" x14ac:dyDescent="0.3">
      <c r="A1" s="1" t="s">
        <v>0</v>
      </c>
      <c r="B1" s="1" t="s">
        <v>32</v>
      </c>
      <c r="C1" s="1" t="s">
        <v>33</v>
      </c>
      <c r="D1" s="1"/>
      <c r="E1" s="1"/>
      <c r="F1" s="1" t="s">
        <v>3</v>
      </c>
      <c r="G1" s="1" t="s">
        <v>35</v>
      </c>
      <c r="H1" s="1" t="s">
        <v>36</v>
      </c>
      <c r="I1" s="1" t="s">
        <v>5</v>
      </c>
      <c r="K1" s="1" t="s">
        <v>86</v>
      </c>
    </row>
    <row r="2" spans="1:11" x14ac:dyDescent="0.3">
      <c r="A2" t="s">
        <v>187</v>
      </c>
      <c r="B2" s="2">
        <v>737744</v>
      </c>
      <c r="C2">
        <v>3</v>
      </c>
      <c r="E2" t="s">
        <v>4</v>
      </c>
      <c r="F2">
        <v>100</v>
      </c>
      <c r="G2">
        <v>32068</v>
      </c>
      <c r="H2">
        <f>(G3-G2)/(F3-F2)</f>
        <v>309.36458333333331</v>
      </c>
      <c r="I2">
        <f xml:space="preserve"> G2-(H2*F2)</f>
        <v>1131.5416666666679</v>
      </c>
      <c r="K2">
        <f>AVERAGE(I2:I26)</f>
        <v>1471.7142857142851</v>
      </c>
    </row>
    <row r="3" spans="1:11" x14ac:dyDescent="0.3">
      <c r="E3" t="s">
        <v>34</v>
      </c>
      <c r="F3">
        <v>196</v>
      </c>
      <c r="G3">
        <v>61767</v>
      </c>
    </row>
    <row r="5" spans="1:11" x14ac:dyDescent="0.3">
      <c r="A5" s="1" t="s">
        <v>0</v>
      </c>
      <c r="B5" s="1" t="s">
        <v>32</v>
      </c>
      <c r="C5" s="1" t="s">
        <v>33</v>
      </c>
      <c r="D5" s="1"/>
      <c r="E5" s="1"/>
      <c r="F5" s="1" t="s">
        <v>3</v>
      </c>
      <c r="G5" s="1" t="s">
        <v>35</v>
      </c>
      <c r="H5" s="1" t="s">
        <v>36</v>
      </c>
      <c r="I5" s="1" t="s">
        <v>5</v>
      </c>
    </row>
    <row r="6" spans="1:11" x14ac:dyDescent="0.3">
      <c r="A6" t="s">
        <v>186</v>
      </c>
      <c r="B6" s="2">
        <v>714769</v>
      </c>
      <c r="C6">
        <v>26</v>
      </c>
      <c r="E6" t="s">
        <v>4</v>
      </c>
      <c r="F6">
        <v>100</v>
      </c>
      <c r="G6">
        <v>28220</v>
      </c>
      <c r="H6">
        <f>(G7-G6)/(F7-F6)</f>
        <v>266.63541666666669</v>
      </c>
      <c r="I6">
        <f xml:space="preserve"> G6-(H6*F6)</f>
        <v>1556.4583333333321</v>
      </c>
    </row>
    <row r="7" spans="1:11" x14ac:dyDescent="0.3">
      <c r="E7" t="s">
        <v>34</v>
      </c>
      <c r="F7">
        <v>196</v>
      </c>
      <c r="G7">
        <v>53817</v>
      </c>
    </row>
    <row r="9" spans="1:11" x14ac:dyDescent="0.3">
      <c r="A9" s="1" t="s">
        <v>0</v>
      </c>
      <c r="B9" s="1" t="s">
        <v>32</v>
      </c>
      <c r="C9" s="1" t="s">
        <v>33</v>
      </c>
      <c r="D9" s="1"/>
      <c r="E9" s="1"/>
      <c r="F9" s="1" t="s">
        <v>3</v>
      </c>
      <c r="G9" s="1" t="s">
        <v>35</v>
      </c>
      <c r="H9" s="1" t="s">
        <v>36</v>
      </c>
      <c r="I9" s="1" t="s">
        <v>5</v>
      </c>
    </row>
    <row r="10" spans="1:11" x14ac:dyDescent="0.3">
      <c r="A10" t="s">
        <v>185</v>
      </c>
      <c r="B10" s="2">
        <v>740787</v>
      </c>
      <c r="C10">
        <v>9</v>
      </c>
      <c r="E10" t="s">
        <v>4</v>
      </c>
      <c r="F10">
        <v>100</v>
      </c>
      <c r="G10">
        <v>29663</v>
      </c>
      <c r="H10">
        <f>(G11-G10)/(F11-F10)</f>
        <v>285.11458333333331</v>
      </c>
      <c r="I10">
        <f xml:space="preserve"> G10-(H10*F10)</f>
        <v>1151.5416666666679</v>
      </c>
    </row>
    <row r="11" spans="1:11" x14ac:dyDescent="0.3">
      <c r="E11" t="s">
        <v>34</v>
      </c>
      <c r="F11">
        <v>196</v>
      </c>
      <c r="G11">
        <v>57034</v>
      </c>
    </row>
    <row r="13" spans="1:11" x14ac:dyDescent="0.3">
      <c r="A13" s="1" t="s">
        <v>0</v>
      </c>
      <c r="B13" s="1" t="s">
        <v>32</v>
      </c>
      <c r="C13" s="1" t="s">
        <v>33</v>
      </c>
      <c r="D13" s="1"/>
      <c r="E13" s="1"/>
      <c r="F13" s="1" t="s">
        <v>3</v>
      </c>
      <c r="G13" s="1" t="s">
        <v>35</v>
      </c>
      <c r="H13" s="1" t="s">
        <v>36</v>
      </c>
      <c r="I13" s="1" t="s">
        <v>5</v>
      </c>
    </row>
    <row r="14" spans="1:11" x14ac:dyDescent="0.3">
      <c r="A14" t="s">
        <v>184</v>
      </c>
      <c r="B14" s="2">
        <v>709888</v>
      </c>
      <c r="C14">
        <v>27</v>
      </c>
      <c r="E14" t="s">
        <v>4</v>
      </c>
      <c r="F14">
        <v>100</v>
      </c>
      <c r="G14">
        <v>28974</v>
      </c>
      <c r="H14">
        <f>(G15-G14)/(F15-F14)</f>
        <v>277.88541666666669</v>
      </c>
      <c r="I14">
        <f xml:space="preserve"> G14-(H14*F14)</f>
        <v>1185.4583333333321</v>
      </c>
    </row>
    <row r="15" spans="1:11" x14ac:dyDescent="0.3">
      <c r="E15" t="s">
        <v>34</v>
      </c>
      <c r="F15">
        <v>196</v>
      </c>
      <c r="G15">
        <v>55651</v>
      </c>
    </row>
    <row r="17" spans="1:9" x14ac:dyDescent="0.3">
      <c r="A17" s="1" t="s">
        <v>0</v>
      </c>
      <c r="B17" s="1" t="s">
        <v>32</v>
      </c>
      <c r="C17" s="1" t="s">
        <v>33</v>
      </c>
      <c r="D17" s="1"/>
      <c r="E17" s="1"/>
      <c r="F17" s="1" t="s">
        <v>3</v>
      </c>
      <c r="G17" s="1" t="s">
        <v>35</v>
      </c>
      <c r="H17" s="1" t="s">
        <v>36</v>
      </c>
      <c r="I17" s="1" t="s">
        <v>5</v>
      </c>
    </row>
    <row r="18" spans="1:9" x14ac:dyDescent="0.3">
      <c r="A18" t="s">
        <v>183</v>
      </c>
      <c r="B18" s="2">
        <v>683851</v>
      </c>
      <c r="C18">
        <v>64</v>
      </c>
      <c r="E18" t="s">
        <v>4</v>
      </c>
      <c r="F18">
        <v>100</v>
      </c>
      <c r="G18">
        <v>25132</v>
      </c>
      <c r="H18">
        <f>(G19-G18)/(F19-F18)</f>
        <v>239.73958333333334</v>
      </c>
      <c r="I18">
        <f xml:space="preserve"> G18-(H18*F18)</f>
        <v>1158.0416666666642</v>
      </c>
    </row>
    <row r="19" spans="1:9" x14ac:dyDescent="0.3">
      <c r="E19" t="s">
        <v>34</v>
      </c>
      <c r="F19">
        <v>196</v>
      </c>
      <c r="G19">
        <v>48147</v>
      </c>
    </row>
    <row r="21" spans="1:9" x14ac:dyDescent="0.3">
      <c r="A21" s="1" t="s">
        <v>0</v>
      </c>
      <c r="B21" s="1" t="s">
        <v>32</v>
      </c>
      <c r="C21" s="1" t="s">
        <v>33</v>
      </c>
      <c r="D21" s="1"/>
      <c r="E21" s="1"/>
      <c r="F21" s="1" t="s">
        <v>3</v>
      </c>
      <c r="G21" s="1" t="s">
        <v>35</v>
      </c>
      <c r="H21" s="1" t="s">
        <v>36</v>
      </c>
      <c r="I21" s="1" t="s">
        <v>5</v>
      </c>
    </row>
    <row r="22" spans="1:9" x14ac:dyDescent="0.3">
      <c r="A22" t="s">
        <v>182</v>
      </c>
      <c r="B22" s="2">
        <v>624706</v>
      </c>
      <c r="C22">
        <v>36</v>
      </c>
      <c r="E22" t="s">
        <v>4</v>
      </c>
      <c r="F22">
        <v>100</v>
      </c>
      <c r="G22">
        <v>33126</v>
      </c>
      <c r="H22">
        <f>(G23-G22)/(F23-F22)</f>
        <v>301.82291666666669</v>
      </c>
      <c r="I22">
        <f xml:space="preserve"> G22-(H22*F22)</f>
        <v>2943.7083333333321</v>
      </c>
    </row>
    <row r="23" spans="1:9" x14ac:dyDescent="0.3">
      <c r="E23" t="s">
        <v>34</v>
      </c>
      <c r="F23">
        <v>196</v>
      </c>
      <c r="G23">
        <v>62101</v>
      </c>
    </row>
    <row r="25" spans="1:9" x14ac:dyDescent="0.3">
      <c r="A25" s="1" t="s">
        <v>0</v>
      </c>
      <c r="B25" s="1" t="s">
        <v>32</v>
      </c>
      <c r="C25" s="1" t="s">
        <v>33</v>
      </c>
      <c r="D25" s="1"/>
      <c r="E25" s="1"/>
      <c r="F25" s="1" t="s">
        <v>3</v>
      </c>
      <c r="G25" s="1" t="s">
        <v>35</v>
      </c>
      <c r="H25" s="1" t="s">
        <v>36</v>
      </c>
      <c r="I25" s="1" t="s">
        <v>5</v>
      </c>
    </row>
    <row r="26" spans="1:9" x14ac:dyDescent="0.3">
      <c r="A26" t="s">
        <v>181</v>
      </c>
      <c r="B26" s="2">
        <v>606714</v>
      </c>
      <c r="C26">
        <v>14</v>
      </c>
      <c r="E26" t="s">
        <v>4</v>
      </c>
      <c r="F26">
        <v>100</v>
      </c>
      <c r="G26">
        <v>32419</v>
      </c>
      <c r="H26">
        <f>(G27-G26)/(F27-F26)</f>
        <v>312.4375</v>
      </c>
      <c r="I26">
        <f xml:space="preserve"> G26-(H26*F26)</f>
        <v>1175.25</v>
      </c>
    </row>
    <row r="27" spans="1:9" x14ac:dyDescent="0.3">
      <c r="E27" t="s">
        <v>34</v>
      </c>
      <c r="F27">
        <v>196</v>
      </c>
      <c r="G27">
        <v>62413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6504A-8739-4B4E-970A-D5971070897C}">
  <dimension ref="A1:S335"/>
  <sheetViews>
    <sheetView topLeftCell="A52" workbookViewId="0">
      <selection activeCell="L73" sqref="L73"/>
    </sheetView>
  </sheetViews>
  <sheetFormatPr defaultRowHeight="14.4" x14ac:dyDescent="0.3"/>
  <cols>
    <col min="1" max="1" width="10.5546875" bestFit="1" customWidth="1"/>
    <col min="3" max="3" width="5.6640625" bestFit="1" customWidth="1"/>
    <col min="5" max="5" width="7.88671875" customWidth="1"/>
    <col min="7" max="7" width="13.109375" bestFit="1" customWidth="1"/>
    <col min="8" max="8" width="16.6640625" bestFit="1" customWidth="1"/>
    <col min="9" max="9" width="17.21875" bestFit="1" customWidth="1"/>
  </cols>
  <sheetData>
    <row r="1" spans="1:19" ht="15" thickBot="1" x14ac:dyDescent="0.35">
      <c r="A1" s="1" t="s">
        <v>0</v>
      </c>
      <c r="B1" s="1" t="s">
        <v>32</v>
      </c>
      <c r="C1" s="1" t="s">
        <v>33</v>
      </c>
      <c r="D1" s="1"/>
      <c r="E1" s="1"/>
      <c r="F1" s="1" t="s">
        <v>3</v>
      </c>
      <c r="G1" s="1" t="s">
        <v>35</v>
      </c>
      <c r="H1" s="1" t="s">
        <v>36</v>
      </c>
      <c r="I1" s="1" t="s">
        <v>5</v>
      </c>
      <c r="K1" s="1" t="s">
        <v>86</v>
      </c>
    </row>
    <row r="2" spans="1:19" x14ac:dyDescent="0.3">
      <c r="A2" t="s">
        <v>28</v>
      </c>
      <c r="B2" s="2"/>
      <c r="C2">
        <v>10</v>
      </c>
      <c r="E2" t="s">
        <v>4</v>
      </c>
      <c r="F2">
        <v>100</v>
      </c>
      <c r="G2">
        <v>40755</v>
      </c>
      <c r="H2">
        <f>(G3-G2)/(F3-F2)</f>
        <v>371.30208333333331</v>
      </c>
      <c r="I2">
        <f xml:space="preserve"> G2-(H2*F2)</f>
        <v>3624.7916666666715</v>
      </c>
      <c r="K2">
        <f>AVERAGE(I2:I38)</f>
        <v>2670.045833333334</v>
      </c>
      <c r="R2" s="8"/>
      <c r="S2" s="8"/>
    </row>
    <row r="3" spans="1:19" x14ac:dyDescent="0.3">
      <c r="E3" t="s">
        <v>34</v>
      </c>
      <c r="F3">
        <v>196</v>
      </c>
      <c r="G3">
        <v>76400</v>
      </c>
      <c r="R3" s="5"/>
      <c r="S3" s="6"/>
    </row>
    <row r="4" spans="1:19" x14ac:dyDescent="0.3">
      <c r="R4" s="5"/>
      <c r="S4" s="6"/>
    </row>
    <row r="5" spans="1:19" x14ac:dyDescent="0.3">
      <c r="A5" s="1" t="s">
        <v>0</v>
      </c>
      <c r="B5" s="1" t="s">
        <v>32</v>
      </c>
      <c r="C5" s="1" t="s">
        <v>33</v>
      </c>
      <c r="D5" s="1"/>
      <c r="E5" s="1"/>
      <c r="F5" s="1" t="s">
        <v>3</v>
      </c>
      <c r="G5" s="1" t="s">
        <v>35</v>
      </c>
      <c r="H5" s="1" t="s">
        <v>36</v>
      </c>
      <c r="I5" s="1" t="s">
        <v>5</v>
      </c>
      <c r="R5" s="5"/>
      <c r="S5" s="6"/>
    </row>
    <row r="6" spans="1:19" x14ac:dyDescent="0.3">
      <c r="A6" t="s">
        <v>29</v>
      </c>
      <c r="B6" s="2"/>
      <c r="C6">
        <v>16</v>
      </c>
      <c r="E6" t="s">
        <v>4</v>
      </c>
      <c r="F6">
        <v>100</v>
      </c>
      <c r="G6">
        <v>35637</v>
      </c>
      <c r="H6">
        <f>(G7-G6)/(F7-F6)</f>
        <v>340.25</v>
      </c>
      <c r="I6">
        <f xml:space="preserve"> G6-(H6*F6)</f>
        <v>1612</v>
      </c>
      <c r="R6" s="5"/>
      <c r="S6" s="6"/>
    </row>
    <row r="7" spans="1:19" x14ac:dyDescent="0.3">
      <c r="E7" t="s">
        <v>34</v>
      </c>
      <c r="F7">
        <v>196</v>
      </c>
      <c r="G7">
        <v>68301</v>
      </c>
      <c r="R7" s="5"/>
      <c r="S7" s="6"/>
    </row>
    <row r="8" spans="1:19" x14ac:dyDescent="0.3">
      <c r="R8" s="5"/>
      <c r="S8" s="6"/>
    </row>
    <row r="9" spans="1:19" x14ac:dyDescent="0.3">
      <c r="A9" s="1" t="s">
        <v>0</v>
      </c>
      <c r="B9" s="1" t="s">
        <v>32</v>
      </c>
      <c r="C9" s="1" t="s">
        <v>33</v>
      </c>
      <c r="D9" s="1"/>
      <c r="E9" s="1"/>
      <c r="F9" s="1" t="s">
        <v>3</v>
      </c>
      <c r="G9" s="1" t="s">
        <v>35</v>
      </c>
      <c r="H9" s="1" t="s">
        <v>36</v>
      </c>
      <c r="I9" s="1" t="s">
        <v>5</v>
      </c>
      <c r="R9" s="5"/>
      <c r="S9" s="6"/>
    </row>
    <row r="10" spans="1:19" x14ac:dyDescent="0.3">
      <c r="A10" t="s">
        <v>120</v>
      </c>
      <c r="B10" s="2"/>
      <c r="C10">
        <v>51</v>
      </c>
      <c r="E10" t="s">
        <v>4</v>
      </c>
      <c r="F10">
        <v>100</v>
      </c>
      <c r="G10">
        <v>34242</v>
      </c>
      <c r="H10">
        <f>(G11-G10)/(F11-F10)</f>
        <v>295.5625</v>
      </c>
      <c r="I10">
        <f xml:space="preserve"> G10-(H10*F10)</f>
        <v>4685.75</v>
      </c>
      <c r="R10" s="5"/>
      <c r="S10" s="6"/>
    </row>
    <row r="11" spans="1:19" x14ac:dyDescent="0.3">
      <c r="E11" t="s">
        <v>34</v>
      </c>
      <c r="F11">
        <v>196</v>
      </c>
      <c r="G11">
        <v>62616</v>
      </c>
      <c r="R11" s="5"/>
      <c r="S11" s="6"/>
    </row>
    <row r="12" spans="1:19" ht="15" thickBot="1" x14ac:dyDescent="0.35">
      <c r="R12" s="7"/>
      <c r="S12" s="7"/>
    </row>
    <row r="13" spans="1:19" x14ac:dyDescent="0.3">
      <c r="A13" s="1" t="s">
        <v>0</v>
      </c>
      <c r="B13" s="1" t="s">
        <v>32</v>
      </c>
      <c r="C13" s="1" t="s">
        <v>33</v>
      </c>
      <c r="D13" s="1"/>
      <c r="E13" s="1"/>
      <c r="F13" s="1" t="s">
        <v>3</v>
      </c>
      <c r="G13" s="1" t="s">
        <v>35</v>
      </c>
      <c r="H13" s="1" t="s">
        <v>36</v>
      </c>
      <c r="I13" s="1" t="s">
        <v>5</v>
      </c>
    </row>
    <row r="14" spans="1:19" x14ac:dyDescent="0.3">
      <c r="A14" t="s">
        <v>119</v>
      </c>
      <c r="B14" s="2"/>
      <c r="C14">
        <v>53</v>
      </c>
      <c r="E14" t="s">
        <v>4</v>
      </c>
      <c r="F14">
        <v>100</v>
      </c>
      <c r="G14">
        <v>32080</v>
      </c>
      <c r="H14">
        <f>(G15-G14)/(F15-F14)</f>
        <v>301.42708333333331</v>
      </c>
      <c r="I14">
        <f xml:space="preserve"> G14-(H14*F14)</f>
        <v>1937.2916666666679</v>
      </c>
    </row>
    <row r="15" spans="1:19" x14ac:dyDescent="0.3">
      <c r="E15" t="s">
        <v>34</v>
      </c>
      <c r="F15">
        <v>196</v>
      </c>
      <c r="G15">
        <v>61017</v>
      </c>
    </row>
    <row r="17" spans="1:9" x14ac:dyDescent="0.3">
      <c r="A17" s="1" t="s">
        <v>0</v>
      </c>
      <c r="B17" s="1" t="s">
        <v>32</v>
      </c>
      <c r="C17" s="1" t="s">
        <v>33</v>
      </c>
      <c r="D17" s="1"/>
      <c r="E17" s="1"/>
      <c r="F17" s="1" t="s">
        <v>3</v>
      </c>
      <c r="G17" s="1" t="s">
        <v>35</v>
      </c>
      <c r="H17" s="1" t="s">
        <v>36</v>
      </c>
      <c r="I17" s="1" t="s">
        <v>5</v>
      </c>
    </row>
    <row r="18" spans="1:9" x14ac:dyDescent="0.3">
      <c r="A18" t="s">
        <v>118</v>
      </c>
      <c r="B18" s="2"/>
      <c r="C18">
        <v>53</v>
      </c>
      <c r="E18" t="s">
        <v>4</v>
      </c>
      <c r="F18">
        <v>100</v>
      </c>
      <c r="G18">
        <v>31552</v>
      </c>
      <c r="H18">
        <f>(G19-G18)/(F19-F18)</f>
        <v>287.64583333333331</v>
      </c>
      <c r="I18">
        <f xml:space="preserve"> G18-(H18*F18)</f>
        <v>2787.4166666666679</v>
      </c>
    </row>
    <row r="19" spans="1:9" x14ac:dyDescent="0.3">
      <c r="E19" t="s">
        <v>34</v>
      </c>
      <c r="F19">
        <v>196</v>
      </c>
      <c r="G19">
        <v>59166</v>
      </c>
    </row>
    <row r="21" spans="1:9" x14ac:dyDescent="0.3">
      <c r="A21" s="1" t="s">
        <v>0</v>
      </c>
      <c r="B21" s="1" t="s">
        <v>32</v>
      </c>
      <c r="C21" s="1" t="s">
        <v>33</v>
      </c>
      <c r="D21" s="1"/>
      <c r="E21" s="1"/>
      <c r="F21" s="1" t="s">
        <v>3</v>
      </c>
      <c r="G21" s="1" t="s">
        <v>35</v>
      </c>
      <c r="H21" s="1" t="s">
        <v>36</v>
      </c>
      <c r="I21" s="1" t="s">
        <v>5</v>
      </c>
    </row>
    <row r="22" spans="1:9" x14ac:dyDescent="0.3">
      <c r="A22" t="s">
        <v>117</v>
      </c>
      <c r="B22" s="2"/>
      <c r="C22">
        <v>13</v>
      </c>
      <c r="E22" t="s">
        <v>4</v>
      </c>
      <c r="F22">
        <v>100</v>
      </c>
      <c r="G22">
        <v>38136</v>
      </c>
      <c r="H22">
        <f>(G23-G22)/(F23-F22)</f>
        <v>349.65625</v>
      </c>
      <c r="I22">
        <f xml:space="preserve"> G22-(H22*F22)</f>
        <v>3170.375</v>
      </c>
    </row>
    <row r="23" spans="1:9" x14ac:dyDescent="0.3">
      <c r="E23" t="s">
        <v>34</v>
      </c>
      <c r="F23">
        <v>196</v>
      </c>
      <c r="G23">
        <v>71703</v>
      </c>
    </row>
    <row r="25" spans="1:9" x14ac:dyDescent="0.3">
      <c r="A25" s="1" t="s">
        <v>0</v>
      </c>
      <c r="B25" s="1" t="s">
        <v>32</v>
      </c>
      <c r="C25" s="1" t="s">
        <v>33</v>
      </c>
      <c r="D25" s="1"/>
      <c r="E25" s="1"/>
      <c r="F25" s="1" t="s">
        <v>3</v>
      </c>
      <c r="G25" s="1" t="s">
        <v>35</v>
      </c>
      <c r="H25" s="1" t="s">
        <v>36</v>
      </c>
      <c r="I25" s="1" t="s">
        <v>5</v>
      </c>
    </row>
    <row r="26" spans="1:9" x14ac:dyDescent="0.3">
      <c r="A26" t="s">
        <v>116</v>
      </c>
      <c r="B26" s="2"/>
      <c r="C26">
        <v>5</v>
      </c>
      <c r="E26" t="s">
        <v>4</v>
      </c>
      <c r="F26">
        <v>100</v>
      </c>
      <c r="G26">
        <v>39426</v>
      </c>
      <c r="H26">
        <f>(G27-G26)/(F27-F26)</f>
        <v>379.55208333333331</v>
      </c>
      <c r="I26">
        <f xml:space="preserve"> G26-(H26*F26)</f>
        <v>1470.7916666666715</v>
      </c>
    </row>
    <row r="27" spans="1:9" x14ac:dyDescent="0.3">
      <c r="E27" t="s">
        <v>34</v>
      </c>
      <c r="F27">
        <v>196</v>
      </c>
      <c r="G27">
        <v>75863</v>
      </c>
    </row>
    <row r="29" spans="1:9" x14ac:dyDescent="0.3">
      <c r="A29" s="1" t="s">
        <v>0</v>
      </c>
      <c r="B29" s="1" t="s">
        <v>32</v>
      </c>
      <c r="C29" s="1" t="s">
        <v>33</v>
      </c>
      <c r="D29" s="1"/>
      <c r="E29" s="1"/>
      <c r="F29" s="1" t="s">
        <v>3</v>
      </c>
      <c r="G29" s="1" t="s">
        <v>35</v>
      </c>
      <c r="H29" s="1" t="s">
        <v>36</v>
      </c>
      <c r="I29" s="1" t="s">
        <v>5</v>
      </c>
    </row>
    <row r="30" spans="1:9" x14ac:dyDescent="0.3">
      <c r="A30" t="s">
        <v>115</v>
      </c>
      <c r="B30" s="2"/>
      <c r="C30">
        <v>47</v>
      </c>
      <c r="E30" t="s">
        <v>4</v>
      </c>
      <c r="F30">
        <v>100</v>
      </c>
      <c r="G30">
        <v>30833</v>
      </c>
      <c r="H30">
        <f>(G31-G30)/(F31-F30)</f>
        <v>276.25</v>
      </c>
      <c r="I30">
        <f xml:space="preserve"> G30-(H30*F30)</f>
        <v>3208</v>
      </c>
    </row>
    <row r="31" spans="1:9" x14ac:dyDescent="0.3">
      <c r="E31" t="s">
        <v>34</v>
      </c>
      <c r="F31">
        <v>196</v>
      </c>
      <c r="G31">
        <v>57353</v>
      </c>
    </row>
    <row r="33" spans="1:11" x14ac:dyDescent="0.3">
      <c r="A33" s="1" t="s">
        <v>0</v>
      </c>
      <c r="B33" s="1" t="s">
        <v>32</v>
      </c>
      <c r="C33" s="1" t="s">
        <v>33</v>
      </c>
      <c r="D33" s="1"/>
      <c r="E33" s="1"/>
      <c r="F33" s="1" t="s">
        <v>3</v>
      </c>
      <c r="G33" s="1" t="s">
        <v>35</v>
      </c>
      <c r="H33" s="1" t="s">
        <v>36</v>
      </c>
      <c r="I33" s="1" t="s">
        <v>5</v>
      </c>
    </row>
    <row r="34" spans="1:11" x14ac:dyDescent="0.3">
      <c r="A34" t="s">
        <v>114</v>
      </c>
      <c r="B34" s="2"/>
      <c r="C34">
        <v>61</v>
      </c>
      <c r="E34" t="s">
        <v>4</v>
      </c>
      <c r="F34">
        <v>100</v>
      </c>
      <c r="G34">
        <v>29679</v>
      </c>
      <c r="H34">
        <f>(G35-G34)/(F35-F34)</f>
        <v>270.44791666666669</v>
      </c>
      <c r="I34">
        <f xml:space="preserve"> G34-(H34*F34)</f>
        <v>2634.2083333333321</v>
      </c>
    </row>
    <row r="35" spans="1:11" x14ac:dyDescent="0.3">
      <c r="E35" t="s">
        <v>34</v>
      </c>
      <c r="F35">
        <v>196</v>
      </c>
      <c r="G35">
        <v>55642</v>
      </c>
    </row>
    <row r="37" spans="1:11" x14ac:dyDescent="0.3">
      <c r="A37" s="1" t="s">
        <v>0</v>
      </c>
      <c r="B37" s="1" t="s">
        <v>32</v>
      </c>
      <c r="C37" s="1" t="s">
        <v>33</v>
      </c>
      <c r="D37" s="1"/>
      <c r="E37" s="1"/>
      <c r="F37" s="1" t="s">
        <v>3</v>
      </c>
      <c r="G37" s="1" t="s">
        <v>35</v>
      </c>
      <c r="H37" s="1" t="s">
        <v>36</v>
      </c>
      <c r="I37" s="1" t="s">
        <v>5</v>
      </c>
    </row>
    <row r="38" spans="1:11" x14ac:dyDescent="0.3">
      <c r="A38" t="s">
        <v>113</v>
      </c>
      <c r="B38" s="2"/>
      <c r="C38">
        <v>61</v>
      </c>
      <c r="E38" t="s">
        <v>4</v>
      </c>
      <c r="F38">
        <v>100</v>
      </c>
      <c r="G38">
        <v>45074</v>
      </c>
      <c r="H38">
        <f>(G39-G38)/(F39-F38)</f>
        <v>435.04166666666669</v>
      </c>
      <c r="I38">
        <f xml:space="preserve"> G38-(H38*F38)</f>
        <v>1569.8333333333285</v>
      </c>
    </row>
    <row r="39" spans="1:11" x14ac:dyDescent="0.3">
      <c r="E39" t="s">
        <v>34</v>
      </c>
      <c r="F39">
        <v>196</v>
      </c>
      <c r="G39">
        <v>86838</v>
      </c>
    </row>
    <row r="41" spans="1:11" x14ac:dyDescent="0.3">
      <c r="A41" s="1" t="s">
        <v>0</v>
      </c>
      <c r="B41" s="1" t="s">
        <v>32</v>
      </c>
      <c r="C41" s="1" t="s">
        <v>33</v>
      </c>
      <c r="D41" s="1"/>
      <c r="E41" s="1"/>
      <c r="F41" s="1" t="s">
        <v>3</v>
      </c>
      <c r="G41" s="1" t="s">
        <v>35</v>
      </c>
      <c r="H41" s="1" t="s">
        <v>36</v>
      </c>
      <c r="I41" s="1" t="s">
        <v>5</v>
      </c>
      <c r="K41" s="1" t="s">
        <v>86</v>
      </c>
    </row>
    <row r="42" spans="1:11" x14ac:dyDescent="0.3">
      <c r="A42" t="s">
        <v>19</v>
      </c>
      <c r="B42" s="2"/>
      <c r="C42">
        <v>38</v>
      </c>
      <c r="E42" t="s">
        <v>4</v>
      </c>
      <c r="F42">
        <v>100</v>
      </c>
      <c r="G42">
        <v>31537</v>
      </c>
      <c r="H42">
        <f>(G43-G42)/(F43-F42)</f>
        <v>298.16666666666669</v>
      </c>
      <c r="I42">
        <f xml:space="preserve"> G42-(H42*F42)</f>
        <v>1720.3333333333321</v>
      </c>
      <c r="K42">
        <f>AVERAGE(I42:I78)</f>
        <v>2497.020833333333</v>
      </c>
    </row>
    <row r="43" spans="1:11" x14ac:dyDescent="0.3">
      <c r="E43" t="s">
        <v>34</v>
      </c>
      <c r="F43">
        <v>196</v>
      </c>
      <c r="G43">
        <v>60161</v>
      </c>
    </row>
    <row r="45" spans="1:11" x14ac:dyDescent="0.3">
      <c r="A45" s="1" t="s">
        <v>0</v>
      </c>
      <c r="B45" s="1" t="s">
        <v>32</v>
      </c>
      <c r="C45" s="1" t="s">
        <v>33</v>
      </c>
      <c r="D45" s="1"/>
      <c r="E45" s="1"/>
      <c r="F45" s="1" t="s">
        <v>3</v>
      </c>
      <c r="G45" s="1" t="s">
        <v>35</v>
      </c>
      <c r="H45" s="1" t="s">
        <v>36</v>
      </c>
      <c r="I45" s="1" t="s">
        <v>5</v>
      </c>
    </row>
    <row r="46" spans="1:11" x14ac:dyDescent="0.3">
      <c r="A46" t="s">
        <v>112</v>
      </c>
      <c r="B46" s="2"/>
      <c r="C46">
        <v>46</v>
      </c>
      <c r="E46" t="s">
        <v>4</v>
      </c>
      <c r="F46">
        <v>100</v>
      </c>
      <c r="G46">
        <v>34331</v>
      </c>
      <c r="H46">
        <f>(G47-G46)/(F47-F46)</f>
        <v>311.55208333333331</v>
      </c>
      <c r="I46">
        <f xml:space="preserve"> G46-(H46*F46)</f>
        <v>3175.7916666666679</v>
      </c>
    </row>
    <row r="47" spans="1:11" x14ac:dyDescent="0.3">
      <c r="E47" t="s">
        <v>34</v>
      </c>
      <c r="F47">
        <v>196</v>
      </c>
      <c r="G47">
        <v>64240</v>
      </c>
    </row>
    <row r="49" spans="1:9" x14ac:dyDescent="0.3">
      <c r="A49" s="1" t="s">
        <v>0</v>
      </c>
      <c r="B49" s="1" t="s">
        <v>32</v>
      </c>
      <c r="C49" s="1" t="s">
        <v>33</v>
      </c>
      <c r="D49" s="1"/>
      <c r="E49" s="1"/>
      <c r="F49" s="1" t="s">
        <v>3</v>
      </c>
      <c r="G49" s="1" t="s">
        <v>35</v>
      </c>
      <c r="H49" s="1" t="s">
        <v>36</v>
      </c>
      <c r="I49" s="1" t="s">
        <v>5</v>
      </c>
    </row>
    <row r="50" spans="1:9" x14ac:dyDescent="0.3">
      <c r="A50" t="s">
        <v>20</v>
      </c>
      <c r="B50" s="2"/>
      <c r="C50">
        <v>48</v>
      </c>
      <c r="E50" t="s">
        <v>4</v>
      </c>
      <c r="F50">
        <v>100</v>
      </c>
      <c r="G50">
        <v>32759</v>
      </c>
      <c r="H50">
        <f>(G51-G50)/(F51-F50)</f>
        <v>300.97916666666669</v>
      </c>
      <c r="I50">
        <f xml:space="preserve"> G50-(H50*F50)</f>
        <v>2661.0833333333321</v>
      </c>
    </row>
    <row r="51" spans="1:9" x14ac:dyDescent="0.3">
      <c r="E51" t="s">
        <v>34</v>
      </c>
      <c r="F51">
        <v>196</v>
      </c>
      <c r="G51">
        <v>61653</v>
      </c>
    </row>
    <row r="53" spans="1:9" x14ac:dyDescent="0.3">
      <c r="A53" s="1" t="s">
        <v>0</v>
      </c>
      <c r="B53" s="1" t="s">
        <v>32</v>
      </c>
      <c r="C53" s="1" t="s">
        <v>33</v>
      </c>
      <c r="D53" s="1"/>
      <c r="E53" s="1"/>
      <c r="F53" s="1" t="s">
        <v>3</v>
      </c>
      <c r="G53" s="1" t="s">
        <v>35</v>
      </c>
      <c r="H53" s="1" t="s">
        <v>36</v>
      </c>
      <c r="I53" s="1" t="s">
        <v>5</v>
      </c>
    </row>
    <row r="54" spans="1:9" x14ac:dyDescent="0.3">
      <c r="A54" t="s">
        <v>21</v>
      </c>
      <c r="B54" s="2"/>
      <c r="C54">
        <v>20</v>
      </c>
      <c r="E54" t="s">
        <v>4</v>
      </c>
      <c r="F54">
        <v>100</v>
      </c>
      <c r="G54">
        <v>34365</v>
      </c>
      <c r="H54">
        <f>(G55-G54)/(F55-F54)</f>
        <v>309.90625</v>
      </c>
      <c r="I54">
        <f xml:space="preserve"> G54-(H54*F54)</f>
        <v>3374.375</v>
      </c>
    </row>
    <row r="55" spans="1:9" x14ac:dyDescent="0.3">
      <c r="E55" t="s">
        <v>34</v>
      </c>
      <c r="F55">
        <v>196</v>
      </c>
      <c r="G55">
        <v>64116</v>
      </c>
    </row>
    <row r="57" spans="1:9" x14ac:dyDescent="0.3">
      <c r="A57" s="1" t="s">
        <v>0</v>
      </c>
      <c r="B57" s="1" t="s">
        <v>32</v>
      </c>
      <c r="C57" s="1" t="s">
        <v>33</v>
      </c>
      <c r="D57" s="1"/>
      <c r="E57" s="1"/>
      <c r="F57" s="1" t="s">
        <v>3</v>
      </c>
      <c r="G57" s="1" t="s">
        <v>35</v>
      </c>
      <c r="H57" s="1" t="s">
        <v>36</v>
      </c>
      <c r="I57" s="1" t="s">
        <v>5</v>
      </c>
    </row>
    <row r="58" spans="1:9" x14ac:dyDescent="0.3">
      <c r="A58" t="s">
        <v>22</v>
      </c>
      <c r="B58" s="2"/>
      <c r="C58">
        <v>45</v>
      </c>
      <c r="E58" t="s">
        <v>4</v>
      </c>
      <c r="F58">
        <v>100</v>
      </c>
      <c r="G58">
        <v>27813</v>
      </c>
      <c r="H58">
        <f>(G59-G58)/(F59-F58)</f>
        <v>262.98958333333331</v>
      </c>
      <c r="I58">
        <f xml:space="preserve"> G58-(H58*F58)</f>
        <v>1514.0416666666679</v>
      </c>
    </row>
    <row r="59" spans="1:9" x14ac:dyDescent="0.3">
      <c r="E59" t="s">
        <v>34</v>
      </c>
      <c r="F59">
        <v>196</v>
      </c>
      <c r="G59">
        <v>53060</v>
      </c>
    </row>
    <row r="61" spans="1:9" x14ac:dyDescent="0.3">
      <c r="A61" s="1" t="s">
        <v>0</v>
      </c>
      <c r="B61" s="1" t="s">
        <v>32</v>
      </c>
      <c r="C61" s="1" t="s">
        <v>33</v>
      </c>
      <c r="D61" s="1"/>
      <c r="E61" s="1"/>
      <c r="F61" s="1" t="s">
        <v>3</v>
      </c>
      <c r="G61" s="1" t="s">
        <v>35</v>
      </c>
      <c r="H61" s="1" t="s">
        <v>36</v>
      </c>
      <c r="I61" s="1" t="s">
        <v>5</v>
      </c>
    </row>
    <row r="62" spans="1:9" x14ac:dyDescent="0.3">
      <c r="A62" t="s">
        <v>111</v>
      </c>
      <c r="B62" s="2"/>
      <c r="C62">
        <v>21</v>
      </c>
      <c r="E62" t="s">
        <v>4</v>
      </c>
      <c r="F62">
        <v>100</v>
      </c>
      <c r="G62">
        <v>32623</v>
      </c>
      <c r="H62">
        <f>(G63-G62)/(F63-F62)</f>
        <v>306.77083333333331</v>
      </c>
      <c r="I62">
        <f xml:space="preserve"> G62-(H62*F62)</f>
        <v>1945.9166666666679</v>
      </c>
    </row>
    <row r="63" spans="1:9" x14ac:dyDescent="0.3">
      <c r="E63" t="s">
        <v>34</v>
      </c>
      <c r="F63">
        <v>196</v>
      </c>
      <c r="G63">
        <v>62073</v>
      </c>
    </row>
    <row r="65" spans="1:9" x14ac:dyDescent="0.3">
      <c r="A65" s="1" t="s">
        <v>0</v>
      </c>
      <c r="B65" s="1" t="s">
        <v>32</v>
      </c>
      <c r="C65" s="1" t="s">
        <v>33</v>
      </c>
      <c r="D65" s="1"/>
      <c r="E65" s="1"/>
      <c r="F65" s="1" t="s">
        <v>3</v>
      </c>
      <c r="G65" s="1" t="s">
        <v>35</v>
      </c>
      <c r="H65" s="1" t="s">
        <v>36</v>
      </c>
      <c r="I65" s="1" t="s">
        <v>5</v>
      </c>
    </row>
    <row r="66" spans="1:9" x14ac:dyDescent="0.3">
      <c r="A66" t="s">
        <v>110</v>
      </c>
      <c r="B66" s="2"/>
      <c r="C66">
        <v>67</v>
      </c>
      <c r="E66" t="s">
        <v>4</v>
      </c>
      <c r="F66">
        <v>100</v>
      </c>
      <c r="G66">
        <v>29802</v>
      </c>
      <c r="H66">
        <f>(G67-G66)/(F67-F66)</f>
        <v>279</v>
      </c>
      <c r="I66">
        <f xml:space="preserve"> G66-(H66*F66)</f>
        <v>1902</v>
      </c>
    </row>
    <row r="67" spans="1:9" x14ac:dyDescent="0.3">
      <c r="E67" t="s">
        <v>34</v>
      </c>
      <c r="F67">
        <v>196</v>
      </c>
      <c r="G67">
        <v>56586</v>
      </c>
    </row>
    <row r="69" spans="1:9" x14ac:dyDescent="0.3">
      <c r="A69" s="1" t="s">
        <v>0</v>
      </c>
      <c r="B69" s="1" t="s">
        <v>32</v>
      </c>
      <c r="C69" s="1" t="s">
        <v>33</v>
      </c>
      <c r="D69" s="1"/>
      <c r="E69" s="1"/>
      <c r="F69" s="1" t="s">
        <v>3</v>
      </c>
      <c r="G69" s="1" t="s">
        <v>35</v>
      </c>
      <c r="H69" s="1" t="s">
        <v>36</v>
      </c>
      <c r="I69" s="1" t="s">
        <v>5</v>
      </c>
    </row>
    <row r="70" spans="1:9" x14ac:dyDescent="0.3">
      <c r="A70" t="s">
        <v>109</v>
      </c>
      <c r="B70" s="2"/>
      <c r="C70">
        <v>11</v>
      </c>
      <c r="E70" t="s">
        <v>4</v>
      </c>
      <c r="F70">
        <v>100</v>
      </c>
      <c r="G70">
        <v>34683</v>
      </c>
      <c r="H70">
        <f>(G71-G70)/(F71-F70)</f>
        <v>308.63541666666669</v>
      </c>
      <c r="I70">
        <f xml:space="preserve"> G70-(H70*F70)</f>
        <v>3819.4583333333321</v>
      </c>
    </row>
    <row r="71" spans="1:9" x14ac:dyDescent="0.3">
      <c r="E71" t="s">
        <v>34</v>
      </c>
      <c r="F71">
        <v>196</v>
      </c>
      <c r="G71">
        <v>64312</v>
      </c>
    </row>
    <row r="73" spans="1:9" x14ac:dyDescent="0.3">
      <c r="A73" s="1" t="s">
        <v>0</v>
      </c>
      <c r="B73" s="1" t="s">
        <v>32</v>
      </c>
      <c r="C73" s="1" t="s">
        <v>33</v>
      </c>
      <c r="D73" s="1"/>
      <c r="E73" s="1"/>
      <c r="F73" s="1" t="s">
        <v>3</v>
      </c>
      <c r="G73" s="1" t="s">
        <v>35</v>
      </c>
      <c r="H73" s="1" t="s">
        <v>36</v>
      </c>
      <c r="I73" s="1" t="s">
        <v>5</v>
      </c>
    </row>
    <row r="74" spans="1:9" x14ac:dyDescent="0.3">
      <c r="A74" t="s">
        <v>108</v>
      </c>
      <c r="B74" s="2"/>
      <c r="C74">
        <v>20</v>
      </c>
      <c r="E74" t="s">
        <v>4</v>
      </c>
      <c r="F74">
        <v>100</v>
      </c>
      <c r="G74">
        <v>31592</v>
      </c>
      <c r="H74">
        <f>(G75-G74)/(F75-F74)</f>
        <v>288.91666666666669</v>
      </c>
      <c r="I74">
        <f xml:space="preserve"> G74-(H74*F74)</f>
        <v>2700.3333333333321</v>
      </c>
    </row>
    <row r="75" spans="1:9" x14ac:dyDescent="0.3">
      <c r="E75" t="s">
        <v>34</v>
      </c>
      <c r="F75">
        <v>196</v>
      </c>
      <c r="G75">
        <v>59328</v>
      </c>
    </row>
    <row r="77" spans="1:9" x14ac:dyDescent="0.3">
      <c r="A77" s="1" t="s">
        <v>0</v>
      </c>
      <c r="B77" s="1" t="s">
        <v>32</v>
      </c>
      <c r="C77" s="1" t="s">
        <v>33</v>
      </c>
      <c r="D77" s="1"/>
      <c r="E77" s="1"/>
      <c r="F77" s="1" t="s">
        <v>3</v>
      </c>
      <c r="G77" s="1" t="s">
        <v>35</v>
      </c>
      <c r="H77" s="1" t="s">
        <v>36</v>
      </c>
      <c r="I77" s="1" t="s">
        <v>5</v>
      </c>
    </row>
    <row r="78" spans="1:9" x14ac:dyDescent="0.3">
      <c r="A78" t="s">
        <v>107</v>
      </c>
      <c r="B78" s="2"/>
      <c r="C78">
        <v>8</v>
      </c>
      <c r="E78" t="s">
        <v>4</v>
      </c>
      <c r="F78">
        <v>100</v>
      </c>
      <c r="G78">
        <v>38560</v>
      </c>
      <c r="H78">
        <f>(G79-G78)/(F79-F78)</f>
        <v>364.03125</v>
      </c>
      <c r="I78">
        <f xml:space="preserve"> G78-(H78*F78)</f>
        <v>2156.875</v>
      </c>
    </row>
    <row r="79" spans="1:9" x14ac:dyDescent="0.3">
      <c r="E79" t="s">
        <v>34</v>
      </c>
      <c r="F79">
        <v>196</v>
      </c>
      <c r="G79">
        <v>73507</v>
      </c>
    </row>
    <row r="81" spans="1:11" x14ac:dyDescent="0.3">
      <c r="A81" s="1" t="s">
        <v>0</v>
      </c>
      <c r="B81" s="1" t="s">
        <v>32</v>
      </c>
      <c r="C81" s="1" t="s">
        <v>33</v>
      </c>
      <c r="D81" s="1"/>
      <c r="E81" s="1"/>
      <c r="F81" s="1" t="s">
        <v>3</v>
      </c>
      <c r="G81" s="1" t="s">
        <v>35</v>
      </c>
      <c r="H81" s="1" t="s">
        <v>36</v>
      </c>
      <c r="I81" s="1" t="s">
        <v>5</v>
      </c>
      <c r="K81" s="1" t="s">
        <v>86</v>
      </c>
    </row>
    <row r="82" spans="1:11" x14ac:dyDescent="0.3">
      <c r="A82" t="s">
        <v>6</v>
      </c>
      <c r="B82" s="2"/>
      <c r="C82">
        <v>11</v>
      </c>
      <c r="E82" t="s">
        <v>4</v>
      </c>
      <c r="F82">
        <v>100</v>
      </c>
      <c r="G82">
        <v>41120</v>
      </c>
      <c r="H82">
        <f>(G83-G82)/(F83-F82)</f>
        <v>357.85416666666669</v>
      </c>
      <c r="I82">
        <f xml:space="preserve"> G82-(H82*F82)</f>
        <v>5334.5833333333285</v>
      </c>
      <c r="K82">
        <f>AVERAGE(I82:I118)</f>
        <v>3119.4791666666652</v>
      </c>
    </row>
    <row r="83" spans="1:11" x14ac:dyDescent="0.3">
      <c r="E83" t="s">
        <v>34</v>
      </c>
      <c r="F83">
        <v>196</v>
      </c>
      <c r="G83">
        <v>75474</v>
      </c>
    </row>
    <row r="85" spans="1:11" x14ac:dyDescent="0.3">
      <c r="A85" s="1" t="s">
        <v>0</v>
      </c>
      <c r="B85" s="1" t="s">
        <v>32</v>
      </c>
      <c r="C85" s="1" t="s">
        <v>33</v>
      </c>
      <c r="D85" s="1"/>
      <c r="E85" s="1"/>
      <c r="F85" s="1" t="s">
        <v>3</v>
      </c>
      <c r="G85" s="1" t="s">
        <v>35</v>
      </c>
      <c r="H85" s="1" t="s">
        <v>36</v>
      </c>
      <c r="I85" s="1" t="s">
        <v>5</v>
      </c>
    </row>
    <row r="86" spans="1:11" x14ac:dyDescent="0.3">
      <c r="A86" t="s">
        <v>37</v>
      </c>
      <c r="B86" s="2"/>
      <c r="C86">
        <v>19</v>
      </c>
      <c r="E86" t="s">
        <v>4</v>
      </c>
      <c r="F86">
        <v>100</v>
      </c>
      <c r="G86">
        <v>32566</v>
      </c>
      <c r="H86">
        <f>(G87-G86)/(F87-F86)</f>
        <v>297.1875</v>
      </c>
      <c r="I86">
        <f xml:space="preserve"> G86-(H86*F86)</f>
        <v>2847.25</v>
      </c>
    </row>
    <row r="87" spans="1:11" x14ac:dyDescent="0.3">
      <c r="E87" t="s">
        <v>34</v>
      </c>
      <c r="F87">
        <v>196</v>
      </c>
      <c r="G87">
        <v>61096</v>
      </c>
    </row>
    <row r="89" spans="1:11" x14ac:dyDescent="0.3">
      <c r="A89" s="1" t="s">
        <v>0</v>
      </c>
      <c r="B89" s="1" t="s">
        <v>32</v>
      </c>
      <c r="C89" s="1" t="s">
        <v>33</v>
      </c>
      <c r="D89" s="1"/>
      <c r="E89" s="1"/>
      <c r="F89" s="1" t="s">
        <v>3</v>
      </c>
      <c r="G89" s="1" t="s">
        <v>35</v>
      </c>
      <c r="H89" s="1" t="s">
        <v>36</v>
      </c>
      <c r="I89" s="1" t="s">
        <v>5</v>
      </c>
    </row>
    <row r="90" spans="1:11" x14ac:dyDescent="0.3">
      <c r="A90" t="s">
        <v>38</v>
      </c>
      <c r="B90" s="2"/>
      <c r="C90">
        <v>1</v>
      </c>
      <c r="E90" t="s">
        <v>4</v>
      </c>
      <c r="F90">
        <v>100</v>
      </c>
      <c r="G90">
        <v>39678</v>
      </c>
      <c r="H90">
        <f>(G91-G90)/(F91-F90)</f>
        <v>351.8125</v>
      </c>
      <c r="I90">
        <f xml:space="preserve"> G90-(H90*F90)</f>
        <v>4496.75</v>
      </c>
    </row>
    <row r="91" spans="1:11" x14ac:dyDescent="0.3">
      <c r="E91" t="s">
        <v>34</v>
      </c>
      <c r="F91">
        <v>196</v>
      </c>
      <c r="G91">
        <v>73452</v>
      </c>
    </row>
    <row r="93" spans="1:11" x14ac:dyDescent="0.3">
      <c r="A93" s="1" t="s">
        <v>0</v>
      </c>
      <c r="B93" s="1" t="s">
        <v>32</v>
      </c>
      <c r="C93" s="1" t="s">
        <v>33</v>
      </c>
      <c r="D93" s="1"/>
      <c r="E93" s="1"/>
      <c r="F93" s="1" t="s">
        <v>3</v>
      </c>
      <c r="G93" s="1" t="s">
        <v>35</v>
      </c>
      <c r="H93" s="1" t="s">
        <v>36</v>
      </c>
      <c r="I93" s="1" t="s">
        <v>5</v>
      </c>
    </row>
    <row r="94" spans="1:11" x14ac:dyDescent="0.3">
      <c r="A94" t="s">
        <v>39</v>
      </c>
      <c r="B94" s="2"/>
      <c r="C94">
        <v>27</v>
      </c>
      <c r="E94" t="s">
        <v>4</v>
      </c>
      <c r="F94">
        <v>100</v>
      </c>
      <c r="G94">
        <v>32530</v>
      </c>
      <c r="H94">
        <f>(G95-G94)/(F95-F94)</f>
        <v>299.82291666666669</v>
      </c>
      <c r="I94">
        <f xml:space="preserve"> G94-(H94*F94)</f>
        <v>2547.7083333333321</v>
      </c>
    </row>
    <row r="95" spans="1:11" x14ac:dyDescent="0.3">
      <c r="E95" t="s">
        <v>34</v>
      </c>
      <c r="F95">
        <v>196</v>
      </c>
      <c r="G95">
        <v>61313</v>
      </c>
    </row>
    <row r="97" spans="1:9" x14ac:dyDescent="0.3">
      <c r="A97" s="1" t="s">
        <v>0</v>
      </c>
      <c r="B97" s="1" t="s">
        <v>32</v>
      </c>
      <c r="C97" s="1" t="s">
        <v>33</v>
      </c>
      <c r="D97" s="1"/>
      <c r="E97" s="1"/>
      <c r="F97" s="1" t="s">
        <v>3</v>
      </c>
      <c r="G97" s="1" t="s">
        <v>35</v>
      </c>
      <c r="H97" s="1" t="s">
        <v>36</v>
      </c>
      <c r="I97" s="1" t="s">
        <v>5</v>
      </c>
    </row>
    <row r="98" spans="1:9" x14ac:dyDescent="0.3">
      <c r="A98" t="s">
        <v>40</v>
      </c>
      <c r="B98" s="2"/>
      <c r="C98">
        <v>21</v>
      </c>
      <c r="E98" t="s">
        <v>4</v>
      </c>
      <c r="F98">
        <v>100</v>
      </c>
      <c r="G98">
        <v>35385</v>
      </c>
      <c r="H98">
        <f>(G99-G98)/(F99-F98)</f>
        <v>331.79166666666669</v>
      </c>
      <c r="I98">
        <f xml:space="preserve"> G98-(H98*F98)</f>
        <v>2205.8333333333285</v>
      </c>
    </row>
    <row r="99" spans="1:9" x14ac:dyDescent="0.3">
      <c r="E99" t="s">
        <v>34</v>
      </c>
      <c r="F99">
        <v>196</v>
      </c>
      <c r="G99">
        <v>67237</v>
      </c>
    </row>
    <row r="101" spans="1:9" x14ac:dyDescent="0.3">
      <c r="A101" s="1" t="s">
        <v>0</v>
      </c>
      <c r="B101" s="1" t="s">
        <v>32</v>
      </c>
      <c r="C101" s="1" t="s">
        <v>33</v>
      </c>
      <c r="D101" s="1"/>
      <c r="E101" s="1"/>
      <c r="F101" s="1" t="s">
        <v>3</v>
      </c>
      <c r="G101" s="1" t="s">
        <v>35</v>
      </c>
      <c r="H101" s="1" t="s">
        <v>36</v>
      </c>
      <c r="I101" s="1" t="s">
        <v>5</v>
      </c>
    </row>
    <row r="102" spans="1:9" x14ac:dyDescent="0.3">
      <c r="A102" t="s">
        <v>41</v>
      </c>
      <c r="B102" s="2"/>
      <c r="C102">
        <v>60</v>
      </c>
      <c r="E102" t="s">
        <v>4</v>
      </c>
      <c r="F102">
        <v>100</v>
      </c>
      <c r="G102">
        <v>32252</v>
      </c>
      <c r="H102">
        <f>(G103-G102)/(F103-F102)</f>
        <v>297.52083333333331</v>
      </c>
      <c r="I102">
        <f xml:space="preserve"> G102-(H102*F102)</f>
        <v>2499.9166666666679</v>
      </c>
    </row>
    <row r="103" spans="1:9" x14ac:dyDescent="0.3">
      <c r="E103" t="s">
        <v>34</v>
      </c>
      <c r="F103">
        <v>196</v>
      </c>
      <c r="G103">
        <v>60814</v>
      </c>
    </row>
    <row r="105" spans="1:9" x14ac:dyDescent="0.3">
      <c r="A105" s="1" t="s">
        <v>0</v>
      </c>
      <c r="B105" s="1" t="s">
        <v>32</v>
      </c>
      <c r="C105" s="1" t="s">
        <v>33</v>
      </c>
      <c r="D105" s="1"/>
      <c r="E105" s="1"/>
      <c r="F105" s="1" t="s">
        <v>3</v>
      </c>
      <c r="G105" s="1" t="s">
        <v>35</v>
      </c>
      <c r="H105" s="1" t="s">
        <v>36</v>
      </c>
      <c r="I105" s="1" t="s">
        <v>5</v>
      </c>
    </row>
    <row r="106" spans="1:9" x14ac:dyDescent="0.3">
      <c r="A106" t="s">
        <v>42</v>
      </c>
      <c r="B106" s="2"/>
      <c r="C106">
        <v>15</v>
      </c>
      <c r="E106" t="s">
        <v>4</v>
      </c>
      <c r="F106">
        <v>100</v>
      </c>
      <c r="G106">
        <v>37815</v>
      </c>
      <c r="H106">
        <f>(G107-G106)/(F107-F106)</f>
        <v>351.66666666666669</v>
      </c>
      <c r="I106">
        <f xml:space="preserve"> G106-(H106*F106)</f>
        <v>2648.3333333333285</v>
      </c>
    </row>
    <row r="107" spans="1:9" x14ac:dyDescent="0.3">
      <c r="E107" t="s">
        <v>34</v>
      </c>
      <c r="F107">
        <v>196</v>
      </c>
      <c r="G107">
        <v>71575</v>
      </c>
    </row>
    <row r="109" spans="1:9" x14ac:dyDescent="0.3">
      <c r="A109" s="1" t="s">
        <v>0</v>
      </c>
      <c r="B109" s="1" t="s">
        <v>32</v>
      </c>
      <c r="C109" s="1" t="s">
        <v>33</v>
      </c>
      <c r="D109" s="1"/>
      <c r="E109" s="1"/>
      <c r="F109" s="1" t="s">
        <v>3</v>
      </c>
      <c r="G109" s="1" t="s">
        <v>35</v>
      </c>
      <c r="H109" s="1" t="s">
        <v>36</v>
      </c>
      <c r="I109" s="1" t="s">
        <v>5</v>
      </c>
    </row>
    <row r="110" spans="1:9" x14ac:dyDescent="0.3">
      <c r="A110" t="s">
        <v>43</v>
      </c>
      <c r="B110" s="2"/>
      <c r="C110">
        <v>27</v>
      </c>
      <c r="E110" t="s">
        <v>4</v>
      </c>
      <c r="F110">
        <v>100</v>
      </c>
      <c r="G110">
        <v>32580</v>
      </c>
      <c r="H110">
        <f>(G111-G110)/(F111-F110)</f>
        <v>300.28125</v>
      </c>
      <c r="I110">
        <f xml:space="preserve"> G110-(H110*F110)</f>
        <v>2551.875</v>
      </c>
    </row>
    <row r="111" spans="1:9" x14ac:dyDescent="0.3">
      <c r="E111" t="s">
        <v>34</v>
      </c>
      <c r="F111">
        <v>196</v>
      </c>
      <c r="G111">
        <v>61407</v>
      </c>
    </row>
    <row r="113" spans="1:11" x14ac:dyDescent="0.3">
      <c r="A113" s="1" t="s">
        <v>0</v>
      </c>
      <c r="B113" s="1" t="s">
        <v>32</v>
      </c>
      <c r="C113" s="1" t="s">
        <v>33</v>
      </c>
      <c r="D113" s="1"/>
      <c r="E113" s="1"/>
      <c r="F113" s="1" t="s">
        <v>3</v>
      </c>
      <c r="G113" s="1" t="s">
        <v>35</v>
      </c>
      <c r="H113" s="1" t="s">
        <v>36</v>
      </c>
      <c r="I113" s="1" t="s">
        <v>5</v>
      </c>
    </row>
    <row r="114" spans="1:11" x14ac:dyDescent="0.3">
      <c r="A114" t="s">
        <v>44</v>
      </c>
      <c r="B114" s="2"/>
      <c r="C114">
        <v>62</v>
      </c>
      <c r="E114" t="s">
        <v>4</v>
      </c>
      <c r="F114">
        <v>100</v>
      </c>
      <c r="G114">
        <v>26471</v>
      </c>
      <c r="H114">
        <f>(G115-G114)/(F115-F114)</f>
        <v>249.05208333333334</v>
      </c>
      <c r="I114">
        <f xml:space="preserve"> G114-(H114*F114)</f>
        <v>1565.7916666666642</v>
      </c>
    </row>
    <row r="115" spans="1:11" x14ac:dyDescent="0.3">
      <c r="E115" t="s">
        <v>34</v>
      </c>
      <c r="F115">
        <v>196</v>
      </c>
      <c r="G115">
        <v>50380</v>
      </c>
    </row>
    <row r="117" spans="1:11" x14ac:dyDescent="0.3">
      <c r="A117" s="1" t="s">
        <v>0</v>
      </c>
      <c r="B117" s="1" t="s">
        <v>32</v>
      </c>
      <c r="C117" s="1" t="s">
        <v>33</v>
      </c>
      <c r="D117" s="1"/>
      <c r="E117" s="1"/>
      <c r="F117" s="1" t="s">
        <v>3</v>
      </c>
      <c r="G117" s="1" t="s">
        <v>35</v>
      </c>
      <c r="H117" s="1" t="s">
        <v>36</v>
      </c>
      <c r="I117" s="1" t="s">
        <v>5</v>
      </c>
    </row>
    <row r="118" spans="1:11" x14ac:dyDescent="0.3">
      <c r="A118" t="s">
        <v>45</v>
      </c>
      <c r="B118" s="2"/>
      <c r="C118">
        <v>1</v>
      </c>
      <c r="E118" t="s">
        <v>4</v>
      </c>
      <c r="F118">
        <v>100</v>
      </c>
      <c r="G118">
        <v>39678</v>
      </c>
      <c r="H118">
        <f>(G119-G118)/(F119-F118)</f>
        <v>351.8125</v>
      </c>
      <c r="I118">
        <f xml:space="preserve"> G118-(H118*F118)</f>
        <v>4496.75</v>
      </c>
    </row>
    <row r="119" spans="1:11" x14ac:dyDescent="0.3">
      <c r="E119" t="s">
        <v>34</v>
      </c>
      <c r="F119">
        <v>196</v>
      </c>
      <c r="G119">
        <v>73452</v>
      </c>
    </row>
    <row r="121" spans="1:11" x14ac:dyDescent="0.3">
      <c r="A121" s="1" t="s">
        <v>0</v>
      </c>
      <c r="B121" s="1" t="s">
        <v>32</v>
      </c>
      <c r="C121" s="1" t="s">
        <v>33</v>
      </c>
      <c r="D121" s="1"/>
      <c r="E121" s="1"/>
      <c r="F121" s="1" t="s">
        <v>3</v>
      </c>
      <c r="G121" s="1" t="s">
        <v>35</v>
      </c>
      <c r="H121" s="1" t="s">
        <v>36</v>
      </c>
      <c r="I121" s="1" t="s">
        <v>5</v>
      </c>
      <c r="K121" s="1" t="s">
        <v>86</v>
      </c>
    </row>
    <row r="122" spans="1:11" x14ac:dyDescent="0.3">
      <c r="A122" t="s">
        <v>7</v>
      </c>
      <c r="B122" s="2"/>
      <c r="C122">
        <v>1</v>
      </c>
      <c r="E122" t="s">
        <v>4</v>
      </c>
      <c r="F122">
        <v>100</v>
      </c>
      <c r="G122">
        <v>39965</v>
      </c>
      <c r="H122">
        <f>(G123-G122)/(F123-F122)</f>
        <v>383.65625</v>
      </c>
      <c r="I122">
        <f xml:space="preserve"> G122-(H122*F122)</f>
        <v>1599.375</v>
      </c>
      <c r="K122">
        <f>AVERAGE(I122:I142)</f>
        <v>2025.7777777777781</v>
      </c>
    </row>
    <row r="123" spans="1:11" x14ac:dyDescent="0.3">
      <c r="E123" t="s">
        <v>34</v>
      </c>
      <c r="F123">
        <v>196</v>
      </c>
      <c r="G123">
        <v>76796</v>
      </c>
    </row>
    <row r="125" spans="1:11" x14ac:dyDescent="0.3">
      <c r="A125" s="1" t="s">
        <v>0</v>
      </c>
      <c r="B125" s="1" t="s">
        <v>32</v>
      </c>
      <c r="C125" s="1" t="s">
        <v>33</v>
      </c>
      <c r="D125" s="1"/>
      <c r="E125" s="1"/>
      <c r="F125" s="1" t="s">
        <v>3</v>
      </c>
      <c r="G125" s="1" t="s">
        <v>35</v>
      </c>
      <c r="H125" s="1" t="s">
        <v>36</v>
      </c>
      <c r="I125" s="1" t="s">
        <v>5</v>
      </c>
    </row>
    <row r="126" spans="1:11" x14ac:dyDescent="0.3">
      <c r="A126" t="s">
        <v>8</v>
      </c>
      <c r="B126" s="2"/>
      <c r="C126">
        <v>1</v>
      </c>
      <c r="E126" t="s">
        <v>4</v>
      </c>
      <c r="F126">
        <v>100</v>
      </c>
      <c r="G126">
        <v>42875</v>
      </c>
      <c r="H126">
        <f>(G127-G126)/(F127-F126)</f>
        <v>404.28125</v>
      </c>
      <c r="I126">
        <f xml:space="preserve"> G126-(H126*F126)</f>
        <v>2446.875</v>
      </c>
    </row>
    <row r="127" spans="1:11" x14ac:dyDescent="0.3">
      <c r="E127" t="s">
        <v>34</v>
      </c>
      <c r="F127">
        <v>196</v>
      </c>
      <c r="G127">
        <v>81686</v>
      </c>
    </row>
    <row r="129" spans="1:9" x14ac:dyDescent="0.3">
      <c r="A129" s="1" t="s">
        <v>0</v>
      </c>
      <c r="B129" s="1" t="s">
        <v>32</v>
      </c>
      <c r="C129" s="1" t="s">
        <v>33</v>
      </c>
      <c r="D129" s="1"/>
      <c r="E129" s="1"/>
      <c r="F129" s="1" t="s">
        <v>3</v>
      </c>
      <c r="G129" s="1" t="s">
        <v>35</v>
      </c>
      <c r="H129" s="1" t="s">
        <v>36</v>
      </c>
      <c r="I129" s="1" t="s">
        <v>5</v>
      </c>
    </row>
    <row r="130" spans="1:9" x14ac:dyDescent="0.3">
      <c r="A130" t="s">
        <v>106</v>
      </c>
      <c r="B130" s="2"/>
      <c r="C130">
        <v>54</v>
      </c>
      <c r="E130" t="s">
        <v>4</v>
      </c>
      <c r="F130">
        <v>100</v>
      </c>
      <c r="G130">
        <v>25840</v>
      </c>
      <c r="H130">
        <f>(G131-G130)/(F131-F130)</f>
        <v>244.79166666666666</v>
      </c>
      <c r="I130">
        <f xml:space="preserve"> G130-(H130*F130)</f>
        <v>1360.8333333333358</v>
      </c>
    </row>
    <row r="131" spans="1:9" x14ac:dyDescent="0.3">
      <c r="E131" t="s">
        <v>34</v>
      </c>
      <c r="F131">
        <v>196</v>
      </c>
      <c r="G131">
        <v>49340</v>
      </c>
    </row>
    <row r="133" spans="1:9" x14ac:dyDescent="0.3">
      <c r="A133" s="1" t="s">
        <v>0</v>
      </c>
      <c r="B133" s="1" t="s">
        <v>32</v>
      </c>
      <c r="C133" s="1" t="s">
        <v>33</v>
      </c>
      <c r="D133" s="1"/>
      <c r="E133" s="1"/>
      <c r="F133" s="1" t="s">
        <v>3</v>
      </c>
      <c r="G133" s="1" t="s">
        <v>35</v>
      </c>
      <c r="H133" s="1" t="s">
        <v>36</v>
      </c>
      <c r="I133" s="1" t="s">
        <v>5</v>
      </c>
    </row>
    <row r="134" spans="1:9" x14ac:dyDescent="0.3">
      <c r="A134" t="s">
        <v>12</v>
      </c>
      <c r="B134" s="2"/>
      <c r="C134">
        <v>34</v>
      </c>
      <c r="E134" t="s">
        <v>4</v>
      </c>
      <c r="F134">
        <v>100</v>
      </c>
      <c r="G134">
        <v>29069</v>
      </c>
      <c r="H134">
        <f>(G135-G134)/(F135-F134)</f>
        <v>277.76041666666669</v>
      </c>
      <c r="I134">
        <f xml:space="preserve"> G134-(H134*F134)</f>
        <v>1292.9583333333321</v>
      </c>
    </row>
    <row r="135" spans="1:9" x14ac:dyDescent="0.3">
      <c r="E135" t="s">
        <v>34</v>
      </c>
      <c r="F135">
        <v>196</v>
      </c>
      <c r="G135">
        <v>55734</v>
      </c>
    </row>
    <row r="137" spans="1:9" x14ac:dyDescent="0.3">
      <c r="A137" s="1" t="s">
        <v>0</v>
      </c>
      <c r="B137" s="1" t="s">
        <v>32</v>
      </c>
      <c r="C137" s="1" t="s">
        <v>33</v>
      </c>
      <c r="D137" s="1"/>
      <c r="E137" s="1"/>
      <c r="F137" s="1" t="s">
        <v>3</v>
      </c>
      <c r="G137" s="1" t="s">
        <v>35</v>
      </c>
      <c r="H137" s="1" t="s">
        <v>36</v>
      </c>
      <c r="I137" s="1" t="s">
        <v>5</v>
      </c>
    </row>
    <row r="138" spans="1:9" x14ac:dyDescent="0.3">
      <c r="A138" t="s">
        <v>14</v>
      </c>
      <c r="B138" s="2"/>
      <c r="C138">
        <v>10</v>
      </c>
      <c r="E138" t="s">
        <v>4</v>
      </c>
      <c r="F138">
        <v>100</v>
      </c>
      <c r="G138">
        <v>32858</v>
      </c>
      <c r="H138">
        <f>(G139-G138)/(F139-F138)</f>
        <v>307.875</v>
      </c>
      <c r="I138">
        <f xml:space="preserve"> G138-(H138*F138)</f>
        <v>2070.5</v>
      </c>
    </row>
    <row r="139" spans="1:9" x14ac:dyDescent="0.3">
      <c r="E139" t="s">
        <v>34</v>
      </c>
      <c r="F139">
        <v>196</v>
      </c>
      <c r="G139">
        <v>62414</v>
      </c>
    </row>
    <row r="141" spans="1:9" x14ac:dyDescent="0.3">
      <c r="A141" s="1" t="s">
        <v>0</v>
      </c>
      <c r="B141" s="1" t="s">
        <v>32</v>
      </c>
      <c r="C141" s="1" t="s">
        <v>33</v>
      </c>
      <c r="D141" s="1"/>
      <c r="E141" s="1"/>
      <c r="F141" s="1" t="s">
        <v>3</v>
      </c>
      <c r="G141" s="1" t="s">
        <v>35</v>
      </c>
      <c r="H141" s="1" t="s">
        <v>36</v>
      </c>
      <c r="I141" s="1" t="s">
        <v>5</v>
      </c>
    </row>
    <row r="142" spans="1:9" x14ac:dyDescent="0.3">
      <c r="A142" t="s">
        <v>23</v>
      </c>
      <c r="B142" s="2"/>
      <c r="C142">
        <v>3</v>
      </c>
      <c r="E142" t="s">
        <v>4</v>
      </c>
      <c r="F142">
        <v>100</v>
      </c>
      <c r="G142">
        <v>39831</v>
      </c>
      <c r="H142">
        <f>(G143-G142)/(F143-F142)</f>
        <v>364.46875</v>
      </c>
      <c r="I142">
        <f xml:space="preserve"> G142-(H142*F142)</f>
        <v>3384.125</v>
      </c>
    </row>
    <row r="143" spans="1:9" x14ac:dyDescent="0.3">
      <c r="E143" t="s">
        <v>34</v>
      </c>
      <c r="F143">
        <v>196</v>
      </c>
      <c r="G143">
        <v>74820</v>
      </c>
    </row>
    <row r="145" spans="1:11" x14ac:dyDescent="0.3">
      <c r="A145" s="1" t="s">
        <v>0</v>
      </c>
      <c r="B145" s="1" t="s">
        <v>32</v>
      </c>
      <c r="C145" s="1" t="s">
        <v>33</v>
      </c>
      <c r="D145" s="1"/>
      <c r="E145" s="1"/>
      <c r="F145" s="1" t="s">
        <v>3</v>
      </c>
      <c r="G145" s="1" t="s">
        <v>35</v>
      </c>
      <c r="H145" s="1" t="s">
        <v>36</v>
      </c>
      <c r="I145" s="1" t="s">
        <v>5</v>
      </c>
      <c r="K145" s="1" t="s">
        <v>86</v>
      </c>
    </row>
    <row r="146" spans="1:11" x14ac:dyDescent="0.3">
      <c r="A146" t="s">
        <v>105</v>
      </c>
      <c r="B146" s="2"/>
      <c r="C146">
        <v>34</v>
      </c>
      <c r="E146" t="s">
        <v>4</v>
      </c>
      <c r="F146">
        <v>100</v>
      </c>
      <c r="G146">
        <v>27161</v>
      </c>
      <c r="H146">
        <f>(G147-G146)/(F147-F146)</f>
        <v>251.32291666666666</v>
      </c>
      <c r="I146">
        <f xml:space="preserve"> G146-(H146*F146)</f>
        <v>2028.7083333333358</v>
      </c>
      <c r="K146">
        <f>AVERAGE(I146:I182)</f>
        <v>2561.4374999999995</v>
      </c>
    </row>
    <row r="147" spans="1:11" x14ac:dyDescent="0.3">
      <c r="E147" t="s">
        <v>34</v>
      </c>
      <c r="F147">
        <v>196</v>
      </c>
      <c r="G147">
        <v>51288</v>
      </c>
    </row>
    <row r="149" spans="1:11" x14ac:dyDescent="0.3">
      <c r="A149" s="1" t="s">
        <v>0</v>
      </c>
      <c r="B149" s="1" t="s">
        <v>32</v>
      </c>
      <c r="C149" s="1" t="s">
        <v>33</v>
      </c>
      <c r="D149" s="1"/>
      <c r="E149" s="1"/>
      <c r="F149" s="1" t="s">
        <v>3</v>
      </c>
      <c r="G149" s="1" t="s">
        <v>35</v>
      </c>
      <c r="H149" s="1" t="s">
        <v>36</v>
      </c>
      <c r="I149" s="1" t="s">
        <v>5</v>
      </c>
    </row>
    <row r="150" spans="1:11" x14ac:dyDescent="0.3">
      <c r="A150" t="s">
        <v>104</v>
      </c>
      <c r="B150" s="2"/>
      <c r="C150">
        <v>23</v>
      </c>
      <c r="E150" t="s">
        <v>4</v>
      </c>
      <c r="F150">
        <v>100</v>
      </c>
      <c r="G150">
        <v>28415</v>
      </c>
      <c r="H150">
        <f>(G151-G150)/(F151-F150)</f>
        <v>260.08333333333331</v>
      </c>
      <c r="I150">
        <f xml:space="preserve"> G150-(H150*F150)</f>
        <v>2406.6666666666679</v>
      </c>
    </row>
    <row r="151" spans="1:11" x14ac:dyDescent="0.3">
      <c r="E151" t="s">
        <v>34</v>
      </c>
      <c r="F151">
        <v>196</v>
      </c>
      <c r="G151">
        <v>53383</v>
      </c>
    </row>
    <row r="153" spans="1:11" x14ac:dyDescent="0.3">
      <c r="A153" s="1" t="s">
        <v>0</v>
      </c>
      <c r="B153" s="1" t="s">
        <v>32</v>
      </c>
      <c r="C153" s="1" t="s">
        <v>33</v>
      </c>
      <c r="D153" s="1"/>
      <c r="E153" s="1"/>
      <c r="F153" s="1" t="s">
        <v>3</v>
      </c>
      <c r="G153" s="1" t="s">
        <v>35</v>
      </c>
      <c r="H153" s="1" t="s">
        <v>36</v>
      </c>
      <c r="I153" s="1" t="s">
        <v>5</v>
      </c>
    </row>
    <row r="154" spans="1:11" x14ac:dyDescent="0.3">
      <c r="A154" t="s">
        <v>103</v>
      </c>
      <c r="B154" s="2"/>
      <c r="C154">
        <v>36</v>
      </c>
      <c r="E154" t="s">
        <v>4</v>
      </c>
      <c r="F154">
        <v>100</v>
      </c>
      <c r="G154">
        <v>26368</v>
      </c>
      <c r="H154">
        <f>(G155-G154)/(F155-F154)</f>
        <v>245.73958333333334</v>
      </c>
      <c r="I154">
        <f xml:space="preserve"> G154-(H154*F154)</f>
        <v>1794.0416666666642</v>
      </c>
    </row>
    <row r="155" spans="1:11" x14ac:dyDescent="0.3">
      <c r="E155" t="s">
        <v>34</v>
      </c>
      <c r="F155">
        <v>196</v>
      </c>
      <c r="G155">
        <v>49959</v>
      </c>
    </row>
    <row r="157" spans="1:11" x14ac:dyDescent="0.3">
      <c r="A157" s="1" t="s">
        <v>0</v>
      </c>
      <c r="B157" s="1" t="s">
        <v>32</v>
      </c>
      <c r="C157" s="1" t="s">
        <v>33</v>
      </c>
      <c r="D157" s="1"/>
      <c r="E157" s="1"/>
      <c r="F157" s="1" t="s">
        <v>3</v>
      </c>
      <c r="G157" s="1" t="s">
        <v>35</v>
      </c>
      <c r="H157" s="1" t="s">
        <v>36</v>
      </c>
      <c r="I157" s="1" t="s">
        <v>5</v>
      </c>
    </row>
    <row r="158" spans="1:11" x14ac:dyDescent="0.3">
      <c r="A158" t="s">
        <v>102</v>
      </c>
      <c r="B158" s="2"/>
      <c r="C158">
        <v>38</v>
      </c>
      <c r="E158" t="s">
        <v>4</v>
      </c>
      <c r="F158">
        <v>100</v>
      </c>
      <c r="G158">
        <v>26772</v>
      </c>
      <c r="H158">
        <f>(G159-G158)/(F159-F158)</f>
        <v>248.36458333333334</v>
      </c>
      <c r="I158">
        <f xml:space="preserve"> G158-(H158*F158)</f>
        <v>1935.5416666666642</v>
      </c>
    </row>
    <row r="159" spans="1:11" x14ac:dyDescent="0.3">
      <c r="E159" t="s">
        <v>34</v>
      </c>
      <c r="F159">
        <v>196</v>
      </c>
      <c r="G159">
        <v>50615</v>
      </c>
    </row>
    <row r="161" spans="1:9" x14ac:dyDescent="0.3">
      <c r="A161" s="1" t="s">
        <v>0</v>
      </c>
      <c r="B161" s="1" t="s">
        <v>32</v>
      </c>
      <c r="C161" s="1" t="s">
        <v>33</v>
      </c>
      <c r="D161" s="1"/>
      <c r="E161" s="1"/>
      <c r="F161" s="1" t="s">
        <v>3</v>
      </c>
      <c r="G161" s="1" t="s">
        <v>35</v>
      </c>
      <c r="H161" s="1" t="s">
        <v>36</v>
      </c>
      <c r="I161" s="1" t="s">
        <v>5</v>
      </c>
    </row>
    <row r="162" spans="1:9" x14ac:dyDescent="0.3">
      <c r="A162" t="s">
        <v>101</v>
      </c>
      <c r="B162" s="2"/>
      <c r="C162">
        <v>44</v>
      </c>
      <c r="E162" t="s">
        <v>4</v>
      </c>
      <c r="F162">
        <v>100</v>
      </c>
      <c r="G162">
        <v>27502</v>
      </c>
      <c r="H162">
        <f>(G163-G162)/(F163-F162)</f>
        <v>243.27083333333334</v>
      </c>
      <c r="I162">
        <f xml:space="preserve"> G162-(H162*F162)</f>
        <v>3174.9166666666642</v>
      </c>
    </row>
    <row r="163" spans="1:9" x14ac:dyDescent="0.3">
      <c r="E163" t="s">
        <v>34</v>
      </c>
      <c r="F163">
        <v>196</v>
      </c>
      <c r="G163">
        <v>50856</v>
      </c>
    </row>
    <row r="165" spans="1:9" x14ac:dyDescent="0.3">
      <c r="A165" s="1" t="s">
        <v>0</v>
      </c>
      <c r="B165" s="1" t="s">
        <v>32</v>
      </c>
      <c r="C165" s="1" t="s">
        <v>33</v>
      </c>
      <c r="D165" s="1"/>
      <c r="E165" s="1"/>
      <c r="F165" s="1" t="s">
        <v>3</v>
      </c>
      <c r="G165" s="1" t="s">
        <v>35</v>
      </c>
      <c r="H165" s="1" t="s">
        <v>36</v>
      </c>
      <c r="I165" s="1" t="s">
        <v>5</v>
      </c>
    </row>
    <row r="166" spans="1:9" x14ac:dyDescent="0.3">
      <c r="A166" t="s">
        <v>100</v>
      </c>
      <c r="B166" s="2"/>
      <c r="C166">
        <v>55</v>
      </c>
      <c r="E166" t="s">
        <v>4</v>
      </c>
      <c r="F166">
        <v>100</v>
      </c>
      <c r="G166">
        <v>35326</v>
      </c>
      <c r="H166">
        <f>(G167-G166)/(F167-F166)</f>
        <v>317.83333333333331</v>
      </c>
      <c r="I166">
        <f xml:space="preserve"> G166-(H166*F166)</f>
        <v>3542.6666666666679</v>
      </c>
    </row>
    <row r="167" spans="1:9" x14ac:dyDescent="0.3">
      <c r="E167" t="s">
        <v>34</v>
      </c>
      <c r="F167">
        <v>196</v>
      </c>
      <c r="G167">
        <v>65838</v>
      </c>
    </row>
    <row r="169" spans="1:9" x14ac:dyDescent="0.3">
      <c r="A169" s="1" t="s">
        <v>0</v>
      </c>
      <c r="B169" s="1" t="s">
        <v>32</v>
      </c>
      <c r="C169" s="1" t="s">
        <v>33</v>
      </c>
      <c r="D169" s="1"/>
      <c r="E169" s="1"/>
      <c r="F169" s="1" t="s">
        <v>3</v>
      </c>
      <c r="G169" s="1" t="s">
        <v>35</v>
      </c>
      <c r="H169" s="1" t="s">
        <v>36</v>
      </c>
      <c r="I169" s="1" t="s">
        <v>5</v>
      </c>
    </row>
    <row r="170" spans="1:9" x14ac:dyDescent="0.3">
      <c r="A170" t="s">
        <v>99</v>
      </c>
      <c r="B170" s="2"/>
      <c r="C170">
        <v>22</v>
      </c>
      <c r="E170" t="s">
        <v>4</v>
      </c>
      <c r="F170">
        <v>100</v>
      </c>
      <c r="G170">
        <v>33675</v>
      </c>
      <c r="H170">
        <f>(G171-G170)/(F171-F170)</f>
        <v>317.94791666666669</v>
      </c>
      <c r="I170">
        <f xml:space="preserve"> G170-(H170*F170)</f>
        <v>1880.2083333333321</v>
      </c>
    </row>
    <row r="171" spans="1:9" x14ac:dyDescent="0.3">
      <c r="E171" t="s">
        <v>34</v>
      </c>
      <c r="F171">
        <v>196</v>
      </c>
      <c r="G171">
        <v>64198</v>
      </c>
    </row>
    <row r="173" spans="1:9" x14ac:dyDescent="0.3">
      <c r="A173" s="1" t="s">
        <v>0</v>
      </c>
      <c r="B173" s="1" t="s">
        <v>32</v>
      </c>
      <c r="C173" s="1" t="s">
        <v>33</v>
      </c>
      <c r="D173" s="1"/>
      <c r="E173" s="1"/>
      <c r="F173" s="1" t="s">
        <v>3</v>
      </c>
      <c r="G173" s="1" t="s">
        <v>35</v>
      </c>
      <c r="H173" s="1" t="s">
        <v>36</v>
      </c>
      <c r="I173" s="1" t="s">
        <v>5</v>
      </c>
    </row>
    <row r="174" spans="1:9" x14ac:dyDescent="0.3">
      <c r="A174" t="s">
        <v>98</v>
      </c>
      <c r="B174" s="2"/>
      <c r="C174">
        <v>46</v>
      </c>
      <c r="E174" t="s">
        <v>4</v>
      </c>
      <c r="F174">
        <v>100</v>
      </c>
      <c r="G174">
        <v>33528</v>
      </c>
      <c r="H174">
        <f>(G175-G174)/(F175-F174)</f>
        <v>309.30208333333331</v>
      </c>
      <c r="I174">
        <f xml:space="preserve"> G174-(H174*F174)</f>
        <v>2597.7916666666679</v>
      </c>
    </row>
    <row r="175" spans="1:9" x14ac:dyDescent="0.3">
      <c r="E175" t="s">
        <v>34</v>
      </c>
      <c r="F175">
        <v>196</v>
      </c>
      <c r="G175">
        <v>63221</v>
      </c>
    </row>
    <row r="177" spans="1:11" x14ac:dyDescent="0.3">
      <c r="A177" s="1" t="s">
        <v>0</v>
      </c>
      <c r="B177" s="1" t="s">
        <v>32</v>
      </c>
      <c r="C177" s="1" t="s">
        <v>33</v>
      </c>
      <c r="D177" s="1"/>
      <c r="E177" s="1"/>
      <c r="F177" s="1" t="s">
        <v>3</v>
      </c>
      <c r="G177" s="1" t="s">
        <v>35</v>
      </c>
      <c r="H177" s="1" t="s">
        <v>36</v>
      </c>
      <c r="I177" s="1" t="s">
        <v>5</v>
      </c>
    </row>
    <row r="178" spans="1:11" x14ac:dyDescent="0.3">
      <c r="A178" t="s">
        <v>97</v>
      </c>
      <c r="B178" s="2"/>
      <c r="C178">
        <v>49</v>
      </c>
      <c r="E178" t="s">
        <v>4</v>
      </c>
      <c r="F178">
        <v>100</v>
      </c>
      <c r="G178">
        <v>26928</v>
      </c>
      <c r="H178">
        <f>(G179-G178)/(F179-F178)</f>
        <v>247.48958333333334</v>
      </c>
      <c r="I178">
        <f xml:space="preserve"> G178-(H178*F178)</f>
        <v>2179.0416666666642</v>
      </c>
    </row>
    <row r="179" spans="1:11" x14ac:dyDescent="0.3">
      <c r="E179" t="s">
        <v>34</v>
      </c>
      <c r="F179">
        <v>196</v>
      </c>
      <c r="G179">
        <v>50687</v>
      </c>
    </row>
    <row r="181" spans="1:11" x14ac:dyDescent="0.3">
      <c r="A181" s="1" t="s">
        <v>0</v>
      </c>
      <c r="B181" s="1" t="s">
        <v>32</v>
      </c>
      <c r="C181" s="1" t="s">
        <v>33</v>
      </c>
      <c r="D181" s="1"/>
      <c r="E181" s="1"/>
      <c r="F181" s="1" t="s">
        <v>3</v>
      </c>
      <c r="G181" s="1" t="s">
        <v>35</v>
      </c>
      <c r="H181" s="1" t="s">
        <v>36</v>
      </c>
      <c r="I181" s="1" t="s">
        <v>5</v>
      </c>
    </row>
    <row r="182" spans="1:11" x14ac:dyDescent="0.3">
      <c r="A182" t="s">
        <v>96</v>
      </c>
      <c r="B182" s="2"/>
      <c r="C182">
        <v>15</v>
      </c>
      <c r="E182" t="s">
        <v>4</v>
      </c>
      <c r="F182">
        <v>100</v>
      </c>
      <c r="G182">
        <v>32605</v>
      </c>
      <c r="H182">
        <f>(G183-G182)/(F183-F182)</f>
        <v>285.30208333333331</v>
      </c>
      <c r="I182">
        <f xml:space="preserve"> G182-(H182*F182)</f>
        <v>4074.7916666666679</v>
      </c>
    </row>
    <row r="183" spans="1:11" x14ac:dyDescent="0.3">
      <c r="E183" t="s">
        <v>34</v>
      </c>
      <c r="F183">
        <v>196</v>
      </c>
      <c r="G183">
        <v>59994</v>
      </c>
    </row>
    <row r="185" spans="1:11" x14ac:dyDescent="0.3">
      <c r="A185" s="1" t="s">
        <v>0</v>
      </c>
      <c r="B185" s="1" t="s">
        <v>32</v>
      </c>
      <c r="C185" s="1" t="s">
        <v>33</v>
      </c>
      <c r="D185" s="1"/>
      <c r="E185" s="1"/>
      <c r="F185" s="1" t="s">
        <v>3</v>
      </c>
      <c r="G185" s="1" t="s">
        <v>35</v>
      </c>
      <c r="H185" s="1" t="s">
        <v>36</v>
      </c>
      <c r="I185" s="1" t="s">
        <v>5</v>
      </c>
      <c r="K185" s="1" t="s">
        <v>86</v>
      </c>
    </row>
    <row r="186" spans="1:11" x14ac:dyDescent="0.3">
      <c r="A186" t="s">
        <v>223</v>
      </c>
      <c r="B186" s="2"/>
      <c r="C186">
        <v>23</v>
      </c>
      <c r="E186" t="s">
        <v>4</v>
      </c>
      <c r="F186">
        <v>100</v>
      </c>
      <c r="G186">
        <v>36015</v>
      </c>
      <c r="H186">
        <f>(G187-G186)/(F187-F186)</f>
        <v>320.05208333333331</v>
      </c>
      <c r="I186">
        <f xml:space="preserve"> G186-(H186*F186)</f>
        <v>4009.7916666666679</v>
      </c>
      <c r="K186">
        <f>AVERAGE(I186:I214)</f>
        <v>2888.1875000000009</v>
      </c>
    </row>
    <row r="187" spans="1:11" x14ac:dyDescent="0.3">
      <c r="E187" t="s">
        <v>34</v>
      </c>
      <c r="F187">
        <v>196</v>
      </c>
      <c r="G187">
        <v>66740</v>
      </c>
    </row>
    <row r="189" spans="1:11" x14ac:dyDescent="0.3">
      <c r="A189" s="1" t="s">
        <v>0</v>
      </c>
      <c r="B189" s="1" t="s">
        <v>32</v>
      </c>
      <c r="C189" s="1" t="s">
        <v>33</v>
      </c>
      <c r="D189" s="1"/>
      <c r="E189" s="1"/>
      <c r="F189" s="1" t="s">
        <v>3</v>
      </c>
      <c r="G189" s="1" t="s">
        <v>35</v>
      </c>
      <c r="H189" s="1" t="s">
        <v>36</v>
      </c>
      <c r="I189" s="1" t="s">
        <v>5</v>
      </c>
    </row>
    <row r="190" spans="1:11" x14ac:dyDescent="0.3">
      <c r="A190" t="s">
        <v>222</v>
      </c>
      <c r="B190" s="2"/>
      <c r="C190">
        <v>23</v>
      </c>
      <c r="E190" t="s">
        <v>4</v>
      </c>
      <c r="F190">
        <v>100</v>
      </c>
      <c r="G190">
        <v>33548</v>
      </c>
      <c r="H190">
        <f>(G191-G190)/(F191-F190)</f>
        <v>314.28125</v>
      </c>
      <c r="I190">
        <f xml:space="preserve"> G190-(H190*F190)</f>
        <v>2119.875</v>
      </c>
    </row>
    <row r="191" spans="1:11" x14ac:dyDescent="0.3">
      <c r="E191" t="s">
        <v>34</v>
      </c>
      <c r="F191">
        <v>196</v>
      </c>
      <c r="G191">
        <v>63719</v>
      </c>
    </row>
    <row r="193" spans="1:9" x14ac:dyDescent="0.3">
      <c r="A193" s="1" t="s">
        <v>0</v>
      </c>
      <c r="B193" s="1" t="s">
        <v>32</v>
      </c>
      <c r="C193" s="1" t="s">
        <v>33</v>
      </c>
      <c r="D193" s="1"/>
      <c r="E193" s="1"/>
      <c r="F193" s="1" t="s">
        <v>3</v>
      </c>
      <c r="G193" s="1" t="s">
        <v>35</v>
      </c>
      <c r="H193" s="1" t="s">
        <v>36</v>
      </c>
      <c r="I193" s="1" t="s">
        <v>5</v>
      </c>
    </row>
    <row r="194" spans="1:9" x14ac:dyDescent="0.3">
      <c r="A194" t="s">
        <v>221</v>
      </c>
      <c r="B194" s="2"/>
      <c r="C194">
        <v>30</v>
      </c>
      <c r="E194" t="s">
        <v>4</v>
      </c>
      <c r="F194">
        <v>100</v>
      </c>
      <c r="G194">
        <v>33680</v>
      </c>
      <c r="H194">
        <f>(G195-G194)/(F195-F194)</f>
        <v>310.61458333333331</v>
      </c>
      <c r="I194">
        <f xml:space="preserve"> G194-(H194*F194)</f>
        <v>2618.5416666666679</v>
      </c>
    </row>
    <row r="195" spans="1:9" x14ac:dyDescent="0.3">
      <c r="E195" t="s">
        <v>34</v>
      </c>
      <c r="F195">
        <v>196</v>
      </c>
      <c r="G195">
        <v>63499</v>
      </c>
    </row>
    <row r="197" spans="1:9" x14ac:dyDescent="0.3">
      <c r="A197" s="1" t="s">
        <v>0</v>
      </c>
      <c r="B197" s="1" t="s">
        <v>32</v>
      </c>
      <c r="C197" s="1" t="s">
        <v>33</v>
      </c>
      <c r="D197" s="1"/>
      <c r="E197" s="1"/>
      <c r="F197" s="1" t="s">
        <v>3</v>
      </c>
      <c r="G197" s="1" t="s">
        <v>35</v>
      </c>
      <c r="H197" s="1" t="s">
        <v>36</v>
      </c>
      <c r="I197" s="1" t="s">
        <v>5</v>
      </c>
    </row>
    <row r="198" spans="1:9" x14ac:dyDescent="0.3">
      <c r="A198" t="s">
        <v>220</v>
      </c>
      <c r="B198" s="2"/>
      <c r="C198">
        <v>40</v>
      </c>
      <c r="E198" t="s">
        <v>4</v>
      </c>
      <c r="F198">
        <v>100</v>
      </c>
      <c r="G198">
        <v>34108</v>
      </c>
      <c r="H198">
        <f>(G199-G198)/(F199-F198)</f>
        <v>298.95833333333331</v>
      </c>
      <c r="I198">
        <f xml:space="preserve"> G198-(H198*F198)</f>
        <v>4212.1666666666679</v>
      </c>
    </row>
    <row r="199" spans="1:9" x14ac:dyDescent="0.3">
      <c r="E199" t="s">
        <v>34</v>
      </c>
      <c r="F199">
        <v>196</v>
      </c>
      <c r="G199">
        <v>62808</v>
      </c>
    </row>
    <row r="201" spans="1:9" x14ac:dyDescent="0.3">
      <c r="A201" s="1" t="s">
        <v>0</v>
      </c>
      <c r="B201" s="1" t="s">
        <v>32</v>
      </c>
      <c r="C201" s="1" t="s">
        <v>33</v>
      </c>
      <c r="D201" s="1"/>
      <c r="E201" s="1"/>
      <c r="F201" s="1" t="s">
        <v>3</v>
      </c>
      <c r="G201" s="1" t="s">
        <v>35</v>
      </c>
      <c r="H201" s="1" t="s">
        <v>36</v>
      </c>
      <c r="I201" s="1" t="s">
        <v>5</v>
      </c>
    </row>
    <row r="202" spans="1:9" x14ac:dyDescent="0.3">
      <c r="A202" t="s">
        <v>219</v>
      </c>
      <c r="B202" s="2"/>
      <c r="C202">
        <v>45</v>
      </c>
      <c r="E202" t="s">
        <v>4</v>
      </c>
      <c r="F202">
        <v>100</v>
      </c>
      <c r="G202">
        <v>29454</v>
      </c>
      <c r="H202">
        <f>(G203-G202)/(F203-F202)</f>
        <v>280.66666666666669</v>
      </c>
      <c r="I202">
        <f xml:space="preserve"> G202-(H202*F202)</f>
        <v>1387.3333333333321</v>
      </c>
    </row>
    <row r="203" spans="1:9" x14ac:dyDescent="0.3">
      <c r="E203" t="s">
        <v>34</v>
      </c>
      <c r="F203">
        <v>196</v>
      </c>
      <c r="G203">
        <v>56398</v>
      </c>
    </row>
    <row r="205" spans="1:9" x14ac:dyDescent="0.3">
      <c r="A205" s="1" t="s">
        <v>0</v>
      </c>
      <c r="B205" s="1" t="s">
        <v>32</v>
      </c>
      <c r="C205" s="1" t="s">
        <v>33</v>
      </c>
      <c r="D205" s="1"/>
      <c r="E205" s="1"/>
      <c r="F205" s="1" t="s">
        <v>3</v>
      </c>
      <c r="G205" s="1" t="s">
        <v>35</v>
      </c>
      <c r="H205" s="1" t="s">
        <v>36</v>
      </c>
      <c r="I205" s="1" t="s">
        <v>5</v>
      </c>
    </row>
    <row r="206" spans="1:9" x14ac:dyDescent="0.3">
      <c r="A206" t="s">
        <v>218</v>
      </c>
      <c r="B206" s="2"/>
      <c r="C206">
        <v>35</v>
      </c>
      <c r="E206" t="s">
        <v>4</v>
      </c>
      <c r="F206">
        <v>100</v>
      </c>
      <c r="G206">
        <v>32020</v>
      </c>
      <c r="H206">
        <f>(G207-G206)/(F207-F206)</f>
        <v>292.11458333333331</v>
      </c>
      <c r="I206">
        <f xml:space="preserve"> G206-(H206*F206)</f>
        <v>2808.5416666666679</v>
      </c>
    </row>
    <row r="207" spans="1:9" x14ac:dyDescent="0.3">
      <c r="E207" t="s">
        <v>34</v>
      </c>
      <c r="F207">
        <v>196</v>
      </c>
      <c r="G207">
        <v>60063</v>
      </c>
    </row>
    <row r="209" spans="1:11" x14ac:dyDescent="0.3">
      <c r="A209" s="1" t="s">
        <v>0</v>
      </c>
      <c r="B209" s="1" t="s">
        <v>32</v>
      </c>
      <c r="C209" s="1" t="s">
        <v>33</v>
      </c>
      <c r="D209" s="1"/>
      <c r="E209" s="1"/>
      <c r="F209" s="1" t="s">
        <v>3</v>
      </c>
      <c r="G209" s="1" t="s">
        <v>35</v>
      </c>
      <c r="H209" s="1" t="s">
        <v>36</v>
      </c>
      <c r="I209" s="1" t="s">
        <v>5</v>
      </c>
    </row>
    <row r="210" spans="1:11" x14ac:dyDescent="0.3">
      <c r="A210" t="s">
        <v>217</v>
      </c>
      <c r="B210" s="2"/>
      <c r="C210">
        <v>28</v>
      </c>
      <c r="E210" t="s">
        <v>4</v>
      </c>
      <c r="F210">
        <v>100</v>
      </c>
      <c r="G210">
        <v>33426</v>
      </c>
      <c r="H210">
        <f>(G211-G210)/(F211-F210)</f>
        <v>313.66666666666669</v>
      </c>
      <c r="I210">
        <f xml:space="preserve"> G210-(H210*F210)</f>
        <v>2059.3333333333321</v>
      </c>
    </row>
    <row r="211" spans="1:11" x14ac:dyDescent="0.3">
      <c r="E211" t="s">
        <v>34</v>
      </c>
      <c r="F211">
        <v>196</v>
      </c>
      <c r="G211">
        <v>63538</v>
      </c>
    </row>
    <row r="213" spans="1:11" x14ac:dyDescent="0.3">
      <c r="A213" s="1" t="s">
        <v>0</v>
      </c>
      <c r="B213" s="1" t="s">
        <v>32</v>
      </c>
      <c r="C213" s="1" t="s">
        <v>33</v>
      </c>
      <c r="D213" s="1"/>
      <c r="E213" s="1"/>
      <c r="F213" s="1" t="s">
        <v>3</v>
      </c>
      <c r="G213" s="1" t="s">
        <v>35</v>
      </c>
      <c r="H213" s="1" t="s">
        <v>36</v>
      </c>
      <c r="I213" s="1" t="s">
        <v>5</v>
      </c>
    </row>
    <row r="214" spans="1:11" x14ac:dyDescent="0.3">
      <c r="A214" t="s">
        <v>216</v>
      </c>
      <c r="B214" s="2"/>
      <c r="C214">
        <v>11</v>
      </c>
      <c r="E214" t="s">
        <v>4</v>
      </c>
      <c r="F214">
        <v>100</v>
      </c>
      <c r="G214">
        <v>41792</v>
      </c>
      <c r="H214">
        <f>(G215-G214)/(F215-F214)</f>
        <v>379.02083333333331</v>
      </c>
      <c r="I214">
        <f xml:space="preserve"> G214-(H214*F214)</f>
        <v>3889.9166666666715</v>
      </c>
    </row>
    <row r="215" spans="1:11" x14ac:dyDescent="0.3">
      <c r="E215" t="s">
        <v>34</v>
      </c>
      <c r="F215">
        <v>196</v>
      </c>
      <c r="G215">
        <v>78178</v>
      </c>
    </row>
    <row r="217" spans="1:11" x14ac:dyDescent="0.3">
      <c r="A217" s="1" t="s">
        <v>0</v>
      </c>
      <c r="B217" s="1" t="s">
        <v>32</v>
      </c>
      <c r="C217" s="1" t="s">
        <v>33</v>
      </c>
      <c r="D217" s="1"/>
      <c r="E217" s="1"/>
      <c r="F217" s="1" t="s">
        <v>3</v>
      </c>
      <c r="G217" s="1" t="s">
        <v>35</v>
      </c>
      <c r="H217" s="1" t="s">
        <v>36</v>
      </c>
      <c r="I217" s="1" t="s">
        <v>5</v>
      </c>
      <c r="K217" s="1" t="s">
        <v>86</v>
      </c>
    </row>
    <row r="218" spans="1:11" x14ac:dyDescent="0.3">
      <c r="A218" t="s">
        <v>215</v>
      </c>
      <c r="B218" s="2"/>
      <c r="C218">
        <v>6</v>
      </c>
      <c r="E218" t="s">
        <v>4</v>
      </c>
      <c r="F218">
        <v>100</v>
      </c>
      <c r="G218">
        <v>41533</v>
      </c>
      <c r="H218">
        <f>(G219-G218)/(F219-F218)</f>
        <v>363.6875</v>
      </c>
      <c r="I218">
        <f xml:space="preserve"> G218-(H218*F218)</f>
        <v>5164.25</v>
      </c>
      <c r="K218">
        <f>AVERAGE(I218:I254)</f>
        <v>2984.8374999999992</v>
      </c>
    </row>
    <row r="219" spans="1:11" x14ac:dyDescent="0.3">
      <c r="E219" t="s">
        <v>34</v>
      </c>
      <c r="F219">
        <v>196</v>
      </c>
      <c r="G219">
        <v>76447</v>
      </c>
    </row>
    <row r="221" spans="1:11" x14ac:dyDescent="0.3">
      <c r="A221" s="1" t="s">
        <v>0</v>
      </c>
      <c r="B221" s="1" t="s">
        <v>32</v>
      </c>
      <c r="C221" s="1" t="s">
        <v>33</v>
      </c>
      <c r="D221" s="1"/>
      <c r="E221" s="1"/>
      <c r="F221" s="1" t="s">
        <v>3</v>
      </c>
      <c r="G221" s="1" t="s">
        <v>35</v>
      </c>
      <c r="H221" s="1" t="s">
        <v>36</v>
      </c>
      <c r="I221" s="1" t="s">
        <v>5</v>
      </c>
    </row>
    <row r="222" spans="1:11" x14ac:dyDescent="0.3">
      <c r="A222" t="s">
        <v>214</v>
      </c>
      <c r="B222" s="2"/>
      <c r="C222">
        <v>27</v>
      </c>
      <c r="E222" t="s">
        <v>4</v>
      </c>
      <c r="F222">
        <v>100</v>
      </c>
      <c r="G222">
        <v>31585</v>
      </c>
      <c r="H222">
        <f>(G223-G222)/(F223-F222)</f>
        <v>296.26041666666669</v>
      </c>
      <c r="I222">
        <f xml:space="preserve"> G222-(H222*F222)</f>
        <v>1958.9583333333321</v>
      </c>
    </row>
    <row r="223" spans="1:11" x14ac:dyDescent="0.3">
      <c r="E223" t="s">
        <v>34</v>
      </c>
      <c r="F223">
        <v>196</v>
      </c>
      <c r="G223">
        <v>60026</v>
      </c>
    </row>
    <row r="225" spans="1:9" x14ac:dyDescent="0.3">
      <c r="A225" s="1" t="s">
        <v>0</v>
      </c>
      <c r="B225" s="1" t="s">
        <v>32</v>
      </c>
      <c r="C225" s="1" t="s">
        <v>33</v>
      </c>
      <c r="D225" s="1"/>
      <c r="E225" s="1"/>
      <c r="F225" s="1" t="s">
        <v>3</v>
      </c>
      <c r="G225" s="1" t="s">
        <v>35</v>
      </c>
      <c r="H225" s="1" t="s">
        <v>36</v>
      </c>
      <c r="I225" s="1" t="s">
        <v>5</v>
      </c>
    </row>
    <row r="226" spans="1:9" x14ac:dyDescent="0.3">
      <c r="A226" t="s">
        <v>213</v>
      </c>
      <c r="B226" s="2"/>
      <c r="C226">
        <v>69</v>
      </c>
      <c r="E226" t="s">
        <v>4</v>
      </c>
      <c r="F226">
        <v>100</v>
      </c>
      <c r="G226">
        <v>29796</v>
      </c>
      <c r="H226">
        <f>(G227-G226)/(F227-F226)</f>
        <v>276.8125</v>
      </c>
      <c r="I226">
        <f xml:space="preserve"> G226-(H226*F226)</f>
        <v>2114.75</v>
      </c>
    </row>
    <row r="227" spans="1:9" x14ac:dyDescent="0.3">
      <c r="E227" t="s">
        <v>34</v>
      </c>
      <c r="F227">
        <v>196</v>
      </c>
      <c r="G227">
        <v>56370</v>
      </c>
    </row>
    <row r="229" spans="1:9" x14ac:dyDescent="0.3">
      <c r="A229" s="1" t="s">
        <v>0</v>
      </c>
      <c r="B229" s="1" t="s">
        <v>32</v>
      </c>
      <c r="C229" s="1" t="s">
        <v>33</v>
      </c>
      <c r="D229" s="1"/>
      <c r="E229" s="1"/>
      <c r="F229" s="1" t="s">
        <v>3</v>
      </c>
      <c r="G229" s="1" t="s">
        <v>35</v>
      </c>
      <c r="H229" s="1" t="s">
        <v>36</v>
      </c>
      <c r="I229" s="1" t="s">
        <v>5</v>
      </c>
    </row>
    <row r="230" spans="1:9" x14ac:dyDescent="0.3">
      <c r="A230" t="s">
        <v>212</v>
      </c>
      <c r="B230" s="2"/>
      <c r="C230">
        <v>39</v>
      </c>
      <c r="E230" t="s">
        <v>4</v>
      </c>
      <c r="F230">
        <v>100</v>
      </c>
      <c r="G230">
        <v>32785</v>
      </c>
      <c r="H230">
        <f>(G231-G230)/(F231-F230)</f>
        <v>303.14583333333331</v>
      </c>
      <c r="I230">
        <f xml:space="preserve"> G230-(H230*F230)</f>
        <v>2470.4166666666679</v>
      </c>
    </row>
    <row r="231" spans="1:9" x14ac:dyDescent="0.3">
      <c r="E231" t="s">
        <v>34</v>
      </c>
      <c r="F231">
        <v>196</v>
      </c>
      <c r="G231">
        <v>61887</v>
      </c>
    </row>
    <row r="233" spans="1:9" x14ac:dyDescent="0.3">
      <c r="A233" s="1" t="s">
        <v>0</v>
      </c>
      <c r="B233" s="1" t="s">
        <v>32</v>
      </c>
      <c r="C233" s="1" t="s">
        <v>33</v>
      </c>
      <c r="D233" s="1"/>
      <c r="E233" s="1"/>
      <c r="F233" s="1" t="s">
        <v>3</v>
      </c>
      <c r="G233" s="1" t="s">
        <v>35</v>
      </c>
      <c r="H233" s="1" t="s">
        <v>36</v>
      </c>
      <c r="I233" s="1" t="s">
        <v>5</v>
      </c>
    </row>
    <row r="234" spans="1:9" x14ac:dyDescent="0.3">
      <c r="A234" t="s">
        <v>211</v>
      </c>
      <c r="B234" s="2"/>
      <c r="C234">
        <v>12</v>
      </c>
      <c r="E234" t="s">
        <v>4</v>
      </c>
      <c r="F234">
        <v>100</v>
      </c>
      <c r="G234">
        <v>41351</v>
      </c>
      <c r="H234">
        <f>(G235-G234)/(F235-F234)</f>
        <v>386.47916666666669</v>
      </c>
      <c r="I234">
        <f xml:space="preserve"> G234-(H234*F234)</f>
        <v>2703.0833333333285</v>
      </c>
    </row>
    <row r="235" spans="1:9" x14ac:dyDescent="0.3">
      <c r="E235" t="s">
        <v>34</v>
      </c>
      <c r="F235">
        <v>196</v>
      </c>
      <c r="G235">
        <v>78453</v>
      </c>
    </row>
    <row r="237" spans="1:9" x14ac:dyDescent="0.3">
      <c r="A237" s="1" t="s">
        <v>0</v>
      </c>
      <c r="B237" s="1" t="s">
        <v>32</v>
      </c>
      <c r="C237" s="1" t="s">
        <v>33</v>
      </c>
      <c r="D237" s="1"/>
      <c r="E237" s="1"/>
      <c r="F237" s="1" t="s">
        <v>3</v>
      </c>
      <c r="G237" s="1" t="s">
        <v>35</v>
      </c>
      <c r="H237" s="1" t="s">
        <v>36</v>
      </c>
      <c r="I237" s="1" t="s">
        <v>5</v>
      </c>
    </row>
    <row r="238" spans="1:9" x14ac:dyDescent="0.3">
      <c r="A238" t="s">
        <v>210</v>
      </c>
      <c r="B238" s="2"/>
      <c r="C238">
        <v>19</v>
      </c>
      <c r="E238" t="s">
        <v>4</v>
      </c>
      <c r="F238">
        <v>100</v>
      </c>
      <c r="G238">
        <v>39615</v>
      </c>
      <c r="H238">
        <f>(G239-G238)/(F239-F238)</f>
        <v>347.375</v>
      </c>
      <c r="I238">
        <f xml:space="preserve"> G238-(H238*F238)</f>
        <v>4877.5</v>
      </c>
    </row>
    <row r="239" spans="1:9" x14ac:dyDescent="0.3">
      <c r="E239" t="s">
        <v>34</v>
      </c>
      <c r="F239">
        <v>196</v>
      </c>
      <c r="G239">
        <v>72963</v>
      </c>
    </row>
    <row r="241" spans="1:9" x14ac:dyDescent="0.3">
      <c r="A241" s="1" t="s">
        <v>0</v>
      </c>
      <c r="B241" s="1" t="s">
        <v>32</v>
      </c>
      <c r="C241" s="1" t="s">
        <v>33</v>
      </c>
      <c r="D241" s="1"/>
      <c r="E241" s="1"/>
      <c r="F241" s="1" t="s">
        <v>3</v>
      </c>
      <c r="G241" s="1" t="s">
        <v>35</v>
      </c>
      <c r="H241" s="1" t="s">
        <v>36</v>
      </c>
      <c r="I241" s="1" t="s">
        <v>5</v>
      </c>
    </row>
    <row r="242" spans="1:9" x14ac:dyDescent="0.3">
      <c r="A242" t="s">
        <v>209</v>
      </c>
      <c r="B242" s="2"/>
      <c r="C242">
        <v>22</v>
      </c>
      <c r="E242" t="s">
        <v>4</v>
      </c>
      <c r="F242">
        <v>100</v>
      </c>
      <c r="G242">
        <v>35816</v>
      </c>
      <c r="H242">
        <f>(G243-G242)/(F243-F242)</f>
        <v>325.125</v>
      </c>
      <c r="I242">
        <f xml:space="preserve"> G242-(H242*F242)</f>
        <v>3303.5</v>
      </c>
    </row>
    <row r="243" spans="1:9" x14ac:dyDescent="0.3">
      <c r="E243" t="s">
        <v>34</v>
      </c>
      <c r="F243">
        <v>196</v>
      </c>
      <c r="G243">
        <v>67028</v>
      </c>
    </row>
    <row r="245" spans="1:9" x14ac:dyDescent="0.3">
      <c r="A245" s="1" t="s">
        <v>0</v>
      </c>
      <c r="B245" s="1" t="s">
        <v>32</v>
      </c>
      <c r="C245" s="1" t="s">
        <v>33</v>
      </c>
      <c r="D245" s="1"/>
      <c r="E245" s="1"/>
      <c r="F245" s="1" t="s">
        <v>3</v>
      </c>
      <c r="G245" s="1" t="s">
        <v>35</v>
      </c>
      <c r="H245" s="1" t="s">
        <v>36</v>
      </c>
      <c r="I245" s="1" t="s">
        <v>5</v>
      </c>
    </row>
    <row r="246" spans="1:9" x14ac:dyDescent="0.3">
      <c r="A246" t="s">
        <v>208</v>
      </c>
      <c r="B246" s="2"/>
      <c r="C246">
        <v>20</v>
      </c>
      <c r="E246" t="s">
        <v>4</v>
      </c>
      <c r="F246">
        <v>100</v>
      </c>
      <c r="G246">
        <v>34794</v>
      </c>
      <c r="H246">
        <f>(G247-G246)/(F247-F246)</f>
        <v>318.51041666666669</v>
      </c>
      <c r="I246">
        <f xml:space="preserve"> G246-(H246*F246)</f>
        <v>2942.9583333333321</v>
      </c>
    </row>
    <row r="247" spans="1:9" x14ac:dyDescent="0.3">
      <c r="E247" t="s">
        <v>34</v>
      </c>
      <c r="F247">
        <v>196</v>
      </c>
      <c r="G247">
        <v>65371</v>
      </c>
    </row>
    <row r="249" spans="1:9" x14ac:dyDescent="0.3">
      <c r="A249" s="1" t="s">
        <v>0</v>
      </c>
      <c r="B249" s="1" t="s">
        <v>32</v>
      </c>
      <c r="C249" s="1" t="s">
        <v>33</v>
      </c>
      <c r="D249" s="1"/>
      <c r="E249" s="1"/>
      <c r="F249" s="1" t="s">
        <v>3</v>
      </c>
      <c r="G249" s="1" t="s">
        <v>35</v>
      </c>
      <c r="H249" s="1" t="s">
        <v>36</v>
      </c>
      <c r="I249" s="1" t="s">
        <v>5</v>
      </c>
    </row>
    <row r="250" spans="1:9" x14ac:dyDescent="0.3">
      <c r="A250" t="s">
        <v>207</v>
      </c>
      <c r="B250" s="2"/>
      <c r="C250">
        <v>24</v>
      </c>
      <c r="E250" t="s">
        <v>4</v>
      </c>
      <c r="F250">
        <v>100</v>
      </c>
      <c r="G250">
        <v>33240</v>
      </c>
      <c r="H250">
        <f>(G251-G250)/(F251-F250)</f>
        <v>304.78125</v>
      </c>
      <c r="I250">
        <f xml:space="preserve"> G250-(H250*F250)</f>
        <v>2761.875</v>
      </c>
    </row>
    <row r="251" spans="1:9" x14ac:dyDescent="0.3">
      <c r="E251" t="s">
        <v>34</v>
      </c>
      <c r="F251">
        <v>196</v>
      </c>
      <c r="G251">
        <v>62499</v>
      </c>
    </row>
    <row r="253" spans="1:9" x14ac:dyDescent="0.3">
      <c r="A253" s="1" t="s">
        <v>0</v>
      </c>
      <c r="B253" s="1" t="s">
        <v>32</v>
      </c>
      <c r="C253" s="1" t="s">
        <v>33</v>
      </c>
      <c r="D253" s="1"/>
      <c r="E253" s="1"/>
      <c r="F253" s="1" t="s">
        <v>3</v>
      </c>
      <c r="G253" s="1" t="s">
        <v>35</v>
      </c>
      <c r="H253" s="1" t="s">
        <v>36</v>
      </c>
      <c r="I253" s="1" t="s">
        <v>5</v>
      </c>
    </row>
    <row r="254" spans="1:9" x14ac:dyDescent="0.3">
      <c r="A254" t="s">
        <v>51</v>
      </c>
      <c r="B254" s="2"/>
      <c r="C254">
        <v>53</v>
      </c>
      <c r="E254" t="s">
        <v>4</v>
      </c>
      <c r="F254">
        <v>100</v>
      </c>
      <c r="G254">
        <v>30099</v>
      </c>
      <c r="H254">
        <f>(G255-G254)/(F255-F254)</f>
        <v>285.47916666666669</v>
      </c>
      <c r="I254">
        <f xml:space="preserve"> G254-(H254*F254)</f>
        <v>1551.0833333333321</v>
      </c>
    </row>
    <row r="255" spans="1:9" x14ac:dyDescent="0.3">
      <c r="E255" t="s">
        <v>34</v>
      </c>
      <c r="F255">
        <v>196</v>
      </c>
      <c r="G255">
        <v>57505</v>
      </c>
    </row>
    <row r="257" spans="1:11" x14ac:dyDescent="0.3">
      <c r="A257" s="1" t="s">
        <v>0</v>
      </c>
      <c r="B257" s="1" t="s">
        <v>32</v>
      </c>
      <c r="C257" s="1" t="s">
        <v>33</v>
      </c>
      <c r="D257" s="1"/>
      <c r="E257" s="1"/>
      <c r="F257" s="1" t="s">
        <v>3</v>
      </c>
      <c r="G257" s="1" t="s">
        <v>35</v>
      </c>
      <c r="H257" s="1" t="s">
        <v>36</v>
      </c>
      <c r="I257" s="1" t="s">
        <v>5</v>
      </c>
      <c r="K257" s="1" t="s">
        <v>86</v>
      </c>
    </row>
    <row r="258" spans="1:11" x14ac:dyDescent="0.3">
      <c r="A258" t="s">
        <v>206</v>
      </c>
      <c r="B258" s="2"/>
      <c r="C258">
        <v>14</v>
      </c>
      <c r="E258" t="s">
        <v>4</v>
      </c>
      <c r="F258">
        <v>100</v>
      </c>
      <c r="G258">
        <v>37969</v>
      </c>
      <c r="H258">
        <f>(G259-G258)/(F259-F258)</f>
        <v>333.8125</v>
      </c>
      <c r="I258">
        <f xml:space="preserve"> G258-(H258*F258)</f>
        <v>4587.75</v>
      </c>
      <c r="K258">
        <f>AVERAGE(I258:I294)</f>
        <v>2507.5166666666678</v>
      </c>
    </row>
    <row r="259" spans="1:11" x14ac:dyDescent="0.3">
      <c r="E259" t="s">
        <v>34</v>
      </c>
      <c r="F259">
        <v>196</v>
      </c>
      <c r="G259">
        <v>70015</v>
      </c>
    </row>
    <row r="261" spans="1:11" x14ac:dyDescent="0.3">
      <c r="A261" s="1" t="s">
        <v>0</v>
      </c>
      <c r="B261" s="1" t="s">
        <v>32</v>
      </c>
      <c r="C261" s="1" t="s">
        <v>33</v>
      </c>
      <c r="D261" s="1"/>
      <c r="E261" s="1"/>
      <c r="F261" s="1" t="s">
        <v>3</v>
      </c>
      <c r="G261" s="1" t="s">
        <v>35</v>
      </c>
      <c r="H261" s="1" t="s">
        <v>36</v>
      </c>
      <c r="I261" s="1" t="s">
        <v>5</v>
      </c>
    </row>
    <row r="262" spans="1:11" x14ac:dyDescent="0.3">
      <c r="A262" t="s">
        <v>205</v>
      </c>
      <c r="B262" s="2"/>
      <c r="C262">
        <v>24</v>
      </c>
      <c r="E262" t="s">
        <v>4</v>
      </c>
      <c r="F262">
        <v>100</v>
      </c>
      <c r="G262">
        <v>33803</v>
      </c>
      <c r="H262">
        <f>(G263-G262)/(F263-F262)</f>
        <v>322.79166666666669</v>
      </c>
      <c r="I262">
        <f xml:space="preserve"> G262-(H262*F262)</f>
        <v>1523.8333333333321</v>
      </c>
    </row>
    <row r="263" spans="1:11" x14ac:dyDescent="0.3">
      <c r="E263" t="s">
        <v>34</v>
      </c>
      <c r="F263">
        <v>196</v>
      </c>
      <c r="G263">
        <v>64791</v>
      </c>
    </row>
    <row r="265" spans="1:11" x14ac:dyDescent="0.3">
      <c r="A265" s="1" t="s">
        <v>0</v>
      </c>
      <c r="B265" s="1" t="s">
        <v>32</v>
      </c>
      <c r="C265" s="1" t="s">
        <v>33</v>
      </c>
      <c r="D265" s="1"/>
      <c r="E265" s="1"/>
      <c r="F265" s="1" t="s">
        <v>3</v>
      </c>
      <c r="G265" s="1" t="s">
        <v>35</v>
      </c>
      <c r="H265" s="1" t="s">
        <v>36</v>
      </c>
      <c r="I265" s="1" t="s">
        <v>5</v>
      </c>
    </row>
    <row r="266" spans="1:11" x14ac:dyDescent="0.3">
      <c r="A266" t="s">
        <v>204</v>
      </c>
      <c r="B266" s="2"/>
      <c r="C266">
        <v>4</v>
      </c>
      <c r="E266" t="s">
        <v>4</v>
      </c>
      <c r="F266">
        <v>100</v>
      </c>
      <c r="G266">
        <v>41161</v>
      </c>
      <c r="H266">
        <f>(G267-G266)/(F267-F266)</f>
        <v>374.5625</v>
      </c>
      <c r="I266">
        <f xml:space="preserve"> G266-(H266*F266)</f>
        <v>3704.75</v>
      </c>
    </row>
    <row r="267" spans="1:11" x14ac:dyDescent="0.3">
      <c r="E267" t="s">
        <v>34</v>
      </c>
      <c r="F267">
        <v>196</v>
      </c>
      <c r="G267">
        <v>77119</v>
      </c>
    </row>
    <row r="269" spans="1:11" x14ac:dyDescent="0.3">
      <c r="A269" s="1" t="s">
        <v>0</v>
      </c>
      <c r="B269" s="1" t="s">
        <v>32</v>
      </c>
      <c r="C269" s="1" t="s">
        <v>33</v>
      </c>
      <c r="D269" s="1"/>
      <c r="E269" s="1"/>
      <c r="F269" s="1" t="s">
        <v>3</v>
      </c>
      <c r="G269" s="1" t="s">
        <v>35</v>
      </c>
      <c r="H269" s="1" t="s">
        <v>36</v>
      </c>
      <c r="I269" s="1" t="s">
        <v>5</v>
      </c>
    </row>
    <row r="270" spans="1:11" x14ac:dyDescent="0.3">
      <c r="A270" t="s">
        <v>203</v>
      </c>
      <c r="B270" s="2"/>
      <c r="C270">
        <v>15</v>
      </c>
      <c r="E270" t="s">
        <v>4</v>
      </c>
      <c r="F270">
        <v>100</v>
      </c>
      <c r="G270">
        <v>34045</v>
      </c>
      <c r="H270">
        <f>(G271-G270)/(F271-F270)</f>
        <v>320.01041666666669</v>
      </c>
      <c r="I270">
        <f xml:space="preserve"> G270-(H270*F270)</f>
        <v>2043.9583333333321</v>
      </c>
    </row>
    <row r="271" spans="1:11" x14ac:dyDescent="0.3">
      <c r="E271" t="s">
        <v>34</v>
      </c>
      <c r="F271">
        <v>196</v>
      </c>
      <c r="G271">
        <v>64766</v>
      </c>
    </row>
    <row r="273" spans="1:9" x14ac:dyDescent="0.3">
      <c r="A273" s="1" t="s">
        <v>0</v>
      </c>
      <c r="B273" s="1" t="s">
        <v>32</v>
      </c>
      <c r="C273" s="1" t="s">
        <v>33</v>
      </c>
      <c r="D273" s="1"/>
      <c r="E273" s="1"/>
      <c r="F273" s="1" t="s">
        <v>3</v>
      </c>
      <c r="G273" s="1" t="s">
        <v>35</v>
      </c>
      <c r="H273" s="1" t="s">
        <v>36</v>
      </c>
      <c r="I273" s="1" t="s">
        <v>5</v>
      </c>
    </row>
    <row r="274" spans="1:9" x14ac:dyDescent="0.3">
      <c r="A274" t="s">
        <v>202</v>
      </c>
      <c r="B274" s="2"/>
      <c r="C274">
        <v>12</v>
      </c>
      <c r="E274" t="s">
        <v>4</v>
      </c>
      <c r="F274">
        <v>100</v>
      </c>
      <c r="G274">
        <v>41005</v>
      </c>
      <c r="H274">
        <f>(G275-G274)/(F275-F274)</f>
        <v>373.33333333333331</v>
      </c>
      <c r="I274">
        <f xml:space="preserve"> G274-(H274*F274)</f>
        <v>3671.6666666666715</v>
      </c>
    </row>
    <row r="275" spans="1:9" x14ac:dyDescent="0.3">
      <c r="E275" t="s">
        <v>34</v>
      </c>
      <c r="F275">
        <v>196</v>
      </c>
      <c r="G275">
        <v>76845</v>
      </c>
    </row>
    <row r="277" spans="1:9" x14ac:dyDescent="0.3">
      <c r="A277" s="1" t="s">
        <v>0</v>
      </c>
      <c r="B277" s="1" t="s">
        <v>32</v>
      </c>
      <c r="C277" s="1" t="s">
        <v>33</v>
      </c>
      <c r="D277" s="1"/>
      <c r="E277" s="1"/>
      <c r="F277" s="1" t="s">
        <v>3</v>
      </c>
      <c r="G277" s="1" t="s">
        <v>35</v>
      </c>
      <c r="H277" s="1" t="s">
        <v>36</v>
      </c>
      <c r="I277" s="1" t="s">
        <v>5</v>
      </c>
    </row>
    <row r="278" spans="1:9" x14ac:dyDescent="0.3">
      <c r="A278" t="s">
        <v>201</v>
      </c>
      <c r="B278" s="2"/>
      <c r="C278">
        <v>28</v>
      </c>
      <c r="E278" t="s">
        <v>4</v>
      </c>
      <c r="F278">
        <v>100</v>
      </c>
      <c r="G278">
        <v>35470</v>
      </c>
      <c r="H278">
        <f>(G279-G278)/(F279-F278)</f>
        <v>332.17708333333331</v>
      </c>
      <c r="I278">
        <f xml:space="preserve"> G278-(H278*F278)</f>
        <v>2252.2916666666715</v>
      </c>
    </row>
    <row r="279" spans="1:9" x14ac:dyDescent="0.3">
      <c r="E279" t="s">
        <v>34</v>
      </c>
      <c r="F279">
        <v>196</v>
      </c>
      <c r="G279">
        <v>67359</v>
      </c>
    </row>
    <row r="281" spans="1:9" x14ac:dyDescent="0.3">
      <c r="A281" s="1" t="s">
        <v>0</v>
      </c>
      <c r="B281" s="1" t="s">
        <v>32</v>
      </c>
      <c r="C281" s="1" t="s">
        <v>33</v>
      </c>
      <c r="D281" s="1"/>
      <c r="E281" s="1"/>
      <c r="F281" s="1" t="s">
        <v>3</v>
      </c>
      <c r="G281" s="1" t="s">
        <v>35</v>
      </c>
      <c r="H281" s="1" t="s">
        <v>36</v>
      </c>
      <c r="I281" s="1" t="s">
        <v>5</v>
      </c>
    </row>
    <row r="282" spans="1:9" x14ac:dyDescent="0.3">
      <c r="A282" t="s">
        <v>200</v>
      </c>
      <c r="B282" s="2"/>
      <c r="C282">
        <v>37</v>
      </c>
      <c r="E282" t="s">
        <v>4</v>
      </c>
      <c r="F282">
        <v>100</v>
      </c>
      <c r="G282">
        <v>26535</v>
      </c>
      <c r="H282">
        <f>(G283-G282)/(F283-F282)</f>
        <v>250.10416666666666</v>
      </c>
      <c r="I282">
        <f xml:space="preserve"> G282-(H282*F282)</f>
        <v>1524.5833333333358</v>
      </c>
    </row>
    <row r="283" spans="1:9" x14ac:dyDescent="0.3">
      <c r="E283" t="s">
        <v>34</v>
      </c>
      <c r="F283">
        <v>196</v>
      </c>
      <c r="G283">
        <v>50545</v>
      </c>
    </row>
    <row r="285" spans="1:9" x14ac:dyDescent="0.3">
      <c r="A285" s="1" t="s">
        <v>0</v>
      </c>
      <c r="B285" s="1" t="s">
        <v>32</v>
      </c>
      <c r="C285" s="1" t="s">
        <v>33</v>
      </c>
      <c r="D285" s="1"/>
      <c r="E285" s="1"/>
      <c r="F285" s="1" t="s">
        <v>3</v>
      </c>
      <c r="G285" s="1" t="s">
        <v>35</v>
      </c>
      <c r="H285" s="1" t="s">
        <v>36</v>
      </c>
      <c r="I285" s="1" t="s">
        <v>5</v>
      </c>
    </row>
    <row r="286" spans="1:9" x14ac:dyDescent="0.3">
      <c r="A286" t="s">
        <v>199</v>
      </c>
      <c r="B286" s="2"/>
      <c r="C286">
        <v>10</v>
      </c>
      <c r="E286" t="s">
        <v>4</v>
      </c>
      <c r="F286">
        <v>100</v>
      </c>
      <c r="G286">
        <v>31554</v>
      </c>
      <c r="H286">
        <f>(G287-G286)/(F287-F286)</f>
        <v>298.05208333333331</v>
      </c>
      <c r="I286">
        <f xml:space="preserve"> G286-(H286*F286)</f>
        <v>1748.7916666666679</v>
      </c>
    </row>
    <row r="287" spans="1:9" x14ac:dyDescent="0.3">
      <c r="E287" t="s">
        <v>34</v>
      </c>
      <c r="F287">
        <v>196</v>
      </c>
      <c r="G287">
        <v>60167</v>
      </c>
    </row>
    <row r="289" spans="1:11" x14ac:dyDescent="0.3">
      <c r="A289" s="1" t="s">
        <v>0</v>
      </c>
      <c r="B289" s="1" t="s">
        <v>32</v>
      </c>
      <c r="C289" s="1" t="s">
        <v>33</v>
      </c>
      <c r="D289" s="1"/>
      <c r="E289" s="1"/>
      <c r="F289" s="1" t="s">
        <v>3</v>
      </c>
      <c r="G289" s="1" t="s">
        <v>35</v>
      </c>
      <c r="H289" s="1" t="s">
        <v>36</v>
      </c>
      <c r="I289" s="1" t="s">
        <v>5</v>
      </c>
    </row>
    <row r="290" spans="1:11" x14ac:dyDescent="0.3">
      <c r="A290" t="s">
        <v>198</v>
      </c>
      <c r="B290" s="2"/>
      <c r="C290">
        <v>40</v>
      </c>
      <c r="E290" t="s">
        <v>4</v>
      </c>
      <c r="F290">
        <v>100</v>
      </c>
      <c r="G290">
        <v>30054</v>
      </c>
      <c r="H290">
        <f>(G291-G290)/(F291-F290)</f>
        <v>276.30208333333331</v>
      </c>
      <c r="I290">
        <f xml:space="preserve"> G290-(H290*F290)</f>
        <v>2423.7916666666679</v>
      </c>
    </row>
    <row r="291" spans="1:11" x14ac:dyDescent="0.3">
      <c r="E291" t="s">
        <v>34</v>
      </c>
      <c r="F291">
        <v>196</v>
      </c>
      <c r="G291">
        <v>56579</v>
      </c>
    </row>
    <row r="293" spans="1:11" x14ac:dyDescent="0.3">
      <c r="A293" s="1" t="s">
        <v>0</v>
      </c>
      <c r="B293" s="1" t="s">
        <v>32</v>
      </c>
      <c r="C293" s="1" t="s">
        <v>33</v>
      </c>
      <c r="D293" s="1"/>
      <c r="E293" s="1"/>
      <c r="F293" s="1" t="s">
        <v>3</v>
      </c>
      <c r="G293" s="1" t="s">
        <v>35</v>
      </c>
      <c r="H293" s="1" t="s">
        <v>36</v>
      </c>
      <c r="I293" s="1" t="s">
        <v>5</v>
      </c>
    </row>
    <row r="294" spans="1:11" x14ac:dyDescent="0.3">
      <c r="A294" t="s">
        <v>68</v>
      </c>
      <c r="B294" s="2"/>
      <c r="C294">
        <v>34</v>
      </c>
      <c r="E294" t="s">
        <v>4</v>
      </c>
      <c r="F294">
        <v>100</v>
      </c>
      <c r="G294">
        <v>29025</v>
      </c>
      <c r="H294">
        <f>(G295-G294)/(F295-F294)</f>
        <v>274.3125</v>
      </c>
      <c r="I294">
        <f xml:space="preserve"> G294-(H294*F294)</f>
        <v>1593.75</v>
      </c>
    </row>
    <row r="295" spans="1:11" x14ac:dyDescent="0.3">
      <c r="E295" t="s">
        <v>34</v>
      </c>
      <c r="F295">
        <v>196</v>
      </c>
      <c r="G295">
        <v>55359</v>
      </c>
    </row>
    <row r="297" spans="1:11" x14ac:dyDescent="0.3">
      <c r="A297" s="1" t="s">
        <v>0</v>
      </c>
      <c r="B297" s="1" t="s">
        <v>32</v>
      </c>
      <c r="C297" s="1" t="s">
        <v>33</v>
      </c>
      <c r="D297" s="1"/>
      <c r="E297" s="1"/>
      <c r="F297" s="1" t="s">
        <v>3</v>
      </c>
      <c r="G297" s="1" t="s">
        <v>35</v>
      </c>
      <c r="H297" s="1" t="s">
        <v>36</v>
      </c>
      <c r="I297" s="1" t="s">
        <v>5</v>
      </c>
      <c r="K297" s="1" t="s">
        <v>86</v>
      </c>
    </row>
    <row r="298" spans="1:11" x14ac:dyDescent="0.3">
      <c r="A298" t="s">
        <v>197</v>
      </c>
      <c r="B298" s="2"/>
      <c r="C298">
        <v>24</v>
      </c>
      <c r="E298" t="s">
        <v>4</v>
      </c>
      <c r="F298">
        <v>100</v>
      </c>
      <c r="G298">
        <v>30336</v>
      </c>
      <c r="H298">
        <f>(G299-G298)/(F299-F298)</f>
        <v>279.08333333333331</v>
      </c>
      <c r="I298">
        <f xml:space="preserve"> G298-(H298*F298)</f>
        <v>2427.6666666666679</v>
      </c>
      <c r="K298">
        <f>AVERAGE(I298:I334)</f>
        <v>2037.3333333333333</v>
      </c>
    </row>
    <row r="299" spans="1:11" x14ac:dyDescent="0.3">
      <c r="E299" t="s">
        <v>34</v>
      </c>
      <c r="F299">
        <v>196</v>
      </c>
      <c r="G299">
        <v>57128</v>
      </c>
    </row>
    <row r="301" spans="1:11" x14ac:dyDescent="0.3">
      <c r="A301" s="1" t="s">
        <v>0</v>
      </c>
      <c r="B301" s="1" t="s">
        <v>32</v>
      </c>
      <c r="C301" s="1" t="s">
        <v>33</v>
      </c>
      <c r="D301" s="1"/>
      <c r="E301" s="1"/>
      <c r="F301" s="1" t="s">
        <v>3</v>
      </c>
      <c r="G301" s="1" t="s">
        <v>35</v>
      </c>
      <c r="H301" s="1" t="s">
        <v>36</v>
      </c>
      <c r="I301" s="1" t="s">
        <v>5</v>
      </c>
    </row>
    <row r="302" spans="1:11" x14ac:dyDescent="0.3">
      <c r="A302" t="s">
        <v>196</v>
      </c>
      <c r="B302" s="2"/>
      <c r="C302">
        <v>39</v>
      </c>
      <c r="E302" t="s">
        <v>4</v>
      </c>
      <c r="F302">
        <v>100</v>
      </c>
      <c r="G302">
        <v>30127</v>
      </c>
      <c r="H302">
        <f>(G303-G302)/(F303-F302)</f>
        <v>271.83333333333331</v>
      </c>
      <c r="I302">
        <f xml:space="preserve"> G302-(H302*F302)</f>
        <v>2943.6666666666679</v>
      </c>
    </row>
    <row r="303" spans="1:11" x14ac:dyDescent="0.3">
      <c r="E303" t="s">
        <v>34</v>
      </c>
      <c r="F303">
        <v>196</v>
      </c>
      <c r="G303">
        <v>56223</v>
      </c>
    </row>
    <row r="305" spans="1:9" x14ac:dyDescent="0.3">
      <c r="A305" s="1" t="s">
        <v>0</v>
      </c>
      <c r="B305" s="1" t="s">
        <v>32</v>
      </c>
      <c r="C305" s="1" t="s">
        <v>33</v>
      </c>
      <c r="D305" s="1"/>
      <c r="E305" s="1"/>
      <c r="F305" s="1" t="s">
        <v>3</v>
      </c>
      <c r="G305" s="1" t="s">
        <v>35</v>
      </c>
      <c r="H305" s="1" t="s">
        <v>36</v>
      </c>
      <c r="I305" s="1" t="s">
        <v>5</v>
      </c>
    </row>
    <row r="306" spans="1:9" x14ac:dyDescent="0.3">
      <c r="A306" t="s">
        <v>195</v>
      </c>
      <c r="B306" s="2"/>
      <c r="C306">
        <v>32</v>
      </c>
      <c r="E306" t="s">
        <v>4</v>
      </c>
      <c r="F306">
        <v>100</v>
      </c>
      <c r="G306">
        <v>28733</v>
      </c>
      <c r="H306">
        <f>(G307-G306)/(F307-F306)</f>
        <v>269.92708333333331</v>
      </c>
      <c r="I306">
        <f xml:space="preserve"> G306-(H306*F306)</f>
        <v>1740.2916666666679</v>
      </c>
    </row>
    <row r="307" spans="1:9" x14ac:dyDescent="0.3">
      <c r="E307" t="s">
        <v>34</v>
      </c>
      <c r="F307">
        <v>196</v>
      </c>
      <c r="G307">
        <v>54646</v>
      </c>
    </row>
    <row r="309" spans="1:9" x14ac:dyDescent="0.3">
      <c r="A309" s="1" t="s">
        <v>0</v>
      </c>
      <c r="B309" s="1" t="s">
        <v>32</v>
      </c>
      <c r="C309" s="1" t="s">
        <v>33</v>
      </c>
      <c r="D309" s="1"/>
      <c r="E309" s="1"/>
      <c r="F309" s="1" t="s">
        <v>3</v>
      </c>
      <c r="G309" s="1" t="s">
        <v>35</v>
      </c>
      <c r="H309" s="1" t="s">
        <v>36</v>
      </c>
      <c r="I309" s="1" t="s">
        <v>5</v>
      </c>
    </row>
    <row r="310" spans="1:9" x14ac:dyDescent="0.3">
      <c r="A310" t="s">
        <v>194</v>
      </c>
      <c r="B310" s="2"/>
      <c r="C310">
        <v>50</v>
      </c>
      <c r="E310" t="s">
        <v>4</v>
      </c>
      <c r="F310">
        <v>100</v>
      </c>
      <c r="G310">
        <v>28863</v>
      </c>
      <c r="H310">
        <f>(G311-G310)/(F311-F310)</f>
        <v>272.53125</v>
      </c>
      <c r="I310">
        <f xml:space="preserve"> G310-(H310*F310)</f>
        <v>1609.875</v>
      </c>
    </row>
    <row r="311" spans="1:9" x14ac:dyDescent="0.3">
      <c r="E311" t="s">
        <v>34</v>
      </c>
      <c r="F311">
        <v>196</v>
      </c>
      <c r="G311">
        <v>55026</v>
      </c>
    </row>
    <row r="313" spans="1:9" x14ac:dyDescent="0.3">
      <c r="A313" s="1" t="s">
        <v>0</v>
      </c>
      <c r="B313" s="1" t="s">
        <v>32</v>
      </c>
      <c r="C313" s="1" t="s">
        <v>33</v>
      </c>
      <c r="D313" s="1"/>
      <c r="E313" s="1"/>
      <c r="F313" s="1" t="s">
        <v>3</v>
      </c>
      <c r="G313" s="1" t="s">
        <v>35</v>
      </c>
      <c r="H313" s="1" t="s">
        <v>36</v>
      </c>
      <c r="I313" s="1" t="s">
        <v>5</v>
      </c>
    </row>
    <row r="314" spans="1:9" x14ac:dyDescent="0.3">
      <c r="A314" t="s">
        <v>193</v>
      </c>
      <c r="B314" s="2"/>
      <c r="C314">
        <v>27</v>
      </c>
      <c r="E314" t="s">
        <v>4</v>
      </c>
      <c r="F314">
        <v>100</v>
      </c>
      <c r="G314">
        <v>27466</v>
      </c>
      <c r="H314">
        <f>(G315-G314)/(F315-F314)</f>
        <v>265.29166666666669</v>
      </c>
      <c r="I314">
        <f xml:space="preserve"> G314-(H314*F314)</f>
        <v>936.83333333333212</v>
      </c>
    </row>
    <row r="315" spans="1:9" x14ac:dyDescent="0.3">
      <c r="E315" t="s">
        <v>34</v>
      </c>
      <c r="F315">
        <v>196</v>
      </c>
      <c r="G315">
        <v>52934</v>
      </c>
    </row>
    <row r="317" spans="1:9" x14ac:dyDescent="0.3">
      <c r="A317" s="1" t="s">
        <v>0</v>
      </c>
      <c r="B317" s="1" t="s">
        <v>32</v>
      </c>
      <c r="C317" s="1" t="s">
        <v>33</v>
      </c>
      <c r="D317" s="1"/>
      <c r="E317" s="1"/>
      <c r="F317" s="1" t="s">
        <v>3</v>
      </c>
      <c r="G317" s="1" t="s">
        <v>35</v>
      </c>
      <c r="H317" s="1" t="s">
        <v>36</v>
      </c>
      <c r="I317" s="1" t="s">
        <v>5</v>
      </c>
    </row>
    <row r="318" spans="1:9" x14ac:dyDescent="0.3">
      <c r="A318" t="s">
        <v>192</v>
      </c>
      <c r="B318" s="2"/>
      <c r="C318">
        <v>27</v>
      </c>
      <c r="E318" t="s">
        <v>4</v>
      </c>
      <c r="F318">
        <v>100</v>
      </c>
      <c r="G318">
        <v>27029</v>
      </c>
      <c r="H318">
        <f>(G319-G318)/(F319-F318)</f>
        <v>261.27083333333331</v>
      </c>
      <c r="I318">
        <f xml:space="preserve"> G318-(H318*F318)</f>
        <v>901.91666666666788</v>
      </c>
    </row>
    <row r="319" spans="1:9" x14ac:dyDescent="0.3">
      <c r="E319" t="s">
        <v>34</v>
      </c>
      <c r="F319">
        <v>196</v>
      </c>
      <c r="G319">
        <v>52111</v>
      </c>
    </row>
    <row r="321" spans="1:9" x14ac:dyDescent="0.3">
      <c r="A321" s="1" t="s">
        <v>0</v>
      </c>
      <c r="B321" s="1" t="s">
        <v>32</v>
      </c>
      <c r="C321" s="1" t="s">
        <v>33</v>
      </c>
      <c r="D321" s="1"/>
      <c r="E321" s="1"/>
      <c r="F321" s="1" t="s">
        <v>3</v>
      </c>
      <c r="G321" s="1" t="s">
        <v>35</v>
      </c>
      <c r="H321" s="1" t="s">
        <v>36</v>
      </c>
      <c r="I321" s="1" t="s">
        <v>5</v>
      </c>
    </row>
    <row r="322" spans="1:9" x14ac:dyDescent="0.3">
      <c r="A322" t="s">
        <v>191</v>
      </c>
      <c r="B322" s="2"/>
      <c r="C322">
        <v>27</v>
      </c>
      <c r="E322" t="s">
        <v>4</v>
      </c>
      <c r="F322">
        <v>100</v>
      </c>
      <c r="G322">
        <v>27907</v>
      </c>
      <c r="H322">
        <f>(G323-G322)/(F323-F322)</f>
        <v>268.53125</v>
      </c>
      <c r="I322">
        <f xml:space="preserve"> G322-(H322*F322)</f>
        <v>1053.875</v>
      </c>
    </row>
    <row r="323" spans="1:9" x14ac:dyDescent="0.3">
      <c r="E323" t="s">
        <v>34</v>
      </c>
      <c r="F323">
        <v>196</v>
      </c>
      <c r="G323">
        <v>53686</v>
      </c>
    </row>
    <row r="325" spans="1:9" x14ac:dyDescent="0.3">
      <c r="A325" s="1" t="s">
        <v>0</v>
      </c>
      <c r="B325" s="1" t="s">
        <v>32</v>
      </c>
      <c r="C325" s="1" t="s">
        <v>33</v>
      </c>
      <c r="D325" s="1"/>
      <c r="E325" s="1"/>
      <c r="F325" s="1" t="s">
        <v>3</v>
      </c>
      <c r="G325" s="1" t="s">
        <v>35</v>
      </c>
      <c r="H325" s="1" t="s">
        <v>36</v>
      </c>
      <c r="I325" s="1" t="s">
        <v>5</v>
      </c>
    </row>
    <row r="326" spans="1:9" x14ac:dyDescent="0.3">
      <c r="A326" t="s">
        <v>190</v>
      </c>
      <c r="B326" s="2"/>
      <c r="C326">
        <v>7</v>
      </c>
      <c r="E326" t="s">
        <v>4</v>
      </c>
      <c r="F326">
        <v>100</v>
      </c>
      <c r="G326">
        <v>34809</v>
      </c>
      <c r="H326">
        <f>(G327-G326)/(F327-F326)</f>
        <v>314.60416666666669</v>
      </c>
      <c r="I326">
        <f xml:space="preserve"> G326-(H326*F326)</f>
        <v>3348.5833333333321</v>
      </c>
    </row>
    <row r="327" spans="1:9" x14ac:dyDescent="0.3">
      <c r="E327" t="s">
        <v>34</v>
      </c>
      <c r="F327">
        <v>196</v>
      </c>
      <c r="G327">
        <v>65011</v>
      </c>
    </row>
    <row r="329" spans="1:9" x14ac:dyDescent="0.3">
      <c r="A329" s="1" t="s">
        <v>0</v>
      </c>
      <c r="B329" s="1" t="s">
        <v>32</v>
      </c>
      <c r="C329" s="1" t="s">
        <v>33</v>
      </c>
      <c r="D329" s="1"/>
      <c r="E329" s="1"/>
      <c r="F329" s="1" t="s">
        <v>3</v>
      </c>
      <c r="G329" s="1" t="s">
        <v>35</v>
      </c>
      <c r="H329" s="1" t="s">
        <v>36</v>
      </c>
      <c r="I329" s="1" t="s">
        <v>5</v>
      </c>
    </row>
    <row r="330" spans="1:9" x14ac:dyDescent="0.3">
      <c r="A330" t="s">
        <v>189</v>
      </c>
      <c r="B330" s="2"/>
      <c r="C330">
        <v>5</v>
      </c>
      <c r="E330" t="s">
        <v>4</v>
      </c>
      <c r="F330">
        <v>100</v>
      </c>
      <c r="G330">
        <v>35225</v>
      </c>
      <c r="H330">
        <f>(G331-G330)/(F331-F330)</f>
        <v>328.16666666666669</v>
      </c>
      <c r="I330">
        <f xml:space="preserve"> G330-(H330*F330)</f>
        <v>2408.3333333333285</v>
      </c>
    </row>
    <row r="331" spans="1:9" x14ac:dyDescent="0.3">
      <c r="E331" t="s">
        <v>34</v>
      </c>
      <c r="F331">
        <v>196</v>
      </c>
      <c r="G331">
        <v>66729</v>
      </c>
    </row>
    <row r="333" spans="1:9" x14ac:dyDescent="0.3">
      <c r="A333" s="1" t="s">
        <v>0</v>
      </c>
      <c r="B333" s="1" t="s">
        <v>32</v>
      </c>
      <c r="C333" s="1" t="s">
        <v>33</v>
      </c>
      <c r="D333" s="1"/>
      <c r="E333" s="1"/>
      <c r="F333" s="1" t="s">
        <v>3</v>
      </c>
      <c r="G333" s="1" t="s">
        <v>35</v>
      </c>
      <c r="H333" s="1" t="s">
        <v>36</v>
      </c>
      <c r="I333" s="1" t="s">
        <v>5</v>
      </c>
    </row>
    <row r="334" spans="1:9" x14ac:dyDescent="0.3">
      <c r="A334" t="s">
        <v>188</v>
      </c>
      <c r="B334" s="2"/>
      <c r="C334">
        <v>48</v>
      </c>
      <c r="E334" t="s">
        <v>4</v>
      </c>
      <c r="F334">
        <v>100</v>
      </c>
      <c r="G334">
        <v>29870</v>
      </c>
      <c r="H334">
        <f>(G335-G334)/(F335-F334)</f>
        <v>268.67708333333331</v>
      </c>
      <c r="I334">
        <f xml:space="preserve"> G334-(H334*F334)</f>
        <v>3002.2916666666679</v>
      </c>
    </row>
    <row r="335" spans="1:9" x14ac:dyDescent="0.3">
      <c r="E335" t="s">
        <v>34</v>
      </c>
      <c r="F335">
        <v>196</v>
      </c>
      <c r="G335">
        <v>55663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66861-2315-498A-9818-924F11BA440D}">
  <dimension ref="A1:U358"/>
  <sheetViews>
    <sheetView topLeftCell="B1" workbookViewId="0">
      <selection activeCell="L73" sqref="L73"/>
    </sheetView>
  </sheetViews>
  <sheetFormatPr defaultRowHeight="14.4" x14ac:dyDescent="0.3"/>
  <cols>
    <col min="1" max="1" width="10" bestFit="1" customWidth="1"/>
    <col min="5" max="5" width="7.21875" customWidth="1"/>
    <col min="6" max="6" width="7" customWidth="1"/>
    <col min="7" max="7" width="13.109375" bestFit="1" customWidth="1"/>
    <col min="8" max="8" width="16.6640625" bestFit="1" customWidth="1"/>
    <col min="9" max="9" width="17.21875" bestFit="1" customWidth="1"/>
  </cols>
  <sheetData>
    <row r="1" spans="1:21" ht="15" thickBot="1" x14ac:dyDescent="0.35">
      <c r="A1" s="1" t="s">
        <v>0</v>
      </c>
      <c r="B1" s="1" t="s">
        <v>32</v>
      </c>
      <c r="C1" s="1" t="s">
        <v>33</v>
      </c>
      <c r="D1" s="1"/>
      <c r="E1" s="1"/>
      <c r="F1" s="1" t="s">
        <v>3</v>
      </c>
      <c r="G1" s="1" t="s">
        <v>35</v>
      </c>
      <c r="H1" s="1" t="s">
        <v>36</v>
      </c>
      <c r="I1" s="1" t="s">
        <v>5</v>
      </c>
      <c r="K1" s="1" t="s">
        <v>86</v>
      </c>
    </row>
    <row r="2" spans="1:21" x14ac:dyDescent="0.3">
      <c r="A2" t="s">
        <v>187</v>
      </c>
      <c r="B2" s="2"/>
      <c r="C2">
        <v>37</v>
      </c>
      <c r="E2" t="s">
        <v>4</v>
      </c>
      <c r="F2">
        <v>100</v>
      </c>
      <c r="G2">
        <v>28668</v>
      </c>
      <c r="H2">
        <f>(G3-G2)/(F3-F2)</f>
        <v>266.39583333333331</v>
      </c>
      <c r="I2">
        <f xml:space="preserve"> G2-(H2*F2)</f>
        <v>2028.4166666666679</v>
      </c>
      <c r="K2">
        <f>AVERAGE(I2:I22)</f>
        <v>1498.1597222222226</v>
      </c>
      <c r="T2" s="8"/>
      <c r="U2" s="8"/>
    </row>
    <row r="3" spans="1:21" x14ac:dyDescent="0.3">
      <c r="E3" t="s">
        <v>34</v>
      </c>
      <c r="F3">
        <v>196</v>
      </c>
      <c r="G3">
        <v>54242</v>
      </c>
      <c r="T3" s="5"/>
      <c r="U3" s="6"/>
    </row>
    <row r="4" spans="1:21" x14ac:dyDescent="0.3">
      <c r="T4" s="5"/>
      <c r="U4" s="6"/>
    </row>
    <row r="5" spans="1:21" x14ac:dyDescent="0.3">
      <c r="A5" s="1" t="s">
        <v>0</v>
      </c>
      <c r="B5" s="1" t="s">
        <v>32</v>
      </c>
      <c r="C5" s="1" t="s">
        <v>33</v>
      </c>
      <c r="D5" s="1"/>
      <c r="E5" s="1"/>
      <c r="F5" s="1" t="s">
        <v>3</v>
      </c>
      <c r="G5" s="1" t="s">
        <v>35</v>
      </c>
      <c r="H5" s="1" t="s">
        <v>36</v>
      </c>
      <c r="I5" s="1" t="s">
        <v>5</v>
      </c>
      <c r="T5" s="5"/>
      <c r="U5" s="6"/>
    </row>
    <row r="6" spans="1:21" x14ac:dyDescent="0.3">
      <c r="A6" t="s">
        <v>186</v>
      </c>
      <c r="B6" s="2"/>
      <c r="C6">
        <v>37</v>
      </c>
      <c r="E6" t="s">
        <v>4</v>
      </c>
      <c r="F6">
        <v>100</v>
      </c>
      <c r="G6">
        <v>27989</v>
      </c>
      <c r="H6">
        <f>(G7-G6)/(F7-F6)</f>
        <v>257.41666666666669</v>
      </c>
      <c r="I6">
        <f xml:space="preserve"> G6-(H6*F6)</f>
        <v>2247.3333333333321</v>
      </c>
      <c r="T6" s="5"/>
      <c r="U6" s="6"/>
    </row>
    <row r="7" spans="1:21" x14ac:dyDescent="0.3">
      <c r="E7" t="s">
        <v>34</v>
      </c>
      <c r="F7">
        <v>196</v>
      </c>
      <c r="G7">
        <v>52701</v>
      </c>
      <c r="T7" s="5"/>
      <c r="U7" s="6"/>
    </row>
    <row r="8" spans="1:21" x14ac:dyDescent="0.3">
      <c r="T8" s="5"/>
      <c r="U8" s="6"/>
    </row>
    <row r="9" spans="1:21" x14ac:dyDescent="0.3">
      <c r="A9" s="1" t="s">
        <v>0</v>
      </c>
      <c r="B9" s="1" t="s">
        <v>32</v>
      </c>
      <c r="C9" s="1" t="s">
        <v>33</v>
      </c>
      <c r="D9" s="1"/>
      <c r="E9" s="1"/>
      <c r="F9" s="1" t="s">
        <v>3</v>
      </c>
      <c r="G9" s="1" t="s">
        <v>35</v>
      </c>
      <c r="H9" s="1" t="s">
        <v>36</v>
      </c>
      <c r="I9" s="1" t="s">
        <v>5</v>
      </c>
      <c r="T9" s="5"/>
      <c r="U9" s="6"/>
    </row>
    <row r="10" spans="1:21" x14ac:dyDescent="0.3">
      <c r="A10" t="s">
        <v>185</v>
      </c>
      <c r="B10" s="2"/>
      <c r="C10">
        <v>37</v>
      </c>
      <c r="E10" t="s">
        <v>4</v>
      </c>
      <c r="F10">
        <v>100</v>
      </c>
      <c r="G10">
        <v>25991</v>
      </c>
      <c r="H10">
        <f>(G11-G10)/(F11-F10)</f>
        <v>249.91666666666666</v>
      </c>
      <c r="I10">
        <f xml:space="preserve"> G10-(H10*F10)</f>
        <v>999.33333333333576</v>
      </c>
      <c r="T10" s="5"/>
      <c r="U10" s="6"/>
    </row>
    <row r="11" spans="1:21" x14ac:dyDescent="0.3">
      <c r="E11" t="s">
        <v>34</v>
      </c>
      <c r="F11">
        <v>196</v>
      </c>
      <c r="G11">
        <v>49983</v>
      </c>
      <c r="T11" s="5"/>
      <c r="U11" s="6"/>
    </row>
    <row r="12" spans="1:21" ht="15" thickBot="1" x14ac:dyDescent="0.35">
      <c r="T12" s="7"/>
      <c r="U12" s="7"/>
    </row>
    <row r="13" spans="1:21" x14ac:dyDescent="0.3">
      <c r="A13" s="1" t="s">
        <v>0</v>
      </c>
      <c r="B13" s="1" t="s">
        <v>32</v>
      </c>
      <c r="C13" s="1" t="s">
        <v>33</v>
      </c>
      <c r="D13" s="1"/>
      <c r="E13" s="1"/>
      <c r="F13" s="1" t="s">
        <v>3</v>
      </c>
      <c r="G13" s="1" t="s">
        <v>35</v>
      </c>
      <c r="H13" s="1" t="s">
        <v>36</v>
      </c>
      <c r="I13" s="1" t="s">
        <v>5</v>
      </c>
    </row>
    <row r="14" spans="1:21" x14ac:dyDescent="0.3">
      <c r="A14" t="s">
        <v>184</v>
      </c>
      <c r="B14" s="2"/>
      <c r="C14">
        <v>37</v>
      </c>
      <c r="E14" t="s">
        <v>4</v>
      </c>
      <c r="F14">
        <v>100</v>
      </c>
      <c r="G14">
        <v>30947</v>
      </c>
      <c r="H14">
        <f>(G15-G14)/(F15-F14)</f>
        <v>298.25</v>
      </c>
      <c r="I14">
        <f xml:space="preserve"> G14-(H14*F14)</f>
        <v>1122</v>
      </c>
    </row>
    <row r="15" spans="1:21" x14ac:dyDescent="0.3">
      <c r="E15" t="s">
        <v>34</v>
      </c>
      <c r="F15">
        <v>196</v>
      </c>
      <c r="G15">
        <v>59579</v>
      </c>
    </row>
    <row r="17" spans="1:11" x14ac:dyDescent="0.3">
      <c r="A17" s="1" t="s">
        <v>0</v>
      </c>
      <c r="B17" s="1" t="s">
        <v>32</v>
      </c>
      <c r="C17" s="1" t="s">
        <v>33</v>
      </c>
      <c r="D17" s="1"/>
      <c r="E17" s="1"/>
      <c r="F17" s="1" t="s">
        <v>3</v>
      </c>
      <c r="G17" s="1" t="s">
        <v>35</v>
      </c>
      <c r="H17" s="1" t="s">
        <v>36</v>
      </c>
      <c r="I17" s="1" t="s">
        <v>5</v>
      </c>
    </row>
    <row r="18" spans="1:11" x14ac:dyDescent="0.3">
      <c r="A18" t="s">
        <v>183</v>
      </c>
      <c r="B18" s="2"/>
      <c r="C18">
        <v>43</v>
      </c>
      <c r="E18" t="s">
        <v>4</v>
      </c>
      <c r="F18">
        <v>100</v>
      </c>
      <c r="G18">
        <v>26563</v>
      </c>
      <c r="H18">
        <f>(G19-G18)/(F19-F18)</f>
        <v>252.125</v>
      </c>
      <c r="I18">
        <f xml:space="preserve"> G18-(H18*F18)</f>
        <v>1350.5</v>
      </c>
    </row>
    <row r="19" spans="1:11" x14ac:dyDescent="0.3">
      <c r="E19" t="s">
        <v>34</v>
      </c>
      <c r="F19">
        <v>196</v>
      </c>
      <c r="G19">
        <v>50767</v>
      </c>
    </row>
    <row r="21" spans="1:11" x14ac:dyDescent="0.3">
      <c r="A21" s="1" t="s">
        <v>0</v>
      </c>
      <c r="B21" s="1" t="s">
        <v>32</v>
      </c>
      <c r="C21" s="1" t="s">
        <v>33</v>
      </c>
      <c r="D21" s="1"/>
      <c r="E21" s="1"/>
      <c r="F21" s="1" t="s">
        <v>3</v>
      </c>
      <c r="G21" s="1" t="s">
        <v>35</v>
      </c>
      <c r="H21" s="1" t="s">
        <v>36</v>
      </c>
      <c r="I21" s="1" t="s">
        <v>5</v>
      </c>
    </row>
    <row r="22" spans="1:11" x14ac:dyDescent="0.3">
      <c r="A22" t="s">
        <v>182</v>
      </c>
      <c r="B22" s="2"/>
      <c r="C22">
        <v>28</v>
      </c>
      <c r="E22" t="s">
        <v>4</v>
      </c>
      <c r="F22">
        <v>100</v>
      </c>
      <c r="G22">
        <v>27732</v>
      </c>
      <c r="H22">
        <f>(G23-G22)/(F23-F22)</f>
        <v>264.90625</v>
      </c>
      <c r="I22">
        <f xml:space="preserve"> G22-(H22*F22)</f>
        <v>1241.375</v>
      </c>
    </row>
    <row r="23" spans="1:11" x14ac:dyDescent="0.3">
      <c r="E23" t="s">
        <v>34</v>
      </c>
      <c r="F23">
        <v>196</v>
      </c>
      <c r="G23">
        <v>53163</v>
      </c>
    </row>
    <row r="25" spans="1:11" x14ac:dyDescent="0.3">
      <c r="A25" s="1" t="s">
        <v>0</v>
      </c>
      <c r="B25" s="1" t="s">
        <v>32</v>
      </c>
      <c r="C25" s="1" t="s">
        <v>33</v>
      </c>
      <c r="D25" s="1"/>
      <c r="E25" s="1"/>
      <c r="F25" s="1" t="s">
        <v>3</v>
      </c>
      <c r="G25" s="1" t="s">
        <v>35</v>
      </c>
      <c r="H25" s="1" t="s">
        <v>36</v>
      </c>
      <c r="I25" s="1" t="s">
        <v>5</v>
      </c>
      <c r="K25" s="1" t="s">
        <v>86</v>
      </c>
    </row>
    <row r="26" spans="1:11" x14ac:dyDescent="0.3">
      <c r="A26" t="s">
        <v>286</v>
      </c>
      <c r="B26" s="2"/>
      <c r="C26">
        <v>18</v>
      </c>
      <c r="E26" t="s">
        <v>4</v>
      </c>
      <c r="F26">
        <v>100</v>
      </c>
      <c r="G26">
        <v>28065</v>
      </c>
      <c r="H26">
        <f>(G27-G26)/(F27-F26)</f>
        <v>265.44791666666669</v>
      </c>
      <c r="I26">
        <f xml:space="preserve"> G26-(H26*F26)</f>
        <v>1520.2083333333321</v>
      </c>
      <c r="K26">
        <f>AVERAGE(I26:I54)</f>
        <v>1411.5833333333335</v>
      </c>
    </row>
    <row r="27" spans="1:11" x14ac:dyDescent="0.3">
      <c r="E27" t="s">
        <v>34</v>
      </c>
      <c r="F27">
        <v>196</v>
      </c>
      <c r="G27">
        <v>53548</v>
      </c>
    </row>
    <row r="29" spans="1:11" x14ac:dyDescent="0.3">
      <c r="A29" s="1" t="s">
        <v>0</v>
      </c>
      <c r="B29" s="1" t="s">
        <v>32</v>
      </c>
      <c r="C29" s="1" t="s">
        <v>33</v>
      </c>
      <c r="D29" s="1"/>
      <c r="E29" s="1"/>
      <c r="F29" s="1" t="s">
        <v>3</v>
      </c>
      <c r="G29" s="1" t="s">
        <v>35</v>
      </c>
      <c r="H29" s="1" t="s">
        <v>36</v>
      </c>
      <c r="I29" s="1" t="s">
        <v>5</v>
      </c>
    </row>
    <row r="30" spans="1:11" x14ac:dyDescent="0.3">
      <c r="A30" t="s">
        <v>285</v>
      </c>
      <c r="B30" s="2"/>
      <c r="C30">
        <v>23</v>
      </c>
      <c r="E30" t="s">
        <v>4</v>
      </c>
      <c r="F30">
        <v>100</v>
      </c>
      <c r="G30">
        <v>27279</v>
      </c>
      <c r="H30">
        <f>(G31-G30)/(F31-F30)</f>
        <v>255.84375</v>
      </c>
      <c r="I30">
        <f xml:space="preserve"> G30-(H30*F30)</f>
        <v>1694.625</v>
      </c>
    </row>
    <row r="31" spans="1:11" x14ac:dyDescent="0.3">
      <c r="E31" t="s">
        <v>34</v>
      </c>
      <c r="F31">
        <v>196</v>
      </c>
      <c r="G31">
        <v>51840</v>
      </c>
    </row>
    <row r="33" spans="1:9" x14ac:dyDescent="0.3">
      <c r="A33" s="1" t="s">
        <v>0</v>
      </c>
      <c r="B33" s="1" t="s">
        <v>32</v>
      </c>
      <c r="C33" s="1" t="s">
        <v>33</v>
      </c>
      <c r="D33" s="1"/>
      <c r="E33" s="1"/>
      <c r="F33" s="1" t="s">
        <v>3</v>
      </c>
      <c r="G33" s="1" t="s">
        <v>35</v>
      </c>
      <c r="H33" s="1" t="s">
        <v>36</v>
      </c>
      <c r="I33" s="1" t="s">
        <v>5</v>
      </c>
    </row>
    <row r="34" spans="1:9" x14ac:dyDescent="0.3">
      <c r="A34" t="s">
        <v>284</v>
      </c>
      <c r="B34" s="2"/>
      <c r="C34">
        <v>29</v>
      </c>
      <c r="E34" t="s">
        <v>4</v>
      </c>
      <c r="F34">
        <v>100</v>
      </c>
      <c r="G34">
        <v>28685</v>
      </c>
      <c r="H34">
        <f>(G35-G34)/(F35-F34)</f>
        <v>268.14583333333331</v>
      </c>
      <c r="I34">
        <f xml:space="preserve"> G34-(H34*F34)</f>
        <v>1870.4166666666679</v>
      </c>
    </row>
    <row r="35" spans="1:9" x14ac:dyDescent="0.3">
      <c r="E35" t="s">
        <v>34</v>
      </c>
      <c r="F35">
        <v>196</v>
      </c>
      <c r="G35">
        <v>54427</v>
      </c>
    </row>
    <row r="37" spans="1:9" x14ac:dyDescent="0.3">
      <c r="A37" s="1" t="s">
        <v>0</v>
      </c>
      <c r="B37" s="1" t="s">
        <v>32</v>
      </c>
      <c r="C37" s="1" t="s">
        <v>33</v>
      </c>
      <c r="D37" s="1"/>
      <c r="E37" s="1"/>
      <c r="F37" s="1" t="s">
        <v>3</v>
      </c>
      <c r="G37" s="1" t="s">
        <v>35</v>
      </c>
      <c r="H37" s="1" t="s">
        <v>36</v>
      </c>
      <c r="I37" s="1" t="s">
        <v>5</v>
      </c>
    </row>
    <row r="38" spans="1:9" x14ac:dyDescent="0.3">
      <c r="A38" t="s">
        <v>283</v>
      </c>
      <c r="B38" s="2"/>
      <c r="C38">
        <v>49</v>
      </c>
      <c r="E38" t="s">
        <v>4</v>
      </c>
      <c r="F38">
        <v>100</v>
      </c>
      <c r="G38">
        <v>28654</v>
      </c>
      <c r="H38">
        <f>(G39-G38)/(F39-F38)</f>
        <v>268.39583333333331</v>
      </c>
      <c r="I38">
        <f xml:space="preserve"> G38-(H38*F38)</f>
        <v>1814.4166666666679</v>
      </c>
    </row>
    <row r="39" spans="1:9" x14ac:dyDescent="0.3">
      <c r="E39" t="s">
        <v>34</v>
      </c>
      <c r="F39">
        <v>196</v>
      </c>
      <c r="G39">
        <v>54420</v>
      </c>
    </row>
    <row r="41" spans="1:9" x14ac:dyDescent="0.3">
      <c r="A41" s="1" t="s">
        <v>0</v>
      </c>
      <c r="B41" s="1" t="s">
        <v>32</v>
      </c>
      <c r="C41" s="1" t="s">
        <v>33</v>
      </c>
      <c r="D41" s="1"/>
      <c r="E41" s="1"/>
      <c r="F41" s="1" t="s">
        <v>3</v>
      </c>
      <c r="G41" s="1" t="s">
        <v>35</v>
      </c>
      <c r="H41" s="1" t="s">
        <v>36</v>
      </c>
      <c r="I41" s="1" t="s">
        <v>5</v>
      </c>
    </row>
    <row r="42" spans="1:9" x14ac:dyDescent="0.3">
      <c r="A42" t="s">
        <v>282</v>
      </c>
      <c r="B42" s="2"/>
      <c r="C42">
        <v>47</v>
      </c>
      <c r="E42" t="s">
        <v>4</v>
      </c>
      <c r="F42">
        <v>100</v>
      </c>
      <c r="G42">
        <v>27948</v>
      </c>
      <c r="H42">
        <f>(G43-G42)/(F43-F42)</f>
        <v>269.10416666666669</v>
      </c>
      <c r="I42">
        <f xml:space="preserve"> G42-(H42*F42)</f>
        <v>1037.5833333333321</v>
      </c>
    </row>
    <row r="43" spans="1:9" x14ac:dyDescent="0.3">
      <c r="E43" t="s">
        <v>34</v>
      </c>
      <c r="F43">
        <v>196</v>
      </c>
      <c r="G43">
        <v>53782</v>
      </c>
    </row>
    <row r="45" spans="1:9" x14ac:dyDescent="0.3">
      <c r="A45" s="1" t="s">
        <v>0</v>
      </c>
      <c r="B45" s="1" t="s">
        <v>32</v>
      </c>
      <c r="C45" s="1" t="s">
        <v>33</v>
      </c>
      <c r="D45" s="1"/>
      <c r="E45" s="1"/>
      <c r="F45" s="1" t="s">
        <v>3</v>
      </c>
      <c r="G45" s="1" t="s">
        <v>35</v>
      </c>
      <c r="H45" s="1" t="s">
        <v>36</v>
      </c>
      <c r="I45" s="1" t="s">
        <v>5</v>
      </c>
    </row>
    <row r="46" spans="1:9" x14ac:dyDescent="0.3">
      <c r="A46" t="s">
        <v>281</v>
      </c>
      <c r="B46" s="2"/>
      <c r="C46">
        <v>18</v>
      </c>
      <c r="E46" t="s">
        <v>4</v>
      </c>
      <c r="F46">
        <v>100</v>
      </c>
      <c r="G46">
        <v>28065</v>
      </c>
      <c r="H46">
        <f>(G47-G46)/(F47-F46)</f>
        <v>265.44791666666669</v>
      </c>
      <c r="I46">
        <f xml:space="preserve"> G46-(H46*F46)</f>
        <v>1520.2083333333321</v>
      </c>
    </row>
    <row r="47" spans="1:9" x14ac:dyDescent="0.3">
      <c r="E47" t="s">
        <v>34</v>
      </c>
      <c r="F47">
        <v>196</v>
      </c>
      <c r="G47">
        <v>53548</v>
      </c>
    </row>
    <row r="49" spans="1:11" x14ac:dyDescent="0.3">
      <c r="A49" s="1" t="s">
        <v>0</v>
      </c>
      <c r="B49" s="1" t="s">
        <v>32</v>
      </c>
      <c r="C49" s="1" t="s">
        <v>33</v>
      </c>
      <c r="D49" s="1"/>
      <c r="E49" s="1"/>
      <c r="F49" s="1" t="s">
        <v>3</v>
      </c>
      <c r="G49" s="1" t="s">
        <v>35</v>
      </c>
      <c r="H49" s="1" t="s">
        <v>36</v>
      </c>
      <c r="I49" s="1" t="s">
        <v>5</v>
      </c>
    </row>
    <row r="50" spans="1:11" x14ac:dyDescent="0.3">
      <c r="A50" t="s">
        <v>280</v>
      </c>
      <c r="B50" s="2"/>
      <c r="C50">
        <v>25</v>
      </c>
      <c r="E50" t="s">
        <v>4</v>
      </c>
      <c r="F50">
        <v>100</v>
      </c>
      <c r="G50">
        <v>26101</v>
      </c>
      <c r="H50">
        <f>(G51-G50)/(F51-F50)</f>
        <v>257.21875</v>
      </c>
      <c r="I50">
        <f xml:space="preserve"> G50-(H50*F50)</f>
        <v>379.125</v>
      </c>
    </row>
    <row r="51" spans="1:11" x14ac:dyDescent="0.3">
      <c r="E51" t="s">
        <v>34</v>
      </c>
      <c r="F51">
        <v>196</v>
      </c>
      <c r="G51">
        <v>50794</v>
      </c>
    </row>
    <row r="53" spans="1:11" x14ac:dyDescent="0.3">
      <c r="A53" s="1" t="s">
        <v>0</v>
      </c>
      <c r="B53" s="1" t="s">
        <v>32</v>
      </c>
      <c r="C53" s="1" t="s">
        <v>33</v>
      </c>
      <c r="D53" s="1"/>
      <c r="E53" s="1"/>
      <c r="F53" s="1" t="s">
        <v>3</v>
      </c>
      <c r="G53" s="1" t="s">
        <v>35</v>
      </c>
      <c r="H53" s="1" t="s">
        <v>36</v>
      </c>
      <c r="I53" s="1" t="s">
        <v>5</v>
      </c>
    </row>
    <row r="54" spans="1:11" x14ac:dyDescent="0.3">
      <c r="A54" t="s">
        <v>279</v>
      </c>
      <c r="B54" s="2"/>
      <c r="C54">
        <v>24</v>
      </c>
      <c r="E54" t="s">
        <v>4</v>
      </c>
      <c r="F54">
        <v>100</v>
      </c>
      <c r="G54">
        <v>26429</v>
      </c>
      <c r="H54">
        <f>(G55-G54)/(F55-F54)</f>
        <v>249.72916666666666</v>
      </c>
      <c r="I54">
        <f xml:space="preserve"> G54-(H54*F54)</f>
        <v>1456.0833333333358</v>
      </c>
    </row>
    <row r="55" spans="1:11" x14ac:dyDescent="0.3">
      <c r="E55" t="s">
        <v>34</v>
      </c>
      <c r="F55">
        <v>196</v>
      </c>
      <c r="G55">
        <v>50403</v>
      </c>
    </row>
    <row r="57" spans="1:11" x14ac:dyDescent="0.3">
      <c r="A57" s="1" t="s">
        <v>0</v>
      </c>
      <c r="B57" s="1" t="s">
        <v>32</v>
      </c>
      <c r="C57" s="1" t="s">
        <v>33</v>
      </c>
      <c r="D57" s="1"/>
      <c r="E57" s="1"/>
      <c r="F57" s="1" t="s">
        <v>3</v>
      </c>
      <c r="G57" s="1" t="s">
        <v>35</v>
      </c>
      <c r="H57" s="1" t="s">
        <v>36</v>
      </c>
      <c r="I57" s="1" t="s">
        <v>5</v>
      </c>
      <c r="K57" s="1" t="s">
        <v>86</v>
      </c>
    </row>
    <row r="58" spans="1:11" x14ac:dyDescent="0.3">
      <c r="A58" t="s">
        <v>278</v>
      </c>
      <c r="B58" s="2"/>
      <c r="C58">
        <v>16</v>
      </c>
      <c r="E58" t="s">
        <v>4</v>
      </c>
      <c r="F58">
        <v>100</v>
      </c>
      <c r="G58">
        <v>29352</v>
      </c>
      <c r="H58">
        <f>(G59-G58)/(F59-F58)</f>
        <v>282.90625</v>
      </c>
      <c r="I58">
        <f xml:space="preserve"> G58-(H58*F58)</f>
        <v>1061.375</v>
      </c>
      <c r="K58">
        <f>AVERAGE(I58:I94)</f>
        <v>1362.1791666666663</v>
      </c>
    </row>
    <row r="59" spans="1:11" x14ac:dyDescent="0.3">
      <c r="E59" t="s">
        <v>34</v>
      </c>
      <c r="F59">
        <v>196</v>
      </c>
      <c r="G59">
        <v>56511</v>
      </c>
    </row>
    <row r="61" spans="1:11" x14ac:dyDescent="0.3">
      <c r="A61" s="1" t="s">
        <v>0</v>
      </c>
      <c r="B61" s="1" t="s">
        <v>32</v>
      </c>
      <c r="C61" s="1" t="s">
        <v>33</v>
      </c>
      <c r="D61" s="1"/>
      <c r="E61" s="1"/>
      <c r="F61" s="1" t="s">
        <v>3</v>
      </c>
      <c r="G61" s="1" t="s">
        <v>35</v>
      </c>
      <c r="H61" s="1" t="s">
        <v>36</v>
      </c>
      <c r="I61" s="1" t="s">
        <v>5</v>
      </c>
    </row>
    <row r="62" spans="1:11" x14ac:dyDescent="0.3">
      <c r="A62" t="s">
        <v>277</v>
      </c>
      <c r="B62" s="2"/>
      <c r="C62">
        <v>28</v>
      </c>
      <c r="E62" t="s">
        <v>4</v>
      </c>
      <c r="F62">
        <v>100</v>
      </c>
      <c r="G62">
        <v>29585</v>
      </c>
      <c r="H62">
        <f>(G63-G62)/(F63-F62)</f>
        <v>281.65625</v>
      </c>
      <c r="I62">
        <f xml:space="preserve"> G62-(H62*F62)</f>
        <v>1419.375</v>
      </c>
    </row>
    <row r="63" spans="1:11" x14ac:dyDescent="0.3">
      <c r="E63" t="s">
        <v>34</v>
      </c>
      <c r="F63">
        <v>196</v>
      </c>
      <c r="G63">
        <v>56624</v>
      </c>
    </row>
    <row r="65" spans="1:9" x14ac:dyDescent="0.3">
      <c r="A65" s="1" t="s">
        <v>0</v>
      </c>
      <c r="B65" s="1" t="s">
        <v>32</v>
      </c>
      <c r="C65" s="1" t="s">
        <v>33</v>
      </c>
      <c r="D65" s="1"/>
      <c r="E65" s="1"/>
      <c r="F65" s="1" t="s">
        <v>3</v>
      </c>
      <c r="G65" s="1" t="s">
        <v>35</v>
      </c>
      <c r="H65" s="1" t="s">
        <v>36</v>
      </c>
      <c r="I65" s="1" t="s">
        <v>5</v>
      </c>
    </row>
    <row r="66" spans="1:9" x14ac:dyDescent="0.3">
      <c r="A66" t="s">
        <v>276</v>
      </c>
      <c r="B66" s="2"/>
      <c r="C66">
        <v>41</v>
      </c>
      <c r="E66" t="s">
        <v>4</v>
      </c>
      <c r="F66">
        <v>100</v>
      </c>
      <c r="G66">
        <v>28033</v>
      </c>
      <c r="H66">
        <f>(G67-G66)/(F67-F66)</f>
        <v>265.94791666666669</v>
      </c>
      <c r="I66">
        <f xml:space="preserve"> G66-(H66*F66)</f>
        <v>1438.2083333333321</v>
      </c>
    </row>
    <row r="67" spans="1:9" x14ac:dyDescent="0.3">
      <c r="E67" t="s">
        <v>34</v>
      </c>
      <c r="F67">
        <v>196</v>
      </c>
      <c r="G67">
        <v>53564</v>
      </c>
    </row>
    <row r="69" spans="1:9" x14ac:dyDescent="0.3">
      <c r="A69" s="1" t="s">
        <v>0</v>
      </c>
      <c r="B69" s="1" t="s">
        <v>32</v>
      </c>
      <c r="C69" s="1" t="s">
        <v>33</v>
      </c>
      <c r="D69" s="1"/>
      <c r="E69" s="1"/>
      <c r="F69" s="1" t="s">
        <v>3</v>
      </c>
      <c r="G69" s="1" t="s">
        <v>35</v>
      </c>
      <c r="H69" s="1" t="s">
        <v>36</v>
      </c>
      <c r="I69" s="1" t="s">
        <v>5</v>
      </c>
    </row>
    <row r="70" spans="1:9" x14ac:dyDescent="0.3">
      <c r="A70" t="s">
        <v>275</v>
      </c>
      <c r="B70" s="2"/>
      <c r="C70">
        <v>18</v>
      </c>
      <c r="E70" t="s">
        <v>4</v>
      </c>
      <c r="F70">
        <v>100</v>
      </c>
      <c r="G70">
        <v>29906</v>
      </c>
      <c r="H70">
        <f>(G71-G70)/(F71-F70)</f>
        <v>277.70833333333331</v>
      </c>
      <c r="I70">
        <f xml:space="preserve"> G70-(H70*F70)</f>
        <v>2135.1666666666679</v>
      </c>
    </row>
    <row r="71" spans="1:9" x14ac:dyDescent="0.3">
      <c r="E71" t="s">
        <v>34</v>
      </c>
      <c r="F71">
        <v>196</v>
      </c>
      <c r="G71">
        <v>56566</v>
      </c>
    </row>
    <row r="73" spans="1:9" x14ac:dyDescent="0.3">
      <c r="A73" s="1" t="s">
        <v>0</v>
      </c>
      <c r="B73" s="1" t="s">
        <v>32</v>
      </c>
      <c r="C73" s="1" t="s">
        <v>33</v>
      </c>
      <c r="D73" s="1"/>
      <c r="E73" s="1"/>
      <c r="F73" s="1" t="s">
        <v>3</v>
      </c>
      <c r="G73" s="1" t="s">
        <v>35</v>
      </c>
      <c r="H73" s="1" t="s">
        <v>36</v>
      </c>
      <c r="I73" s="1" t="s">
        <v>5</v>
      </c>
    </row>
    <row r="74" spans="1:9" x14ac:dyDescent="0.3">
      <c r="A74" t="s">
        <v>274</v>
      </c>
      <c r="B74" s="2"/>
      <c r="C74">
        <v>34</v>
      </c>
      <c r="E74" t="s">
        <v>4</v>
      </c>
      <c r="F74">
        <v>100</v>
      </c>
      <c r="G74">
        <v>26886</v>
      </c>
      <c r="H74">
        <f>(G75-G74)/(F75-F74)</f>
        <v>253.84375</v>
      </c>
      <c r="I74">
        <f xml:space="preserve"> G74-(H74*F74)</f>
        <v>1501.625</v>
      </c>
    </row>
    <row r="75" spans="1:9" x14ac:dyDescent="0.3">
      <c r="E75" t="s">
        <v>34</v>
      </c>
      <c r="F75">
        <v>196</v>
      </c>
      <c r="G75">
        <v>51255</v>
      </c>
    </row>
    <row r="77" spans="1:9" x14ac:dyDescent="0.3">
      <c r="A77" s="1" t="s">
        <v>0</v>
      </c>
      <c r="B77" s="1" t="s">
        <v>32</v>
      </c>
      <c r="C77" s="1" t="s">
        <v>33</v>
      </c>
      <c r="D77" s="1"/>
      <c r="E77" s="1"/>
      <c r="F77" s="1" t="s">
        <v>3</v>
      </c>
      <c r="G77" s="1" t="s">
        <v>35</v>
      </c>
      <c r="H77" s="1" t="s">
        <v>36</v>
      </c>
      <c r="I77" s="1" t="s">
        <v>5</v>
      </c>
    </row>
    <row r="78" spans="1:9" x14ac:dyDescent="0.3">
      <c r="A78" t="s">
        <v>273</v>
      </c>
      <c r="B78" s="2"/>
      <c r="C78">
        <v>53</v>
      </c>
      <c r="E78" t="s">
        <v>4</v>
      </c>
      <c r="F78">
        <v>100</v>
      </c>
      <c r="G78">
        <v>25826</v>
      </c>
      <c r="H78">
        <f>(G79-G78)/(F79-F78)</f>
        <v>242.72916666666666</v>
      </c>
      <c r="I78">
        <f xml:space="preserve"> G78-(H78*F78)</f>
        <v>1553.0833333333358</v>
      </c>
    </row>
    <row r="79" spans="1:9" x14ac:dyDescent="0.3">
      <c r="E79" t="s">
        <v>34</v>
      </c>
      <c r="F79">
        <v>196</v>
      </c>
      <c r="G79">
        <v>49128</v>
      </c>
    </row>
    <row r="81" spans="1:9" x14ac:dyDescent="0.3">
      <c r="A81" s="1" t="s">
        <v>0</v>
      </c>
      <c r="B81" s="1" t="s">
        <v>32</v>
      </c>
      <c r="C81" s="1" t="s">
        <v>33</v>
      </c>
      <c r="D81" s="1"/>
      <c r="E81" s="1"/>
      <c r="F81" s="1" t="s">
        <v>3</v>
      </c>
      <c r="G81" s="1" t="s">
        <v>35</v>
      </c>
      <c r="H81" s="1" t="s">
        <v>36</v>
      </c>
      <c r="I81" s="1" t="s">
        <v>5</v>
      </c>
    </row>
    <row r="82" spans="1:9" x14ac:dyDescent="0.3">
      <c r="A82" t="s">
        <v>272</v>
      </c>
      <c r="B82" s="2"/>
      <c r="C82">
        <v>15</v>
      </c>
      <c r="E82" t="s">
        <v>4</v>
      </c>
      <c r="F82">
        <v>100</v>
      </c>
      <c r="G82">
        <v>30221</v>
      </c>
      <c r="H82">
        <f>(G83-G82)/(F83-F82)</f>
        <v>284.98958333333331</v>
      </c>
      <c r="I82">
        <f xml:space="preserve"> G82-(H82*F82)</f>
        <v>1722.0416666666679</v>
      </c>
    </row>
    <row r="83" spans="1:9" x14ac:dyDescent="0.3">
      <c r="E83" t="s">
        <v>34</v>
      </c>
      <c r="F83">
        <v>196</v>
      </c>
      <c r="G83">
        <v>57580</v>
      </c>
    </row>
    <row r="85" spans="1:9" x14ac:dyDescent="0.3">
      <c r="A85" s="1" t="s">
        <v>0</v>
      </c>
      <c r="B85" s="1" t="s">
        <v>32</v>
      </c>
      <c r="C85" s="1" t="s">
        <v>33</v>
      </c>
      <c r="D85" s="1"/>
      <c r="E85" s="1"/>
      <c r="F85" s="1" t="s">
        <v>3</v>
      </c>
      <c r="G85" s="1" t="s">
        <v>35</v>
      </c>
      <c r="H85" s="1" t="s">
        <v>36</v>
      </c>
      <c r="I85" s="1" t="s">
        <v>5</v>
      </c>
    </row>
    <row r="86" spans="1:9" x14ac:dyDescent="0.3">
      <c r="A86" t="s">
        <v>271</v>
      </c>
      <c r="B86" s="2"/>
      <c r="C86">
        <v>9</v>
      </c>
      <c r="E86" t="s">
        <v>4</v>
      </c>
      <c r="F86">
        <v>100</v>
      </c>
      <c r="G86">
        <v>30175</v>
      </c>
      <c r="H86">
        <f>(G87-G86)/(F87-F86)</f>
        <v>297.44791666666669</v>
      </c>
      <c r="I86">
        <f xml:space="preserve"> G86-(H86*F86)</f>
        <v>430.20833333333212</v>
      </c>
    </row>
    <row r="87" spans="1:9" x14ac:dyDescent="0.3">
      <c r="E87" t="s">
        <v>34</v>
      </c>
      <c r="F87">
        <v>196</v>
      </c>
      <c r="G87">
        <v>58730</v>
      </c>
    </row>
    <row r="89" spans="1:9" x14ac:dyDescent="0.3">
      <c r="A89" s="1" t="s">
        <v>0</v>
      </c>
      <c r="B89" s="1" t="s">
        <v>32</v>
      </c>
      <c r="C89" s="1" t="s">
        <v>33</v>
      </c>
      <c r="D89" s="1"/>
      <c r="E89" s="1"/>
      <c r="F89" s="1" t="s">
        <v>3</v>
      </c>
      <c r="G89" s="1" t="s">
        <v>35</v>
      </c>
      <c r="H89" s="1" t="s">
        <v>36</v>
      </c>
      <c r="I89" s="1" t="s">
        <v>5</v>
      </c>
    </row>
    <row r="90" spans="1:9" x14ac:dyDescent="0.3">
      <c r="A90" t="s">
        <v>270</v>
      </c>
      <c r="B90" s="2"/>
      <c r="C90">
        <v>56</v>
      </c>
      <c r="E90" t="s">
        <v>4</v>
      </c>
      <c r="F90">
        <v>100</v>
      </c>
      <c r="G90">
        <v>25921</v>
      </c>
      <c r="H90">
        <f>(G91-G90)/(F91-F90)</f>
        <v>243.55208333333334</v>
      </c>
      <c r="I90">
        <f xml:space="preserve"> G90-(H90*F90)</f>
        <v>1565.7916666666642</v>
      </c>
    </row>
    <row r="91" spans="1:9" x14ac:dyDescent="0.3">
      <c r="E91" t="s">
        <v>34</v>
      </c>
      <c r="F91">
        <v>196</v>
      </c>
      <c r="G91">
        <v>49302</v>
      </c>
    </row>
    <row r="93" spans="1:9" x14ac:dyDescent="0.3">
      <c r="A93" s="1" t="s">
        <v>0</v>
      </c>
      <c r="B93" s="1" t="s">
        <v>32</v>
      </c>
      <c r="C93" s="1" t="s">
        <v>33</v>
      </c>
      <c r="D93" s="1"/>
      <c r="E93" s="1"/>
      <c r="F93" s="1" t="s">
        <v>3</v>
      </c>
      <c r="G93" s="1" t="s">
        <v>35</v>
      </c>
      <c r="H93" s="1" t="s">
        <v>36</v>
      </c>
      <c r="I93" s="1" t="s">
        <v>5</v>
      </c>
    </row>
    <row r="94" spans="1:9" x14ac:dyDescent="0.3">
      <c r="A94" t="s">
        <v>269</v>
      </c>
      <c r="B94" s="2"/>
      <c r="C94">
        <v>52</v>
      </c>
      <c r="E94" t="s">
        <v>4</v>
      </c>
      <c r="F94">
        <v>100</v>
      </c>
      <c r="G94">
        <v>25647</v>
      </c>
      <c r="H94">
        <f>(G95-G94)/(F95-F94)</f>
        <v>248.52083333333334</v>
      </c>
      <c r="I94">
        <f xml:space="preserve"> G94-(H94*F94)</f>
        <v>794.91666666666424</v>
      </c>
    </row>
    <row r="95" spans="1:9" x14ac:dyDescent="0.3">
      <c r="E95" t="s">
        <v>34</v>
      </c>
      <c r="F95">
        <v>196</v>
      </c>
      <c r="G95">
        <v>49505</v>
      </c>
    </row>
    <row r="97" spans="1:11" x14ac:dyDescent="0.3">
      <c r="A97" s="1" t="s">
        <v>0</v>
      </c>
      <c r="B97" s="1" t="s">
        <v>32</v>
      </c>
      <c r="C97" s="1" t="s">
        <v>33</v>
      </c>
      <c r="D97" s="1"/>
      <c r="E97" s="1"/>
      <c r="F97" s="1" t="s">
        <v>3</v>
      </c>
      <c r="G97" s="1" t="s">
        <v>35</v>
      </c>
      <c r="H97" s="1" t="s">
        <v>36</v>
      </c>
      <c r="I97" s="1" t="s">
        <v>5</v>
      </c>
      <c r="K97" s="1" t="s">
        <v>86</v>
      </c>
    </row>
    <row r="98" spans="1:11" x14ac:dyDescent="0.3">
      <c r="A98" t="s">
        <v>15</v>
      </c>
      <c r="B98" s="2"/>
      <c r="C98">
        <v>37</v>
      </c>
      <c r="E98" t="s">
        <v>4</v>
      </c>
      <c r="F98">
        <v>100</v>
      </c>
      <c r="G98">
        <v>23854</v>
      </c>
      <c r="H98">
        <f>(G99-G98)/(F99-F98)</f>
        <v>217.51041666666666</v>
      </c>
      <c r="I98">
        <f xml:space="preserve"> G98-(H98*F98)</f>
        <v>2102.9583333333358</v>
      </c>
      <c r="K98">
        <f>AVERAGE(I98:I134)</f>
        <v>1480.0166666666664</v>
      </c>
    </row>
    <row r="99" spans="1:11" x14ac:dyDescent="0.3">
      <c r="E99" t="s">
        <v>34</v>
      </c>
      <c r="F99">
        <v>196</v>
      </c>
      <c r="G99">
        <v>44735</v>
      </c>
    </row>
    <row r="101" spans="1:11" x14ac:dyDescent="0.3">
      <c r="A101" s="1" t="s">
        <v>0</v>
      </c>
      <c r="B101" s="1" t="s">
        <v>32</v>
      </c>
      <c r="C101" s="1" t="s">
        <v>33</v>
      </c>
      <c r="D101" s="1"/>
      <c r="E101" s="1"/>
      <c r="F101" s="1" t="s">
        <v>3</v>
      </c>
      <c r="G101" s="1" t="s">
        <v>35</v>
      </c>
      <c r="H101" s="1" t="s">
        <v>36</v>
      </c>
      <c r="I101" s="1" t="s">
        <v>5</v>
      </c>
    </row>
    <row r="102" spans="1:11" x14ac:dyDescent="0.3">
      <c r="A102" t="s">
        <v>16</v>
      </c>
      <c r="B102" s="2"/>
      <c r="C102">
        <v>36</v>
      </c>
      <c r="E102" t="s">
        <v>4</v>
      </c>
      <c r="F102">
        <v>100</v>
      </c>
      <c r="G102">
        <v>25530</v>
      </c>
      <c r="H102">
        <f>(G103-G102)/(F103-F102)</f>
        <v>237.20833333333334</v>
      </c>
      <c r="I102">
        <f xml:space="preserve"> G102-(H102*F102)</f>
        <v>1809.1666666666642</v>
      </c>
    </row>
    <row r="103" spans="1:11" x14ac:dyDescent="0.3">
      <c r="E103" t="s">
        <v>34</v>
      </c>
      <c r="F103">
        <v>196</v>
      </c>
      <c r="G103">
        <v>48302</v>
      </c>
    </row>
    <row r="105" spans="1:11" x14ac:dyDescent="0.3">
      <c r="A105" s="1" t="s">
        <v>0</v>
      </c>
      <c r="B105" s="1" t="s">
        <v>32</v>
      </c>
      <c r="C105" s="1" t="s">
        <v>33</v>
      </c>
      <c r="D105" s="1"/>
      <c r="E105" s="1"/>
      <c r="F105" s="1" t="s">
        <v>3</v>
      </c>
      <c r="G105" s="1" t="s">
        <v>35</v>
      </c>
      <c r="H105" s="1" t="s">
        <v>36</v>
      </c>
      <c r="I105" s="1" t="s">
        <v>5</v>
      </c>
    </row>
    <row r="106" spans="1:11" x14ac:dyDescent="0.3">
      <c r="A106" t="s">
        <v>17</v>
      </c>
      <c r="B106" s="2"/>
      <c r="C106">
        <v>19</v>
      </c>
      <c r="E106" t="s">
        <v>4</v>
      </c>
      <c r="F106">
        <v>100</v>
      </c>
      <c r="G106">
        <v>25823</v>
      </c>
      <c r="H106">
        <f>(G107-G106)/(F107-F106)</f>
        <v>243.25</v>
      </c>
      <c r="I106">
        <f xml:space="preserve"> G106-(H106*F106)</f>
        <v>1498</v>
      </c>
    </row>
    <row r="107" spans="1:11" x14ac:dyDescent="0.3">
      <c r="E107" t="s">
        <v>34</v>
      </c>
      <c r="F107">
        <v>196</v>
      </c>
      <c r="G107">
        <v>49175</v>
      </c>
    </row>
    <row r="109" spans="1:11" x14ac:dyDescent="0.3">
      <c r="A109" s="1" t="s">
        <v>0</v>
      </c>
      <c r="B109" s="1" t="s">
        <v>32</v>
      </c>
      <c r="C109" s="1" t="s">
        <v>33</v>
      </c>
      <c r="D109" s="1"/>
      <c r="E109" s="1"/>
      <c r="F109" s="1" t="s">
        <v>3</v>
      </c>
      <c r="G109" s="1" t="s">
        <v>35</v>
      </c>
      <c r="H109" s="1" t="s">
        <v>36</v>
      </c>
      <c r="I109" s="1" t="s">
        <v>5</v>
      </c>
    </row>
    <row r="110" spans="1:11" x14ac:dyDescent="0.3">
      <c r="A110" t="s">
        <v>69</v>
      </c>
      <c r="B110" s="2"/>
      <c r="C110">
        <v>29</v>
      </c>
      <c r="E110" t="s">
        <v>4</v>
      </c>
      <c r="F110">
        <v>100</v>
      </c>
      <c r="G110">
        <v>25624</v>
      </c>
      <c r="H110">
        <f>(G111-G110)/(F111-F110)</f>
        <v>238.94791666666666</v>
      </c>
      <c r="I110">
        <f xml:space="preserve"> G110-(H110*F110)</f>
        <v>1729.2083333333358</v>
      </c>
    </row>
    <row r="111" spans="1:11" x14ac:dyDescent="0.3">
      <c r="E111" t="s">
        <v>34</v>
      </c>
      <c r="F111">
        <v>196</v>
      </c>
      <c r="G111">
        <v>48563</v>
      </c>
    </row>
    <row r="113" spans="1:9" x14ac:dyDescent="0.3">
      <c r="A113" s="1" t="s">
        <v>0</v>
      </c>
      <c r="B113" s="1" t="s">
        <v>32</v>
      </c>
      <c r="C113" s="1" t="s">
        <v>33</v>
      </c>
      <c r="D113" s="1"/>
      <c r="E113" s="1"/>
      <c r="F113" s="1" t="s">
        <v>3</v>
      </c>
      <c r="G113" s="1" t="s">
        <v>35</v>
      </c>
      <c r="H113" s="1" t="s">
        <v>36</v>
      </c>
      <c r="I113" s="1" t="s">
        <v>5</v>
      </c>
    </row>
    <row r="114" spans="1:9" x14ac:dyDescent="0.3">
      <c r="A114" t="s">
        <v>18</v>
      </c>
      <c r="B114" s="2"/>
      <c r="C114">
        <v>40</v>
      </c>
      <c r="E114" t="s">
        <v>4</v>
      </c>
      <c r="F114">
        <v>100</v>
      </c>
      <c r="G114">
        <v>25317</v>
      </c>
      <c r="H114">
        <f>(G115-G114)/(F115-F114)</f>
        <v>234.05208333333334</v>
      </c>
      <c r="I114">
        <f xml:space="preserve"> G114-(H114*F114)</f>
        <v>1911.7916666666642</v>
      </c>
    </row>
    <row r="115" spans="1:9" x14ac:dyDescent="0.3">
      <c r="E115" t="s">
        <v>34</v>
      </c>
      <c r="F115">
        <v>196</v>
      </c>
      <c r="G115">
        <v>47786</v>
      </c>
    </row>
    <row r="117" spans="1:9" x14ac:dyDescent="0.3">
      <c r="A117" s="1" t="s">
        <v>0</v>
      </c>
      <c r="B117" s="1" t="s">
        <v>32</v>
      </c>
      <c r="C117" s="1" t="s">
        <v>33</v>
      </c>
      <c r="D117" s="1"/>
      <c r="E117" s="1"/>
      <c r="F117" s="1" t="s">
        <v>3</v>
      </c>
      <c r="G117" s="1" t="s">
        <v>35</v>
      </c>
      <c r="H117" s="1" t="s">
        <v>36</v>
      </c>
      <c r="I117" s="1" t="s">
        <v>5</v>
      </c>
    </row>
    <row r="118" spans="1:9" x14ac:dyDescent="0.3">
      <c r="A118" t="s">
        <v>268</v>
      </c>
      <c r="B118" s="2"/>
      <c r="C118">
        <v>25</v>
      </c>
      <c r="E118" t="s">
        <v>4</v>
      </c>
      <c r="F118">
        <v>100</v>
      </c>
      <c r="G118">
        <v>26248</v>
      </c>
      <c r="H118">
        <f>(G119-G118)/(F119-F118)</f>
        <v>256.08333333333331</v>
      </c>
      <c r="I118">
        <f xml:space="preserve"> G118-(H118*F118)</f>
        <v>639.66666666666788</v>
      </c>
    </row>
    <row r="119" spans="1:9" x14ac:dyDescent="0.3">
      <c r="E119" t="s">
        <v>34</v>
      </c>
      <c r="F119">
        <v>196</v>
      </c>
      <c r="G119">
        <v>50832</v>
      </c>
    </row>
    <row r="121" spans="1:9" x14ac:dyDescent="0.3">
      <c r="A121" s="1" t="s">
        <v>0</v>
      </c>
      <c r="B121" s="1" t="s">
        <v>32</v>
      </c>
      <c r="C121" s="1" t="s">
        <v>33</v>
      </c>
      <c r="D121" s="1"/>
      <c r="E121" s="1"/>
      <c r="F121" s="1" t="s">
        <v>3</v>
      </c>
      <c r="G121" s="1" t="s">
        <v>35</v>
      </c>
      <c r="H121" s="1" t="s">
        <v>36</v>
      </c>
      <c r="I121" s="1" t="s">
        <v>5</v>
      </c>
    </row>
    <row r="122" spans="1:9" x14ac:dyDescent="0.3">
      <c r="A122" t="s">
        <v>267</v>
      </c>
      <c r="B122" s="2"/>
      <c r="C122">
        <v>64</v>
      </c>
      <c r="E122" t="s">
        <v>4</v>
      </c>
      <c r="F122">
        <v>100</v>
      </c>
      <c r="G122">
        <v>23237</v>
      </c>
      <c r="H122">
        <f>(G123-G122)/(F123-F122)</f>
        <v>215.94791666666666</v>
      </c>
      <c r="I122">
        <f xml:space="preserve"> G122-(H122*F122)</f>
        <v>1642.2083333333358</v>
      </c>
    </row>
    <row r="123" spans="1:9" x14ac:dyDescent="0.3">
      <c r="E123" t="s">
        <v>34</v>
      </c>
      <c r="F123">
        <v>196</v>
      </c>
      <c r="G123">
        <v>43968</v>
      </c>
    </row>
    <row r="125" spans="1:9" x14ac:dyDescent="0.3">
      <c r="A125" s="1" t="s">
        <v>0</v>
      </c>
      <c r="B125" s="1" t="s">
        <v>32</v>
      </c>
      <c r="C125" s="1" t="s">
        <v>33</v>
      </c>
      <c r="D125" s="1"/>
      <c r="E125" s="1"/>
      <c r="F125" s="1" t="s">
        <v>3</v>
      </c>
      <c r="G125" s="1" t="s">
        <v>35</v>
      </c>
      <c r="H125" s="1" t="s">
        <v>36</v>
      </c>
      <c r="I125" s="1" t="s">
        <v>5</v>
      </c>
    </row>
    <row r="126" spans="1:9" x14ac:dyDescent="0.3">
      <c r="A126" t="s">
        <v>266</v>
      </c>
      <c r="B126" s="2"/>
      <c r="C126">
        <v>23</v>
      </c>
      <c r="E126" t="s">
        <v>4</v>
      </c>
      <c r="F126">
        <v>100</v>
      </c>
      <c r="G126">
        <v>26811</v>
      </c>
      <c r="H126">
        <f>(G127-G126)/(F127-F126)</f>
        <v>251.42708333333334</v>
      </c>
      <c r="I126">
        <f xml:space="preserve"> G126-(H126*F126)</f>
        <v>1668.2916666666642</v>
      </c>
    </row>
    <row r="127" spans="1:9" x14ac:dyDescent="0.3">
      <c r="E127" t="s">
        <v>34</v>
      </c>
      <c r="F127">
        <v>196</v>
      </c>
      <c r="G127">
        <v>50948</v>
      </c>
    </row>
    <row r="129" spans="1:11" x14ac:dyDescent="0.3">
      <c r="A129" s="1" t="s">
        <v>0</v>
      </c>
      <c r="B129" s="1" t="s">
        <v>32</v>
      </c>
      <c r="C129" s="1" t="s">
        <v>33</v>
      </c>
      <c r="D129" s="1"/>
      <c r="E129" s="1"/>
      <c r="F129" s="1" t="s">
        <v>3</v>
      </c>
      <c r="G129" s="1" t="s">
        <v>35</v>
      </c>
      <c r="H129" s="1" t="s">
        <v>36</v>
      </c>
      <c r="I129" s="1" t="s">
        <v>5</v>
      </c>
    </row>
    <row r="130" spans="1:11" x14ac:dyDescent="0.3">
      <c r="A130" t="s">
        <v>265</v>
      </c>
      <c r="B130" s="2"/>
      <c r="C130">
        <v>64</v>
      </c>
      <c r="E130" t="s">
        <v>4</v>
      </c>
      <c r="F130">
        <v>100</v>
      </c>
      <c r="G130">
        <v>25327</v>
      </c>
      <c r="H130">
        <f>(G131-G130)/(F131-F130)</f>
        <v>244.70833333333334</v>
      </c>
      <c r="I130">
        <f xml:space="preserve"> G130-(H130*F130)</f>
        <v>856.16666666666424</v>
      </c>
    </row>
    <row r="131" spans="1:11" x14ac:dyDescent="0.3">
      <c r="E131" t="s">
        <v>34</v>
      </c>
      <c r="F131">
        <v>196</v>
      </c>
      <c r="G131">
        <v>48819</v>
      </c>
    </row>
    <row r="133" spans="1:11" x14ac:dyDescent="0.3">
      <c r="A133" s="1" t="s">
        <v>0</v>
      </c>
      <c r="B133" s="1" t="s">
        <v>32</v>
      </c>
      <c r="C133" s="1" t="s">
        <v>33</v>
      </c>
      <c r="D133" s="1"/>
      <c r="E133" s="1"/>
      <c r="F133" s="1" t="s">
        <v>3</v>
      </c>
      <c r="G133" s="1" t="s">
        <v>35</v>
      </c>
      <c r="H133" s="1" t="s">
        <v>36</v>
      </c>
      <c r="I133" s="1" t="s">
        <v>5</v>
      </c>
    </row>
    <row r="134" spans="1:11" x14ac:dyDescent="0.3">
      <c r="A134" t="s">
        <v>264</v>
      </c>
      <c r="B134" s="2"/>
      <c r="C134">
        <v>36</v>
      </c>
      <c r="E134" t="s">
        <v>4</v>
      </c>
      <c r="F134">
        <v>100</v>
      </c>
      <c r="G134">
        <v>27825</v>
      </c>
      <c r="H134">
        <f>(G135-G134)/(F135-F134)</f>
        <v>268.82291666666669</v>
      </c>
      <c r="I134">
        <f xml:space="preserve"> G134-(H134*F134)</f>
        <v>942.70833333333212</v>
      </c>
    </row>
    <row r="135" spans="1:11" x14ac:dyDescent="0.3">
      <c r="E135" t="s">
        <v>34</v>
      </c>
      <c r="F135">
        <v>196</v>
      </c>
      <c r="G135">
        <v>53632</v>
      </c>
    </row>
    <row r="137" spans="1:11" x14ac:dyDescent="0.3">
      <c r="A137" s="1" t="s">
        <v>0</v>
      </c>
      <c r="B137" s="1" t="s">
        <v>32</v>
      </c>
      <c r="C137" s="1" t="s">
        <v>33</v>
      </c>
      <c r="D137" s="1"/>
      <c r="E137" s="1"/>
      <c r="F137" s="1" t="s">
        <v>3</v>
      </c>
      <c r="G137" s="1" t="s">
        <v>35</v>
      </c>
      <c r="H137" s="1" t="s">
        <v>36</v>
      </c>
      <c r="I137" s="1" t="s">
        <v>5</v>
      </c>
      <c r="K137" s="1" t="s">
        <v>86</v>
      </c>
    </row>
    <row r="138" spans="1:11" x14ac:dyDescent="0.3">
      <c r="A138" t="s">
        <v>263</v>
      </c>
      <c r="B138" s="2"/>
      <c r="C138">
        <v>22</v>
      </c>
      <c r="E138" t="s">
        <v>4</v>
      </c>
      <c r="F138">
        <v>100</v>
      </c>
      <c r="G138">
        <v>27983</v>
      </c>
      <c r="H138">
        <f>(G139-G138)/(F139-F138)</f>
        <v>261.52083333333331</v>
      </c>
      <c r="I138">
        <f xml:space="preserve"> G138-(H138*F138)</f>
        <v>1830.9166666666679</v>
      </c>
      <c r="K138">
        <f>AVERAGE(I138:I146)</f>
        <v>1897.7638888888894</v>
      </c>
    </row>
    <row r="139" spans="1:11" x14ac:dyDescent="0.3">
      <c r="E139" t="s">
        <v>34</v>
      </c>
      <c r="F139">
        <v>196</v>
      </c>
      <c r="G139">
        <v>53089</v>
      </c>
    </row>
    <row r="141" spans="1:11" x14ac:dyDescent="0.3">
      <c r="A141" s="1" t="s">
        <v>0</v>
      </c>
      <c r="B141" s="1" t="s">
        <v>32</v>
      </c>
      <c r="C141" s="1" t="s">
        <v>33</v>
      </c>
      <c r="D141" s="1"/>
      <c r="E141" s="1"/>
      <c r="F141" s="1" t="s">
        <v>3</v>
      </c>
      <c r="G141" s="1" t="s">
        <v>35</v>
      </c>
      <c r="H141" s="1" t="s">
        <v>36</v>
      </c>
      <c r="I141" s="1" t="s">
        <v>5</v>
      </c>
    </row>
    <row r="142" spans="1:11" x14ac:dyDescent="0.3">
      <c r="A142" t="s">
        <v>262</v>
      </c>
      <c r="B142" s="2"/>
      <c r="C142">
        <v>56</v>
      </c>
      <c r="E142" t="s">
        <v>4</v>
      </c>
      <c r="F142">
        <v>100</v>
      </c>
      <c r="G142">
        <v>26975</v>
      </c>
      <c r="H142">
        <f>(G143-G142)/(F143-F142)</f>
        <v>253.03125</v>
      </c>
      <c r="I142">
        <f xml:space="preserve"> G142-(H142*F142)</f>
        <v>1671.875</v>
      </c>
    </row>
    <row r="143" spans="1:11" x14ac:dyDescent="0.3">
      <c r="E143" t="s">
        <v>34</v>
      </c>
      <c r="F143">
        <v>196</v>
      </c>
      <c r="G143">
        <v>51266</v>
      </c>
    </row>
    <row r="145" spans="1:11" x14ac:dyDescent="0.3">
      <c r="A145" s="1" t="s">
        <v>0</v>
      </c>
      <c r="B145" s="1" t="s">
        <v>32</v>
      </c>
      <c r="C145" s="1" t="s">
        <v>33</v>
      </c>
      <c r="D145" s="1"/>
      <c r="E145" s="1"/>
      <c r="F145" s="1" t="s">
        <v>3</v>
      </c>
      <c r="G145" s="1" t="s">
        <v>35</v>
      </c>
      <c r="H145" s="1" t="s">
        <v>36</v>
      </c>
      <c r="I145" s="1" t="s">
        <v>5</v>
      </c>
    </row>
    <row r="146" spans="1:11" x14ac:dyDescent="0.3">
      <c r="A146" t="s">
        <v>261</v>
      </c>
      <c r="B146" s="2"/>
      <c r="C146">
        <v>67</v>
      </c>
      <c r="E146" t="s">
        <v>4</v>
      </c>
      <c r="F146">
        <v>100</v>
      </c>
      <c r="G146">
        <v>28778</v>
      </c>
      <c r="H146">
        <f>(G147-G146)/(F147-F146)</f>
        <v>265.875</v>
      </c>
      <c r="I146">
        <f xml:space="preserve"> G146-(H146*F146)</f>
        <v>2190.5</v>
      </c>
    </row>
    <row r="147" spans="1:11" x14ac:dyDescent="0.3">
      <c r="E147" t="s">
        <v>34</v>
      </c>
      <c r="F147">
        <v>196</v>
      </c>
      <c r="G147">
        <v>54302</v>
      </c>
    </row>
    <row r="149" spans="1:11" x14ac:dyDescent="0.3">
      <c r="A149" s="1" t="s">
        <v>0</v>
      </c>
      <c r="B149" s="1" t="s">
        <v>32</v>
      </c>
      <c r="C149" s="1" t="s">
        <v>33</v>
      </c>
      <c r="D149" s="1"/>
      <c r="E149" s="1"/>
      <c r="F149" s="1" t="s">
        <v>3</v>
      </c>
      <c r="G149" s="1" t="s">
        <v>35</v>
      </c>
      <c r="H149" s="1" t="s">
        <v>36</v>
      </c>
      <c r="I149" s="1" t="s">
        <v>5</v>
      </c>
      <c r="K149" s="1" t="s">
        <v>86</v>
      </c>
    </row>
    <row r="150" spans="1:11" x14ac:dyDescent="0.3">
      <c r="A150" t="s">
        <v>260</v>
      </c>
      <c r="B150" s="2"/>
      <c r="C150">
        <v>43</v>
      </c>
      <c r="E150" t="s">
        <v>4</v>
      </c>
      <c r="F150">
        <v>100</v>
      </c>
      <c r="G150">
        <v>27121</v>
      </c>
      <c r="H150">
        <f>(G151-G150)/(F151-F150)</f>
        <v>256.46875</v>
      </c>
      <c r="I150">
        <f xml:space="preserve"> G150-(H150*F150)</f>
        <v>1474.125</v>
      </c>
      <c r="K150">
        <f>AVERAGE(I150:I166)</f>
        <v>1225.9583333333335</v>
      </c>
    </row>
    <row r="151" spans="1:11" x14ac:dyDescent="0.3">
      <c r="E151" t="s">
        <v>34</v>
      </c>
      <c r="F151">
        <v>196</v>
      </c>
      <c r="G151">
        <v>51742</v>
      </c>
    </row>
    <row r="153" spans="1:11" x14ac:dyDescent="0.3">
      <c r="A153" s="1" t="s">
        <v>0</v>
      </c>
      <c r="B153" s="1" t="s">
        <v>32</v>
      </c>
      <c r="C153" s="1" t="s">
        <v>33</v>
      </c>
      <c r="D153" s="1"/>
      <c r="E153" s="1"/>
      <c r="F153" s="1" t="s">
        <v>3</v>
      </c>
      <c r="G153" s="1" t="s">
        <v>35</v>
      </c>
      <c r="H153" s="1" t="s">
        <v>36</v>
      </c>
      <c r="I153" s="1" t="s">
        <v>5</v>
      </c>
    </row>
    <row r="154" spans="1:11" x14ac:dyDescent="0.3">
      <c r="A154" t="s">
        <v>259</v>
      </c>
      <c r="B154" s="2"/>
      <c r="C154">
        <v>37</v>
      </c>
      <c r="E154" t="s">
        <v>4</v>
      </c>
      <c r="F154">
        <v>100</v>
      </c>
      <c r="G154">
        <v>28373</v>
      </c>
      <c r="H154">
        <f>(G155-G154)/(F155-F154)</f>
        <v>269.3125</v>
      </c>
      <c r="I154">
        <f xml:space="preserve"> G154-(H154*F154)</f>
        <v>1441.75</v>
      </c>
    </row>
    <row r="155" spans="1:11" x14ac:dyDescent="0.3">
      <c r="E155" t="s">
        <v>34</v>
      </c>
      <c r="F155">
        <v>196</v>
      </c>
      <c r="G155">
        <v>54227</v>
      </c>
    </row>
    <row r="157" spans="1:11" x14ac:dyDescent="0.3">
      <c r="A157" s="1" t="s">
        <v>0</v>
      </c>
      <c r="B157" s="1" t="s">
        <v>32</v>
      </c>
      <c r="C157" s="1" t="s">
        <v>33</v>
      </c>
      <c r="D157" s="1"/>
      <c r="E157" s="1"/>
      <c r="F157" s="1" t="s">
        <v>3</v>
      </c>
      <c r="G157" s="1" t="s">
        <v>35</v>
      </c>
      <c r="H157" s="1" t="s">
        <v>36</v>
      </c>
      <c r="I157" s="1" t="s">
        <v>5</v>
      </c>
    </row>
    <row r="158" spans="1:11" x14ac:dyDescent="0.3">
      <c r="A158" t="s">
        <v>258</v>
      </c>
      <c r="B158" s="2"/>
      <c r="C158">
        <v>52</v>
      </c>
      <c r="E158" t="s">
        <v>4</v>
      </c>
      <c r="F158">
        <v>100</v>
      </c>
      <c r="G158">
        <v>26144</v>
      </c>
      <c r="H158">
        <f>(G159-G158)/(F159-F158)</f>
        <v>251.9375</v>
      </c>
      <c r="I158">
        <f xml:space="preserve"> G158-(H158*F158)</f>
        <v>950.25</v>
      </c>
    </row>
    <row r="159" spans="1:11" x14ac:dyDescent="0.3">
      <c r="E159" t="s">
        <v>34</v>
      </c>
      <c r="F159">
        <v>196</v>
      </c>
      <c r="G159">
        <v>50330</v>
      </c>
    </row>
    <row r="161" spans="1:11" x14ac:dyDescent="0.3">
      <c r="A161" s="1" t="s">
        <v>0</v>
      </c>
      <c r="B161" s="1" t="s">
        <v>32</v>
      </c>
      <c r="C161" s="1" t="s">
        <v>33</v>
      </c>
      <c r="D161" s="1"/>
      <c r="E161" s="1"/>
      <c r="F161" s="1" t="s">
        <v>3</v>
      </c>
      <c r="G161" s="1" t="s">
        <v>35</v>
      </c>
      <c r="H161" s="1" t="s">
        <v>36</v>
      </c>
      <c r="I161" s="1" t="s">
        <v>5</v>
      </c>
    </row>
    <row r="162" spans="1:11" x14ac:dyDescent="0.3">
      <c r="A162" t="s">
        <v>257</v>
      </c>
      <c r="B162" s="2"/>
      <c r="C162">
        <v>53</v>
      </c>
      <c r="E162" t="s">
        <v>4</v>
      </c>
      <c r="F162">
        <v>100</v>
      </c>
      <c r="G162">
        <v>27176</v>
      </c>
      <c r="H162">
        <f>(G163-G162)/(F163-F162)</f>
        <v>266.3125</v>
      </c>
      <c r="I162">
        <f xml:space="preserve"> G162-(H162*F162)</f>
        <v>544.75</v>
      </c>
    </row>
    <row r="163" spans="1:11" x14ac:dyDescent="0.3">
      <c r="E163" t="s">
        <v>34</v>
      </c>
      <c r="F163">
        <v>196</v>
      </c>
      <c r="G163">
        <v>52742</v>
      </c>
    </row>
    <row r="165" spans="1:11" x14ac:dyDescent="0.3">
      <c r="A165" s="1" t="s">
        <v>0</v>
      </c>
      <c r="B165" s="1" t="s">
        <v>32</v>
      </c>
      <c r="C165" s="1" t="s">
        <v>33</v>
      </c>
      <c r="D165" s="1"/>
      <c r="E165" s="1"/>
      <c r="F165" s="1" t="s">
        <v>3</v>
      </c>
      <c r="G165" s="1" t="s">
        <v>35</v>
      </c>
      <c r="H165" s="1" t="s">
        <v>36</v>
      </c>
      <c r="I165" s="1" t="s">
        <v>5</v>
      </c>
    </row>
    <row r="166" spans="1:11" x14ac:dyDescent="0.3">
      <c r="A166" t="s">
        <v>256</v>
      </c>
      <c r="B166" s="2"/>
      <c r="C166">
        <v>53</v>
      </c>
      <c r="E166" t="s">
        <v>4</v>
      </c>
      <c r="F166">
        <v>100</v>
      </c>
      <c r="G166">
        <v>27396</v>
      </c>
      <c r="H166">
        <f>(G167-G166)/(F167-F166)</f>
        <v>256.77083333333331</v>
      </c>
      <c r="I166">
        <f xml:space="preserve"> G166-(H166*F166)</f>
        <v>1718.9166666666679</v>
      </c>
    </row>
    <row r="167" spans="1:11" x14ac:dyDescent="0.3">
      <c r="E167" t="s">
        <v>34</v>
      </c>
      <c r="F167">
        <v>196</v>
      </c>
      <c r="G167">
        <v>52046</v>
      </c>
    </row>
    <row r="169" spans="1:11" x14ac:dyDescent="0.3">
      <c r="A169" s="1" t="s">
        <v>0</v>
      </c>
      <c r="B169" s="1" t="s">
        <v>32</v>
      </c>
      <c r="C169" s="1" t="s">
        <v>33</v>
      </c>
      <c r="D169" s="1"/>
      <c r="E169" s="1"/>
      <c r="F169" s="1" t="s">
        <v>3</v>
      </c>
      <c r="G169" s="1" t="s">
        <v>35</v>
      </c>
      <c r="H169" s="1" t="s">
        <v>36</v>
      </c>
      <c r="I169" s="1" t="s">
        <v>5</v>
      </c>
      <c r="K169" s="1" t="s">
        <v>86</v>
      </c>
    </row>
    <row r="170" spans="1:11" x14ac:dyDescent="0.3">
      <c r="A170" t="s">
        <v>255</v>
      </c>
      <c r="B170" s="2"/>
      <c r="C170">
        <v>48</v>
      </c>
      <c r="E170" t="s">
        <v>4</v>
      </c>
      <c r="F170">
        <v>100</v>
      </c>
      <c r="G170">
        <v>28032</v>
      </c>
      <c r="H170">
        <f>(G171-G170)/(F171-F170)</f>
        <v>268.59375</v>
      </c>
      <c r="I170">
        <f xml:space="preserve"> G170-(H170*F170)</f>
        <v>1172.625</v>
      </c>
      <c r="K170">
        <f>AVERAGE(I170:I178)</f>
        <v>980.805555555556</v>
      </c>
    </row>
    <row r="171" spans="1:11" x14ac:dyDescent="0.3">
      <c r="E171" t="s">
        <v>34</v>
      </c>
      <c r="F171">
        <v>196</v>
      </c>
      <c r="G171">
        <v>53817</v>
      </c>
    </row>
    <row r="173" spans="1:11" x14ac:dyDescent="0.3">
      <c r="A173" s="1" t="s">
        <v>0</v>
      </c>
      <c r="B173" s="1" t="s">
        <v>32</v>
      </c>
      <c r="C173" s="1" t="s">
        <v>33</v>
      </c>
      <c r="D173" s="1"/>
      <c r="E173" s="1"/>
      <c r="F173" s="1" t="s">
        <v>3</v>
      </c>
      <c r="G173" s="1" t="s">
        <v>35</v>
      </c>
      <c r="H173" s="1" t="s">
        <v>36</v>
      </c>
      <c r="I173" s="1" t="s">
        <v>5</v>
      </c>
    </row>
    <row r="174" spans="1:11" x14ac:dyDescent="0.3">
      <c r="A174" t="s">
        <v>254</v>
      </c>
      <c r="B174" s="2"/>
      <c r="C174">
        <v>38</v>
      </c>
      <c r="E174" t="s">
        <v>4</v>
      </c>
      <c r="F174">
        <v>100</v>
      </c>
      <c r="G174">
        <v>28653</v>
      </c>
      <c r="H174">
        <f>(G175-G174)/(F175-F174)</f>
        <v>280.98958333333331</v>
      </c>
      <c r="I174">
        <f xml:space="preserve"> G174-(H174*F174)</f>
        <v>554.04166666666788</v>
      </c>
    </row>
    <row r="175" spans="1:11" x14ac:dyDescent="0.3">
      <c r="E175" t="s">
        <v>34</v>
      </c>
      <c r="F175">
        <v>196</v>
      </c>
      <c r="G175">
        <v>55628</v>
      </c>
    </row>
    <row r="177" spans="1:11" x14ac:dyDescent="0.3">
      <c r="A177" s="1" t="s">
        <v>0</v>
      </c>
      <c r="B177" s="1" t="s">
        <v>32</v>
      </c>
      <c r="C177" s="1" t="s">
        <v>33</v>
      </c>
      <c r="D177" s="1"/>
      <c r="E177" s="1"/>
      <c r="F177" s="1" t="s">
        <v>3</v>
      </c>
      <c r="G177" s="1" t="s">
        <v>35</v>
      </c>
      <c r="H177" s="1" t="s">
        <v>36</v>
      </c>
      <c r="I177" s="1" t="s">
        <v>5</v>
      </c>
    </row>
    <row r="178" spans="1:11" x14ac:dyDescent="0.3">
      <c r="A178" t="s">
        <v>253</v>
      </c>
      <c r="B178" s="2"/>
      <c r="C178">
        <v>38</v>
      </c>
      <c r="E178" t="s">
        <v>4</v>
      </c>
      <c r="F178">
        <v>100</v>
      </c>
      <c r="G178">
        <v>27222</v>
      </c>
      <c r="H178">
        <f>(G179-G178)/(F179-F178)</f>
        <v>260.0625</v>
      </c>
      <c r="I178">
        <f xml:space="preserve"> G178-(H178*F178)</f>
        <v>1215.75</v>
      </c>
    </row>
    <row r="179" spans="1:11" x14ac:dyDescent="0.3">
      <c r="E179" t="s">
        <v>34</v>
      </c>
      <c r="F179">
        <v>196</v>
      </c>
      <c r="G179">
        <v>52188</v>
      </c>
    </row>
    <row r="181" spans="1:11" x14ac:dyDescent="0.3">
      <c r="A181" s="1" t="s">
        <v>0</v>
      </c>
      <c r="B181" s="1" t="s">
        <v>32</v>
      </c>
      <c r="C181" s="1" t="s">
        <v>33</v>
      </c>
      <c r="D181" s="1"/>
      <c r="E181" s="1"/>
      <c r="F181" s="1" t="s">
        <v>3</v>
      </c>
      <c r="G181" s="1" t="s">
        <v>35</v>
      </c>
      <c r="H181" s="1" t="s">
        <v>36</v>
      </c>
      <c r="I181" s="1" t="s">
        <v>5</v>
      </c>
      <c r="K181" s="1" t="s">
        <v>86</v>
      </c>
    </row>
    <row r="182" spans="1:11" x14ac:dyDescent="0.3">
      <c r="A182" t="s">
        <v>252</v>
      </c>
      <c r="B182" s="2"/>
      <c r="C182">
        <v>5</v>
      </c>
      <c r="E182" t="s">
        <v>4</v>
      </c>
      <c r="F182">
        <v>100</v>
      </c>
      <c r="G182">
        <v>30647</v>
      </c>
      <c r="H182">
        <f>(G183-G182)/(F183-F182)</f>
        <v>289.15625</v>
      </c>
      <c r="I182">
        <f xml:space="preserve"> G182-(H182*F182)</f>
        <v>1731.375</v>
      </c>
      <c r="K182">
        <f>AVERAGE(I182:I202)</f>
        <v>1346.3472222222226</v>
      </c>
    </row>
    <row r="183" spans="1:11" x14ac:dyDescent="0.3">
      <c r="E183" t="s">
        <v>34</v>
      </c>
      <c r="F183">
        <v>196</v>
      </c>
      <c r="G183">
        <v>58406</v>
      </c>
    </row>
    <row r="185" spans="1:11" x14ac:dyDescent="0.3">
      <c r="A185" s="1" t="s">
        <v>0</v>
      </c>
      <c r="B185" s="1" t="s">
        <v>32</v>
      </c>
      <c r="C185" s="1" t="s">
        <v>33</v>
      </c>
      <c r="D185" s="1"/>
      <c r="E185" s="1"/>
      <c r="F185" s="1" t="s">
        <v>3</v>
      </c>
      <c r="G185" s="1" t="s">
        <v>35</v>
      </c>
      <c r="H185" s="1" t="s">
        <v>36</v>
      </c>
      <c r="I185" s="1" t="s">
        <v>5</v>
      </c>
    </row>
    <row r="186" spans="1:11" x14ac:dyDescent="0.3">
      <c r="A186" t="s">
        <v>251</v>
      </c>
      <c r="B186" s="2"/>
      <c r="C186">
        <v>69</v>
      </c>
      <c r="E186" t="s">
        <v>4</v>
      </c>
      <c r="F186">
        <v>100</v>
      </c>
      <c r="G186">
        <v>23661</v>
      </c>
      <c r="H186">
        <f>(G187-G186)/(F187-F186)</f>
        <v>229.22916666666666</v>
      </c>
      <c r="I186">
        <f xml:space="preserve"> G186-(H186*F186)</f>
        <v>738.08333333333576</v>
      </c>
    </row>
    <row r="187" spans="1:11" x14ac:dyDescent="0.3">
      <c r="E187" t="s">
        <v>34</v>
      </c>
      <c r="F187">
        <v>196</v>
      </c>
      <c r="G187">
        <v>45667</v>
      </c>
    </row>
    <row r="189" spans="1:11" x14ac:dyDescent="0.3">
      <c r="A189" s="1" t="s">
        <v>0</v>
      </c>
      <c r="B189" s="1" t="s">
        <v>32</v>
      </c>
      <c r="C189" s="1" t="s">
        <v>33</v>
      </c>
      <c r="D189" s="1"/>
      <c r="E189" s="1"/>
      <c r="F189" s="1" t="s">
        <v>3</v>
      </c>
      <c r="G189" s="1" t="s">
        <v>35</v>
      </c>
      <c r="H189" s="1" t="s">
        <v>36</v>
      </c>
      <c r="I189" s="1" t="s">
        <v>5</v>
      </c>
    </row>
    <row r="190" spans="1:11" x14ac:dyDescent="0.3">
      <c r="A190" t="s">
        <v>250</v>
      </c>
      <c r="B190" s="2"/>
      <c r="C190">
        <v>30</v>
      </c>
      <c r="E190" t="s">
        <v>4</v>
      </c>
      <c r="F190">
        <v>100</v>
      </c>
      <c r="G190">
        <v>25180</v>
      </c>
      <c r="H190">
        <f>(G191-G190)/(F191-F190)</f>
        <v>243.71875</v>
      </c>
      <c r="I190">
        <f xml:space="preserve"> G190-(H190*F190)</f>
        <v>808.125</v>
      </c>
    </row>
    <row r="191" spans="1:11" x14ac:dyDescent="0.3">
      <c r="E191" t="s">
        <v>34</v>
      </c>
      <c r="F191">
        <v>196</v>
      </c>
      <c r="G191">
        <v>48577</v>
      </c>
    </row>
    <row r="193" spans="1:11" x14ac:dyDescent="0.3">
      <c r="A193" s="1" t="s">
        <v>0</v>
      </c>
      <c r="B193" s="1" t="s">
        <v>32</v>
      </c>
      <c r="C193" s="1" t="s">
        <v>33</v>
      </c>
      <c r="D193" s="1"/>
      <c r="E193" s="1"/>
      <c r="F193" s="1" t="s">
        <v>3</v>
      </c>
      <c r="G193" s="1" t="s">
        <v>35</v>
      </c>
      <c r="H193" s="1" t="s">
        <v>36</v>
      </c>
      <c r="I193" s="1" t="s">
        <v>5</v>
      </c>
    </row>
    <row r="194" spans="1:11" x14ac:dyDescent="0.3">
      <c r="A194" t="s">
        <v>249</v>
      </c>
      <c r="B194" s="2"/>
      <c r="C194">
        <v>30</v>
      </c>
      <c r="E194" t="s">
        <v>4</v>
      </c>
      <c r="F194">
        <v>100</v>
      </c>
      <c r="G194">
        <v>29685</v>
      </c>
      <c r="H194">
        <f>(G195-G194)/(F195-F194)</f>
        <v>281.44791666666669</v>
      </c>
      <c r="I194">
        <f xml:space="preserve"> G194-(H194*F194)</f>
        <v>1540.2083333333321</v>
      </c>
    </row>
    <row r="195" spans="1:11" x14ac:dyDescent="0.3">
      <c r="E195" t="s">
        <v>34</v>
      </c>
      <c r="F195">
        <v>196</v>
      </c>
      <c r="G195">
        <v>56704</v>
      </c>
    </row>
    <row r="197" spans="1:11" x14ac:dyDescent="0.3">
      <c r="A197" s="1" t="s">
        <v>0</v>
      </c>
      <c r="B197" s="1" t="s">
        <v>32</v>
      </c>
      <c r="C197" s="1" t="s">
        <v>33</v>
      </c>
      <c r="D197" s="1"/>
      <c r="E197" s="1"/>
      <c r="F197" s="1" t="s">
        <v>3</v>
      </c>
      <c r="G197" s="1" t="s">
        <v>35</v>
      </c>
      <c r="H197" s="1" t="s">
        <v>36</v>
      </c>
      <c r="I197" s="1" t="s">
        <v>5</v>
      </c>
    </row>
    <row r="198" spans="1:11" x14ac:dyDescent="0.3">
      <c r="A198" t="s">
        <v>248</v>
      </c>
      <c r="B198" s="2"/>
      <c r="C198">
        <v>30</v>
      </c>
      <c r="E198" t="s">
        <v>4</v>
      </c>
      <c r="F198">
        <v>100</v>
      </c>
      <c r="G198">
        <v>27661</v>
      </c>
      <c r="H198">
        <f>(G199-G198)/(F199-F198)</f>
        <v>258.55208333333331</v>
      </c>
      <c r="I198">
        <f xml:space="preserve"> G198-(H198*F198)</f>
        <v>1805.7916666666679</v>
      </c>
    </row>
    <row r="199" spans="1:11" x14ac:dyDescent="0.3">
      <c r="E199" t="s">
        <v>34</v>
      </c>
      <c r="F199">
        <v>196</v>
      </c>
      <c r="G199">
        <v>52482</v>
      </c>
    </row>
    <row r="201" spans="1:11" x14ac:dyDescent="0.3">
      <c r="A201" s="1" t="s">
        <v>0</v>
      </c>
      <c r="B201" s="1" t="s">
        <v>32</v>
      </c>
      <c r="C201" s="1" t="s">
        <v>33</v>
      </c>
      <c r="D201" s="1"/>
      <c r="E201" s="1"/>
      <c r="F201" s="1" t="s">
        <v>3</v>
      </c>
      <c r="G201" s="1" t="s">
        <v>35</v>
      </c>
      <c r="H201" s="1" t="s">
        <v>36</v>
      </c>
      <c r="I201" s="1" t="s">
        <v>5</v>
      </c>
    </row>
    <row r="202" spans="1:11" x14ac:dyDescent="0.3">
      <c r="A202" t="s">
        <v>247</v>
      </c>
      <c r="B202" s="2"/>
      <c r="C202">
        <v>58</v>
      </c>
      <c r="E202" t="s">
        <v>4</v>
      </c>
      <c r="F202">
        <v>100</v>
      </c>
      <c r="G202">
        <v>25842</v>
      </c>
      <c r="H202">
        <f>(G203-G202)/(F203-F202)</f>
        <v>243.875</v>
      </c>
      <c r="I202">
        <f xml:space="preserve"> G202-(H202*F202)</f>
        <v>1454.5</v>
      </c>
    </row>
    <row r="203" spans="1:11" x14ac:dyDescent="0.3">
      <c r="E203" t="s">
        <v>34</v>
      </c>
      <c r="F203">
        <v>196</v>
      </c>
      <c r="G203">
        <v>49254</v>
      </c>
    </row>
    <row r="205" spans="1:11" x14ac:dyDescent="0.3">
      <c r="A205" s="1" t="s">
        <v>0</v>
      </c>
      <c r="B205" s="1" t="s">
        <v>32</v>
      </c>
      <c r="C205" s="1" t="s">
        <v>33</v>
      </c>
      <c r="D205" s="1"/>
      <c r="E205" s="1"/>
      <c r="F205" s="1" t="s">
        <v>3</v>
      </c>
      <c r="G205" s="1" t="s">
        <v>35</v>
      </c>
      <c r="H205" s="1" t="s">
        <v>36</v>
      </c>
      <c r="I205" s="1" t="s">
        <v>5</v>
      </c>
      <c r="K205" s="1" t="s">
        <v>86</v>
      </c>
    </row>
    <row r="206" spans="1:11" x14ac:dyDescent="0.3">
      <c r="A206" t="s">
        <v>246</v>
      </c>
      <c r="B206" s="2"/>
      <c r="C206">
        <v>53</v>
      </c>
      <c r="E206" t="s">
        <v>4</v>
      </c>
      <c r="F206">
        <v>100</v>
      </c>
      <c r="G206">
        <v>24765</v>
      </c>
      <c r="H206">
        <f>(G207-G206)/(F207-F206)</f>
        <v>230.32291666666666</v>
      </c>
      <c r="I206">
        <f xml:space="preserve"> G206-(H206*F206)</f>
        <v>1732.7083333333358</v>
      </c>
      <c r="K206">
        <f>AVERAGE(I206:I234)</f>
        <v>1391.848958333333</v>
      </c>
    </row>
    <row r="207" spans="1:11" x14ac:dyDescent="0.3">
      <c r="E207" t="s">
        <v>34</v>
      </c>
      <c r="F207">
        <v>196</v>
      </c>
      <c r="G207">
        <v>46876</v>
      </c>
    </row>
    <row r="209" spans="1:9" x14ac:dyDescent="0.3">
      <c r="A209" s="1" t="s">
        <v>0</v>
      </c>
      <c r="B209" s="1" t="s">
        <v>32</v>
      </c>
      <c r="C209" s="1" t="s">
        <v>33</v>
      </c>
      <c r="D209" s="1"/>
      <c r="E209" s="1"/>
      <c r="F209" s="1" t="s">
        <v>3</v>
      </c>
      <c r="G209" s="1" t="s">
        <v>35</v>
      </c>
      <c r="H209" s="1" t="s">
        <v>36</v>
      </c>
      <c r="I209" s="1" t="s">
        <v>5</v>
      </c>
    </row>
    <row r="210" spans="1:9" x14ac:dyDescent="0.3">
      <c r="A210" t="s">
        <v>245</v>
      </c>
      <c r="B210" s="2"/>
      <c r="C210">
        <v>42</v>
      </c>
      <c r="E210" t="s">
        <v>4</v>
      </c>
      <c r="F210">
        <v>100</v>
      </c>
      <c r="G210">
        <v>24758</v>
      </c>
      <c r="H210">
        <f>(G211-G210)/(F211-F210)</f>
        <v>237.5</v>
      </c>
      <c r="I210">
        <f xml:space="preserve"> G210-(H210*F210)</f>
        <v>1008</v>
      </c>
    </row>
    <row r="211" spans="1:9" x14ac:dyDescent="0.3">
      <c r="E211" t="s">
        <v>34</v>
      </c>
      <c r="F211">
        <v>196</v>
      </c>
      <c r="G211">
        <v>47558</v>
      </c>
    </row>
    <row r="213" spans="1:9" x14ac:dyDescent="0.3">
      <c r="A213" s="1" t="s">
        <v>0</v>
      </c>
      <c r="B213" s="1" t="s">
        <v>32</v>
      </c>
      <c r="C213" s="1" t="s">
        <v>33</v>
      </c>
      <c r="D213" s="1"/>
      <c r="E213" s="1"/>
      <c r="F213" s="1" t="s">
        <v>3</v>
      </c>
      <c r="G213" s="1" t="s">
        <v>35</v>
      </c>
      <c r="H213" s="1" t="s">
        <v>36</v>
      </c>
      <c r="I213" s="1" t="s">
        <v>5</v>
      </c>
    </row>
    <row r="214" spans="1:9" x14ac:dyDescent="0.3">
      <c r="A214" t="s">
        <v>244</v>
      </c>
      <c r="B214" s="2"/>
      <c r="C214">
        <v>52</v>
      </c>
      <c r="E214" t="s">
        <v>4</v>
      </c>
      <c r="F214">
        <v>100</v>
      </c>
      <c r="G214">
        <v>24177</v>
      </c>
      <c r="H214">
        <f>(G215-G214)/(F215-F214)</f>
        <v>229.21875</v>
      </c>
      <c r="I214">
        <f xml:space="preserve"> G214-(H214*F214)</f>
        <v>1255.125</v>
      </c>
    </row>
    <row r="215" spans="1:9" x14ac:dyDescent="0.3">
      <c r="E215" t="s">
        <v>34</v>
      </c>
      <c r="F215">
        <v>196</v>
      </c>
      <c r="G215">
        <v>46182</v>
      </c>
    </row>
    <row r="217" spans="1:9" x14ac:dyDescent="0.3">
      <c r="A217" s="1" t="s">
        <v>0</v>
      </c>
      <c r="B217" s="1" t="s">
        <v>32</v>
      </c>
      <c r="C217" s="1" t="s">
        <v>33</v>
      </c>
      <c r="D217" s="1"/>
      <c r="E217" s="1"/>
      <c r="F217" s="1" t="s">
        <v>3</v>
      </c>
      <c r="G217" s="1" t="s">
        <v>35</v>
      </c>
      <c r="H217" s="1" t="s">
        <v>36</v>
      </c>
      <c r="I217" s="1" t="s">
        <v>5</v>
      </c>
    </row>
    <row r="218" spans="1:9" x14ac:dyDescent="0.3">
      <c r="A218" t="s">
        <v>243</v>
      </c>
      <c r="B218" s="2"/>
      <c r="C218">
        <v>64</v>
      </c>
      <c r="E218" t="s">
        <v>4</v>
      </c>
      <c r="F218">
        <v>100</v>
      </c>
      <c r="G218">
        <v>25102</v>
      </c>
      <c r="H218">
        <f>(G219-G218)/(F219-F218)</f>
        <v>238.36458333333334</v>
      </c>
      <c r="I218">
        <f xml:space="preserve"> G218-(H218*F218)</f>
        <v>1265.5416666666642</v>
      </c>
    </row>
    <row r="219" spans="1:9" x14ac:dyDescent="0.3">
      <c r="E219" t="s">
        <v>34</v>
      </c>
      <c r="F219">
        <v>196</v>
      </c>
      <c r="G219">
        <v>47985</v>
      </c>
    </row>
    <row r="221" spans="1:9" x14ac:dyDescent="0.3">
      <c r="A221" s="1" t="s">
        <v>0</v>
      </c>
      <c r="B221" s="1" t="s">
        <v>32</v>
      </c>
      <c r="C221" s="1" t="s">
        <v>33</v>
      </c>
      <c r="D221" s="1"/>
      <c r="E221" s="1"/>
      <c r="F221" s="1" t="s">
        <v>3</v>
      </c>
      <c r="G221" s="1" t="s">
        <v>35</v>
      </c>
      <c r="H221" s="1" t="s">
        <v>36</v>
      </c>
      <c r="I221" s="1" t="s">
        <v>5</v>
      </c>
    </row>
    <row r="222" spans="1:9" x14ac:dyDescent="0.3">
      <c r="A222" t="s">
        <v>242</v>
      </c>
      <c r="B222" s="2"/>
      <c r="C222">
        <v>17</v>
      </c>
      <c r="E222" t="s">
        <v>4</v>
      </c>
      <c r="F222">
        <v>100</v>
      </c>
      <c r="G222">
        <v>29469</v>
      </c>
      <c r="H222">
        <f>(G223-G222)/(F223-F222)</f>
        <v>275.11458333333331</v>
      </c>
      <c r="I222">
        <f xml:space="preserve"> G222-(H222*F222)</f>
        <v>1957.5416666666679</v>
      </c>
    </row>
    <row r="223" spans="1:9" x14ac:dyDescent="0.3">
      <c r="E223" t="s">
        <v>34</v>
      </c>
      <c r="F223">
        <v>196</v>
      </c>
      <c r="G223">
        <v>55880</v>
      </c>
    </row>
    <row r="225" spans="1:11" x14ac:dyDescent="0.3">
      <c r="A225" s="1" t="s">
        <v>0</v>
      </c>
      <c r="B225" s="1" t="s">
        <v>32</v>
      </c>
      <c r="C225" s="1" t="s">
        <v>33</v>
      </c>
      <c r="D225" s="1"/>
      <c r="E225" s="1"/>
      <c r="F225" s="1" t="s">
        <v>3</v>
      </c>
      <c r="G225" s="1" t="s">
        <v>35</v>
      </c>
      <c r="H225" s="1" t="s">
        <v>36</v>
      </c>
      <c r="I225" s="1" t="s">
        <v>5</v>
      </c>
    </row>
    <row r="226" spans="1:11" x14ac:dyDescent="0.3">
      <c r="A226" t="s">
        <v>241</v>
      </c>
      <c r="B226" s="2"/>
      <c r="C226">
        <v>46</v>
      </c>
      <c r="E226" t="s">
        <v>4</v>
      </c>
      <c r="F226">
        <v>100</v>
      </c>
      <c r="G226">
        <v>26076</v>
      </c>
      <c r="H226">
        <f>(G227-G226)/(F227-F226)</f>
        <v>248.89583333333334</v>
      </c>
      <c r="I226">
        <f xml:space="preserve"> G226-(H226*F226)</f>
        <v>1186.4166666666642</v>
      </c>
    </row>
    <row r="227" spans="1:11" x14ac:dyDescent="0.3">
      <c r="E227" t="s">
        <v>34</v>
      </c>
      <c r="F227">
        <v>196</v>
      </c>
      <c r="G227">
        <v>49970</v>
      </c>
    </row>
    <row r="229" spans="1:11" x14ac:dyDescent="0.3">
      <c r="A229" s="1" t="s">
        <v>0</v>
      </c>
      <c r="B229" s="1" t="s">
        <v>32</v>
      </c>
      <c r="C229" s="1" t="s">
        <v>33</v>
      </c>
      <c r="D229" s="1"/>
      <c r="E229" s="1"/>
      <c r="F229" s="1" t="s">
        <v>3</v>
      </c>
      <c r="G229" s="1" t="s">
        <v>35</v>
      </c>
      <c r="H229" s="1" t="s">
        <v>36</v>
      </c>
      <c r="I229" s="1" t="s">
        <v>5</v>
      </c>
    </row>
    <row r="230" spans="1:11" x14ac:dyDescent="0.3">
      <c r="A230" t="s">
        <v>240</v>
      </c>
      <c r="B230" s="2"/>
      <c r="C230">
        <v>16</v>
      </c>
      <c r="E230" t="s">
        <v>4</v>
      </c>
      <c r="F230">
        <v>100</v>
      </c>
      <c r="G230">
        <v>28437</v>
      </c>
      <c r="H230">
        <f>(G231-G230)/(F231-F230)</f>
        <v>267</v>
      </c>
      <c r="I230">
        <f xml:space="preserve"> G230-(H230*F230)</f>
        <v>1737</v>
      </c>
    </row>
    <row r="231" spans="1:11" x14ac:dyDescent="0.3">
      <c r="E231" t="s">
        <v>34</v>
      </c>
      <c r="F231">
        <v>196</v>
      </c>
      <c r="G231">
        <v>54069</v>
      </c>
    </row>
    <row r="233" spans="1:11" x14ac:dyDescent="0.3">
      <c r="A233" s="1" t="s">
        <v>0</v>
      </c>
      <c r="B233" s="1" t="s">
        <v>32</v>
      </c>
      <c r="C233" s="1" t="s">
        <v>33</v>
      </c>
      <c r="D233" s="1"/>
      <c r="E233" s="1"/>
      <c r="F233" s="1" t="s">
        <v>3</v>
      </c>
      <c r="G233" s="1" t="s">
        <v>35</v>
      </c>
      <c r="H233" s="1" t="s">
        <v>36</v>
      </c>
      <c r="I233" s="1" t="s">
        <v>5</v>
      </c>
    </row>
    <row r="234" spans="1:11" x14ac:dyDescent="0.3">
      <c r="A234" t="s">
        <v>239</v>
      </c>
      <c r="B234" s="2"/>
      <c r="C234">
        <v>29</v>
      </c>
      <c r="E234" t="s">
        <v>4</v>
      </c>
      <c r="F234">
        <v>100</v>
      </c>
      <c r="G234">
        <v>28706</v>
      </c>
      <c r="H234">
        <f>(G235-G234)/(F235-F234)</f>
        <v>277.13541666666669</v>
      </c>
      <c r="I234">
        <f xml:space="preserve"> G234-(H234*F234)</f>
        <v>992.45833333333212</v>
      </c>
    </row>
    <row r="235" spans="1:11" x14ac:dyDescent="0.3">
      <c r="E235" t="s">
        <v>34</v>
      </c>
      <c r="F235">
        <v>196</v>
      </c>
      <c r="G235">
        <v>55311</v>
      </c>
    </row>
    <row r="237" spans="1:11" x14ac:dyDescent="0.3">
      <c r="A237" s="1" t="s">
        <v>0</v>
      </c>
      <c r="B237" s="1" t="s">
        <v>32</v>
      </c>
      <c r="C237" s="1" t="s">
        <v>33</v>
      </c>
      <c r="D237" s="1"/>
      <c r="E237" s="1"/>
      <c r="F237" s="1" t="s">
        <v>3</v>
      </c>
      <c r="G237" s="1" t="s">
        <v>35</v>
      </c>
      <c r="H237" s="1" t="s">
        <v>36</v>
      </c>
      <c r="I237" s="1" t="s">
        <v>5</v>
      </c>
      <c r="K237" s="1" t="s">
        <v>86</v>
      </c>
    </row>
    <row r="238" spans="1:11" x14ac:dyDescent="0.3">
      <c r="A238" t="s">
        <v>238</v>
      </c>
      <c r="B238" s="2"/>
      <c r="C238">
        <v>53</v>
      </c>
      <c r="E238" t="s">
        <v>4</v>
      </c>
      <c r="F238">
        <v>100</v>
      </c>
      <c r="G238">
        <v>25687</v>
      </c>
      <c r="H238">
        <f>(G239-G238)/(F239-F238)</f>
        <v>240.10416666666666</v>
      </c>
      <c r="I238">
        <f xml:space="preserve"> G238-(H238*F238)</f>
        <v>1676.5833333333358</v>
      </c>
      <c r="K238">
        <f>AVERAGE(I238:I274)</f>
        <v>1386.2541666666671</v>
      </c>
    </row>
    <row r="239" spans="1:11" x14ac:dyDescent="0.3">
      <c r="E239" t="s">
        <v>34</v>
      </c>
      <c r="F239">
        <v>196</v>
      </c>
      <c r="G239">
        <v>48737</v>
      </c>
    </row>
    <row r="241" spans="1:9" x14ac:dyDescent="0.3">
      <c r="A241" s="1" t="s">
        <v>0</v>
      </c>
      <c r="B241" s="1" t="s">
        <v>32</v>
      </c>
      <c r="C241" s="1" t="s">
        <v>33</v>
      </c>
      <c r="D241" s="1"/>
      <c r="E241" s="1"/>
      <c r="F241" s="1" t="s">
        <v>3</v>
      </c>
      <c r="G241" s="1" t="s">
        <v>35</v>
      </c>
      <c r="H241" s="1" t="s">
        <v>36</v>
      </c>
      <c r="I241" s="1" t="s">
        <v>5</v>
      </c>
    </row>
    <row r="242" spans="1:9" x14ac:dyDescent="0.3">
      <c r="A242" t="s">
        <v>237</v>
      </c>
      <c r="B242" s="2"/>
      <c r="C242">
        <v>20</v>
      </c>
      <c r="E242" t="s">
        <v>4</v>
      </c>
      <c r="F242">
        <v>100</v>
      </c>
      <c r="G242">
        <v>28382</v>
      </c>
      <c r="H242">
        <f>(G243-G242)/(F243-F242)</f>
        <v>272.40625</v>
      </c>
      <c r="I242">
        <f xml:space="preserve"> G242-(H242*F242)</f>
        <v>1141.375</v>
      </c>
    </row>
    <row r="243" spans="1:9" x14ac:dyDescent="0.3">
      <c r="E243" t="s">
        <v>34</v>
      </c>
      <c r="F243">
        <v>196</v>
      </c>
      <c r="G243">
        <v>54533</v>
      </c>
    </row>
    <row r="245" spans="1:9" x14ac:dyDescent="0.3">
      <c r="A245" s="1" t="s">
        <v>0</v>
      </c>
      <c r="B245" s="1" t="s">
        <v>32</v>
      </c>
      <c r="C245" s="1" t="s">
        <v>33</v>
      </c>
      <c r="D245" s="1"/>
      <c r="E245" s="1"/>
      <c r="F245" s="1" t="s">
        <v>3</v>
      </c>
      <c r="G245" s="1" t="s">
        <v>35</v>
      </c>
      <c r="H245" s="1" t="s">
        <v>36</v>
      </c>
      <c r="I245" s="1" t="s">
        <v>5</v>
      </c>
    </row>
    <row r="246" spans="1:9" x14ac:dyDescent="0.3">
      <c r="A246" t="s">
        <v>236</v>
      </c>
      <c r="B246" s="2"/>
      <c r="C246">
        <v>59</v>
      </c>
      <c r="E246" t="s">
        <v>4</v>
      </c>
      <c r="F246">
        <v>100</v>
      </c>
      <c r="G246">
        <v>25976</v>
      </c>
      <c r="H246">
        <f>(G247-G246)/(F247-F246)</f>
        <v>247.90625</v>
      </c>
      <c r="I246">
        <f xml:space="preserve"> G246-(H246*F246)</f>
        <v>1185.375</v>
      </c>
    </row>
    <row r="247" spans="1:9" x14ac:dyDescent="0.3">
      <c r="E247" t="s">
        <v>34</v>
      </c>
      <c r="F247">
        <v>196</v>
      </c>
      <c r="G247">
        <v>49775</v>
      </c>
    </row>
    <row r="249" spans="1:9" x14ac:dyDescent="0.3">
      <c r="A249" s="1" t="s">
        <v>0</v>
      </c>
      <c r="B249" s="1" t="s">
        <v>32</v>
      </c>
      <c r="C249" s="1" t="s">
        <v>33</v>
      </c>
      <c r="D249" s="1"/>
      <c r="E249" s="1"/>
      <c r="F249" s="1" t="s">
        <v>3</v>
      </c>
      <c r="G249" s="1" t="s">
        <v>35</v>
      </c>
      <c r="H249" s="1" t="s">
        <v>36</v>
      </c>
      <c r="I249" s="1" t="s">
        <v>5</v>
      </c>
    </row>
    <row r="250" spans="1:9" x14ac:dyDescent="0.3">
      <c r="A250" t="s">
        <v>235</v>
      </c>
      <c r="B250" s="2"/>
      <c r="C250">
        <v>6</v>
      </c>
      <c r="E250" t="s">
        <v>4</v>
      </c>
      <c r="F250">
        <v>100</v>
      </c>
      <c r="G250">
        <v>31281</v>
      </c>
      <c r="H250">
        <f>(G251-G250)/(F251-F250)</f>
        <v>304.95833333333331</v>
      </c>
      <c r="I250">
        <f xml:space="preserve"> G250-(H250*F250)</f>
        <v>785.16666666666788</v>
      </c>
    </row>
    <row r="251" spans="1:9" x14ac:dyDescent="0.3">
      <c r="E251" t="s">
        <v>34</v>
      </c>
      <c r="F251">
        <v>196</v>
      </c>
      <c r="G251">
        <v>60557</v>
      </c>
    </row>
    <row r="253" spans="1:9" x14ac:dyDescent="0.3">
      <c r="A253" s="1" t="s">
        <v>0</v>
      </c>
      <c r="B253" s="1" t="s">
        <v>32</v>
      </c>
      <c r="C253" s="1" t="s">
        <v>33</v>
      </c>
      <c r="D253" s="1"/>
      <c r="E253" s="1"/>
      <c r="F253" s="1" t="s">
        <v>3</v>
      </c>
      <c r="G253" s="1" t="s">
        <v>35</v>
      </c>
      <c r="H253" s="1" t="s">
        <v>36</v>
      </c>
      <c r="I253" s="1" t="s">
        <v>5</v>
      </c>
    </row>
    <row r="254" spans="1:9" x14ac:dyDescent="0.3">
      <c r="A254" t="s">
        <v>234</v>
      </c>
      <c r="B254" s="2"/>
      <c r="C254">
        <v>8</v>
      </c>
      <c r="E254" t="s">
        <v>4</v>
      </c>
      <c r="F254">
        <v>100</v>
      </c>
      <c r="G254">
        <v>30033</v>
      </c>
      <c r="H254">
        <f>(G255-G254)/(F255-F254)</f>
        <v>286.58333333333331</v>
      </c>
      <c r="I254">
        <f xml:space="preserve"> G254-(H254*F254)</f>
        <v>1374.6666666666679</v>
      </c>
    </row>
    <row r="255" spans="1:9" x14ac:dyDescent="0.3">
      <c r="E255" t="s">
        <v>34</v>
      </c>
      <c r="F255">
        <v>196</v>
      </c>
      <c r="G255">
        <v>57545</v>
      </c>
    </row>
    <row r="257" spans="1:9" x14ac:dyDescent="0.3">
      <c r="A257" s="1" t="s">
        <v>0</v>
      </c>
      <c r="B257" s="1" t="s">
        <v>32</v>
      </c>
      <c r="C257" s="1" t="s">
        <v>33</v>
      </c>
      <c r="D257" s="1"/>
      <c r="E257" s="1"/>
      <c r="F257" s="1" t="s">
        <v>3</v>
      </c>
      <c r="G257" s="1" t="s">
        <v>35</v>
      </c>
      <c r="H257" s="1" t="s">
        <v>36</v>
      </c>
      <c r="I257" s="1" t="s">
        <v>5</v>
      </c>
    </row>
    <row r="258" spans="1:9" x14ac:dyDescent="0.3">
      <c r="A258" t="s">
        <v>233</v>
      </c>
      <c r="B258" s="2"/>
      <c r="C258">
        <v>22</v>
      </c>
      <c r="E258" t="s">
        <v>4</v>
      </c>
      <c r="F258">
        <v>100</v>
      </c>
      <c r="G258">
        <v>30076</v>
      </c>
      <c r="H258">
        <f>(G259-G258)/(F259-F258)</f>
        <v>285.21875</v>
      </c>
      <c r="I258">
        <f xml:space="preserve"> G258-(H258*F258)</f>
        <v>1554.125</v>
      </c>
    </row>
    <row r="259" spans="1:9" x14ac:dyDescent="0.3">
      <c r="E259" t="s">
        <v>34</v>
      </c>
      <c r="F259">
        <v>196</v>
      </c>
      <c r="G259">
        <v>57457</v>
      </c>
    </row>
    <row r="261" spans="1:9" x14ac:dyDescent="0.3">
      <c r="A261" s="1" t="s">
        <v>0</v>
      </c>
      <c r="B261" s="1" t="s">
        <v>32</v>
      </c>
      <c r="C261" s="1" t="s">
        <v>33</v>
      </c>
      <c r="D261" s="1"/>
      <c r="E261" s="1"/>
      <c r="F261" s="1" t="s">
        <v>3</v>
      </c>
      <c r="G261" s="1" t="s">
        <v>35</v>
      </c>
      <c r="H261" s="1" t="s">
        <v>36</v>
      </c>
      <c r="I261" s="1" t="s">
        <v>5</v>
      </c>
    </row>
    <row r="262" spans="1:9" x14ac:dyDescent="0.3">
      <c r="A262" t="s">
        <v>232</v>
      </c>
      <c r="B262" s="2"/>
      <c r="C262">
        <v>11</v>
      </c>
      <c r="E262" t="s">
        <v>4</v>
      </c>
      <c r="F262">
        <v>100</v>
      </c>
      <c r="G262">
        <v>32427</v>
      </c>
      <c r="H262">
        <f>(G263-G262)/(F263-F262)</f>
        <v>304.52083333333331</v>
      </c>
      <c r="I262">
        <f xml:space="preserve"> G262-(H262*F262)</f>
        <v>1974.9166666666679</v>
      </c>
    </row>
    <row r="263" spans="1:9" x14ac:dyDescent="0.3">
      <c r="E263" t="s">
        <v>34</v>
      </c>
      <c r="F263">
        <v>196</v>
      </c>
      <c r="G263">
        <v>61661</v>
      </c>
    </row>
    <row r="265" spans="1:9" x14ac:dyDescent="0.3">
      <c r="A265" s="1" t="s">
        <v>0</v>
      </c>
      <c r="B265" s="1" t="s">
        <v>32</v>
      </c>
      <c r="C265" s="1" t="s">
        <v>33</v>
      </c>
      <c r="D265" s="1"/>
      <c r="E265" s="1"/>
      <c r="F265" s="1" t="s">
        <v>3</v>
      </c>
      <c r="G265" s="1" t="s">
        <v>35</v>
      </c>
      <c r="H265" s="1" t="s">
        <v>36</v>
      </c>
      <c r="I265" s="1" t="s">
        <v>5</v>
      </c>
    </row>
    <row r="266" spans="1:9" x14ac:dyDescent="0.3">
      <c r="A266" t="s">
        <v>231</v>
      </c>
      <c r="B266" s="2"/>
      <c r="C266">
        <v>40</v>
      </c>
      <c r="E266" t="s">
        <v>4</v>
      </c>
      <c r="F266">
        <v>100</v>
      </c>
      <c r="G266">
        <v>28646</v>
      </c>
      <c r="H266">
        <f>(G267-G266)/(F267-F266)</f>
        <v>269.63541666666669</v>
      </c>
      <c r="I266">
        <f xml:space="preserve"> G266-(H266*F266)</f>
        <v>1682.4583333333321</v>
      </c>
    </row>
    <row r="267" spans="1:9" x14ac:dyDescent="0.3">
      <c r="E267" t="s">
        <v>34</v>
      </c>
      <c r="F267">
        <v>196</v>
      </c>
      <c r="G267">
        <v>54531</v>
      </c>
    </row>
    <row r="269" spans="1:9" x14ac:dyDescent="0.3">
      <c r="A269" s="1" t="s">
        <v>0</v>
      </c>
      <c r="B269" s="1" t="s">
        <v>32</v>
      </c>
      <c r="C269" s="1" t="s">
        <v>33</v>
      </c>
      <c r="D269" s="1"/>
      <c r="E269" s="1"/>
      <c r="F269" s="1" t="s">
        <v>3</v>
      </c>
      <c r="G269" s="1" t="s">
        <v>35</v>
      </c>
      <c r="H269" s="1" t="s">
        <v>36</v>
      </c>
      <c r="I269" s="1" t="s">
        <v>5</v>
      </c>
    </row>
    <row r="270" spans="1:9" x14ac:dyDescent="0.3">
      <c r="A270" t="s">
        <v>230</v>
      </c>
      <c r="B270" s="2"/>
      <c r="C270">
        <v>34</v>
      </c>
      <c r="E270" t="s">
        <v>4</v>
      </c>
      <c r="F270">
        <v>100</v>
      </c>
      <c r="G270">
        <v>26410</v>
      </c>
      <c r="H270">
        <f>(G271-G270)/(F271-F270)</f>
        <v>251.90625</v>
      </c>
      <c r="I270">
        <f xml:space="preserve"> G270-(H270*F270)</f>
        <v>1219.375</v>
      </c>
    </row>
    <row r="271" spans="1:9" x14ac:dyDescent="0.3">
      <c r="E271" t="s">
        <v>34</v>
      </c>
      <c r="F271">
        <v>196</v>
      </c>
      <c r="G271">
        <v>50593</v>
      </c>
    </row>
    <row r="273" spans="1:11" x14ac:dyDescent="0.3">
      <c r="A273" s="1" t="s">
        <v>0</v>
      </c>
      <c r="B273" s="1" t="s">
        <v>32</v>
      </c>
      <c r="C273" s="1" t="s">
        <v>33</v>
      </c>
      <c r="D273" s="1"/>
      <c r="E273" s="1"/>
      <c r="F273" s="1" t="s">
        <v>3</v>
      </c>
      <c r="G273" s="1" t="s">
        <v>35</v>
      </c>
      <c r="H273" s="1" t="s">
        <v>36</v>
      </c>
      <c r="I273" s="1" t="s">
        <v>5</v>
      </c>
    </row>
    <row r="274" spans="1:11" x14ac:dyDescent="0.3">
      <c r="A274" t="s">
        <v>65</v>
      </c>
      <c r="B274" s="2"/>
      <c r="C274">
        <v>34</v>
      </c>
      <c r="E274" t="s">
        <v>4</v>
      </c>
      <c r="F274">
        <v>100</v>
      </c>
      <c r="G274">
        <v>24456</v>
      </c>
      <c r="H274">
        <f>(G275-G274)/(F275-F274)</f>
        <v>231.875</v>
      </c>
      <c r="I274">
        <f xml:space="preserve"> G274-(H274*F274)</f>
        <v>1268.5</v>
      </c>
    </row>
    <row r="275" spans="1:11" x14ac:dyDescent="0.3">
      <c r="E275" t="s">
        <v>34</v>
      </c>
      <c r="F275">
        <v>196</v>
      </c>
      <c r="G275">
        <v>46716</v>
      </c>
    </row>
    <row r="277" spans="1:11" x14ac:dyDescent="0.3">
      <c r="A277" s="1" t="s">
        <v>0</v>
      </c>
      <c r="B277" s="1" t="s">
        <v>32</v>
      </c>
      <c r="C277" s="1" t="s">
        <v>33</v>
      </c>
      <c r="D277" s="1"/>
      <c r="E277" s="1"/>
      <c r="F277" s="1" t="s">
        <v>3</v>
      </c>
      <c r="G277" s="1" t="s">
        <v>35</v>
      </c>
      <c r="H277" s="1" t="s">
        <v>36</v>
      </c>
      <c r="I277" s="1" t="s">
        <v>5</v>
      </c>
      <c r="K277" s="1" t="s">
        <v>86</v>
      </c>
    </row>
    <row r="278" spans="1:11" x14ac:dyDescent="0.3">
      <c r="A278" t="s">
        <v>229</v>
      </c>
      <c r="C278">
        <v>11</v>
      </c>
      <c r="E278" t="s">
        <v>4</v>
      </c>
      <c r="F278">
        <v>100</v>
      </c>
      <c r="G278">
        <v>30076</v>
      </c>
      <c r="H278">
        <f>(G279-G278)/(F279-F278)</f>
        <v>287.32291666666669</v>
      </c>
      <c r="I278">
        <f xml:space="preserve"> G278-(H278*F278)</f>
        <v>1343.7083333333321</v>
      </c>
      <c r="K278">
        <f>AVERAGE(I278:I282)</f>
        <v>1276.4791666666661</v>
      </c>
    </row>
    <row r="279" spans="1:11" x14ac:dyDescent="0.3">
      <c r="E279" t="s">
        <v>34</v>
      </c>
      <c r="F279">
        <v>196</v>
      </c>
      <c r="G279" s="2">
        <v>57659</v>
      </c>
    </row>
    <row r="281" spans="1:11" x14ac:dyDescent="0.3">
      <c r="A281" s="1" t="s">
        <v>0</v>
      </c>
      <c r="B281" s="1" t="s">
        <v>32</v>
      </c>
      <c r="C281" s="1" t="s">
        <v>33</v>
      </c>
      <c r="D281" s="1"/>
      <c r="E281" s="1"/>
      <c r="F281" s="1" t="s">
        <v>3</v>
      </c>
      <c r="G281" s="1" t="s">
        <v>35</v>
      </c>
      <c r="H281" s="1" t="s">
        <v>36</v>
      </c>
      <c r="I281" s="1" t="s">
        <v>5</v>
      </c>
    </row>
    <row r="282" spans="1:11" x14ac:dyDescent="0.3">
      <c r="A282" t="s">
        <v>228</v>
      </c>
      <c r="C282">
        <v>16</v>
      </c>
      <c r="E282" t="s">
        <v>4</v>
      </c>
      <c r="F282">
        <v>100</v>
      </c>
      <c r="G282">
        <v>28353</v>
      </c>
      <c r="H282">
        <f>(G283-G282)/(F283-F282)</f>
        <v>271.4375</v>
      </c>
      <c r="I282">
        <f xml:space="preserve"> G282-(H282*F282)</f>
        <v>1209.25</v>
      </c>
    </row>
    <row r="283" spans="1:11" x14ac:dyDescent="0.3">
      <c r="E283" t="s">
        <v>34</v>
      </c>
      <c r="F283">
        <v>196</v>
      </c>
      <c r="G283">
        <v>54411</v>
      </c>
    </row>
    <row r="285" spans="1:11" x14ac:dyDescent="0.3">
      <c r="A285" s="1" t="s">
        <v>0</v>
      </c>
      <c r="B285" s="1" t="s">
        <v>32</v>
      </c>
      <c r="C285" s="1" t="s">
        <v>33</v>
      </c>
      <c r="D285" s="1"/>
      <c r="E285" s="1"/>
      <c r="F285" s="1" t="s">
        <v>3</v>
      </c>
      <c r="G285" s="1" t="s">
        <v>35</v>
      </c>
      <c r="H285" s="1" t="s">
        <v>36</v>
      </c>
      <c r="I285" s="1" t="s">
        <v>5</v>
      </c>
      <c r="K285" s="1" t="s">
        <v>86</v>
      </c>
    </row>
    <row r="286" spans="1:11" x14ac:dyDescent="0.3">
      <c r="A286" t="s">
        <v>227</v>
      </c>
      <c r="C286">
        <v>18</v>
      </c>
      <c r="E286" t="s">
        <v>4</v>
      </c>
      <c r="F286">
        <v>100</v>
      </c>
      <c r="G286">
        <v>29843</v>
      </c>
      <c r="H286">
        <f>(G287-G286)/(F287-F286)</f>
        <v>279.51041666666669</v>
      </c>
      <c r="I286">
        <f xml:space="preserve"> G286-(H286*F286)</f>
        <v>1891.9583333333321</v>
      </c>
      <c r="K286">
        <f>AVERAGE(I286:I322)</f>
        <v>1567.6805555555559</v>
      </c>
    </row>
    <row r="287" spans="1:11" x14ac:dyDescent="0.3">
      <c r="E287" t="s">
        <v>34</v>
      </c>
      <c r="F287">
        <v>196</v>
      </c>
      <c r="G287">
        <v>56676</v>
      </c>
    </row>
    <row r="288" spans="1:11" x14ac:dyDescent="0.3">
      <c r="B288" s="2"/>
      <c r="D288" s="2"/>
    </row>
    <row r="289" spans="1:9" x14ac:dyDescent="0.3">
      <c r="A289" s="1" t="s">
        <v>0</v>
      </c>
      <c r="B289" s="1" t="s">
        <v>32</v>
      </c>
      <c r="C289" s="1" t="s">
        <v>33</v>
      </c>
      <c r="D289" s="1"/>
      <c r="E289" s="1"/>
      <c r="F289" s="1" t="s">
        <v>3</v>
      </c>
      <c r="G289" s="1" t="s">
        <v>35</v>
      </c>
      <c r="H289" s="1" t="s">
        <v>36</v>
      </c>
      <c r="I289" s="1" t="s">
        <v>5</v>
      </c>
    </row>
    <row r="290" spans="1:9" x14ac:dyDescent="0.3">
      <c r="A290" t="s">
        <v>226</v>
      </c>
      <c r="C290">
        <v>29</v>
      </c>
      <c r="E290" t="s">
        <v>4</v>
      </c>
      <c r="F290">
        <v>100</v>
      </c>
      <c r="G290">
        <v>27765</v>
      </c>
      <c r="H290">
        <f>(G291-G290)/(F291-F290)</f>
        <v>265.625</v>
      </c>
      <c r="I290">
        <f xml:space="preserve"> G290-(H290*F290)</f>
        <v>1202.5</v>
      </c>
    </row>
    <row r="291" spans="1:9" x14ac:dyDescent="0.3">
      <c r="E291" t="s">
        <v>34</v>
      </c>
      <c r="F291">
        <v>196</v>
      </c>
      <c r="G291">
        <v>53265</v>
      </c>
    </row>
    <row r="292" spans="1:9" x14ac:dyDescent="0.3">
      <c r="D292" s="2"/>
    </row>
    <row r="293" spans="1:9" x14ac:dyDescent="0.3">
      <c r="A293" s="1" t="s">
        <v>0</v>
      </c>
      <c r="B293" s="1" t="s">
        <v>32</v>
      </c>
      <c r="C293" s="1" t="s">
        <v>33</v>
      </c>
      <c r="D293" s="1"/>
      <c r="E293" s="1"/>
      <c r="F293" s="1" t="s">
        <v>3</v>
      </c>
      <c r="G293" s="1" t="s">
        <v>35</v>
      </c>
      <c r="H293" s="1" t="s">
        <v>36</v>
      </c>
      <c r="I293" s="1" t="s">
        <v>5</v>
      </c>
    </row>
    <row r="294" spans="1:9" x14ac:dyDescent="0.3">
      <c r="A294" t="s">
        <v>225</v>
      </c>
      <c r="C294">
        <v>60</v>
      </c>
      <c r="E294" t="s">
        <v>4</v>
      </c>
      <c r="F294">
        <v>100</v>
      </c>
      <c r="G294">
        <v>26469</v>
      </c>
      <c r="H294">
        <f>(G295-G294)/(F295-F294)</f>
        <v>248.60416666666666</v>
      </c>
      <c r="I294">
        <f xml:space="preserve"> G294-(H294*F294)</f>
        <v>1608.5833333333358</v>
      </c>
    </row>
    <row r="295" spans="1:9" x14ac:dyDescent="0.3">
      <c r="E295" t="s">
        <v>34</v>
      </c>
      <c r="F295">
        <v>196</v>
      </c>
      <c r="G295">
        <v>50335</v>
      </c>
    </row>
    <row r="296" spans="1:9" x14ac:dyDescent="0.3">
      <c r="D296" s="2"/>
      <c r="F296" s="2"/>
    </row>
    <row r="297" spans="1:9" x14ac:dyDescent="0.3">
      <c r="D297" s="2"/>
    </row>
    <row r="298" spans="1:9" x14ac:dyDescent="0.3">
      <c r="D298" s="2"/>
    </row>
    <row r="299" spans="1:9" x14ac:dyDescent="0.3">
      <c r="D299" s="2"/>
    </row>
    <row r="300" spans="1:9" x14ac:dyDescent="0.3">
      <c r="D300" s="2"/>
    </row>
    <row r="301" spans="1:9" x14ac:dyDescent="0.3">
      <c r="D301" s="2"/>
    </row>
    <row r="302" spans="1:9" x14ac:dyDescent="0.3">
      <c r="D302" s="2"/>
    </row>
    <row r="303" spans="1:9" x14ac:dyDescent="0.3">
      <c r="D303" s="2"/>
    </row>
    <row r="304" spans="1:9" x14ac:dyDescent="0.3">
      <c r="A304" t="s">
        <v>3</v>
      </c>
      <c r="B304" t="s">
        <v>224</v>
      </c>
      <c r="D304" s="2"/>
    </row>
    <row r="305" spans="1:4" x14ac:dyDescent="0.3">
      <c r="A305">
        <v>100</v>
      </c>
      <c r="B305">
        <v>36015</v>
      </c>
      <c r="D305" s="2"/>
    </row>
    <row r="306" spans="1:4" x14ac:dyDescent="0.3">
      <c r="A306">
        <v>196</v>
      </c>
      <c r="B306">
        <v>66740</v>
      </c>
      <c r="D306" s="2"/>
    </row>
    <row r="307" spans="1:4" x14ac:dyDescent="0.3">
      <c r="D307" s="2"/>
    </row>
    <row r="308" spans="1:4" x14ac:dyDescent="0.3">
      <c r="D308" s="2"/>
    </row>
    <row r="309" spans="1:4" x14ac:dyDescent="0.3">
      <c r="D309" s="2"/>
    </row>
    <row r="310" spans="1:4" x14ac:dyDescent="0.3">
      <c r="D310" s="2"/>
    </row>
    <row r="311" spans="1:4" x14ac:dyDescent="0.3">
      <c r="D311" s="2"/>
    </row>
    <row r="312" spans="1:4" x14ac:dyDescent="0.3">
      <c r="D312" s="2"/>
    </row>
    <row r="313" spans="1:4" x14ac:dyDescent="0.3">
      <c r="D313" s="2"/>
    </row>
    <row r="314" spans="1:4" x14ac:dyDescent="0.3">
      <c r="D314" s="2"/>
    </row>
    <row r="315" spans="1:4" x14ac:dyDescent="0.3">
      <c r="D315" s="2"/>
    </row>
    <row r="316" spans="1:4" x14ac:dyDescent="0.3">
      <c r="D316" s="2"/>
    </row>
    <row r="317" spans="1:4" x14ac:dyDescent="0.3">
      <c r="D317" s="2"/>
    </row>
    <row r="318" spans="1:4" x14ac:dyDescent="0.3">
      <c r="D318" s="2"/>
    </row>
    <row r="319" spans="1:4" x14ac:dyDescent="0.3">
      <c r="D319" s="2"/>
    </row>
    <row r="320" spans="1:4" x14ac:dyDescent="0.3">
      <c r="D320" s="2"/>
    </row>
    <row r="321" spans="4:4" x14ac:dyDescent="0.3">
      <c r="D321" s="2"/>
    </row>
    <row r="322" spans="4:4" x14ac:dyDescent="0.3">
      <c r="D322" s="2"/>
    </row>
    <row r="323" spans="4:4" x14ac:dyDescent="0.3">
      <c r="D323" s="2"/>
    </row>
    <row r="324" spans="4:4" x14ac:dyDescent="0.3">
      <c r="D324" s="2"/>
    </row>
    <row r="325" spans="4:4" x14ac:dyDescent="0.3">
      <c r="D325" s="2"/>
    </row>
    <row r="326" spans="4:4" x14ac:dyDescent="0.3">
      <c r="D326" s="2"/>
    </row>
    <row r="327" spans="4:4" x14ac:dyDescent="0.3">
      <c r="D327" s="2"/>
    </row>
    <row r="328" spans="4:4" x14ac:dyDescent="0.3">
      <c r="D328" s="2"/>
    </row>
    <row r="329" spans="4:4" x14ac:dyDescent="0.3">
      <c r="D329" s="2"/>
    </row>
    <row r="330" spans="4:4" x14ac:dyDescent="0.3">
      <c r="D330" s="2"/>
    </row>
    <row r="331" spans="4:4" x14ac:dyDescent="0.3">
      <c r="D331" s="2"/>
    </row>
    <row r="332" spans="4:4" x14ac:dyDescent="0.3">
      <c r="D332" s="2"/>
    </row>
    <row r="333" spans="4:4" x14ac:dyDescent="0.3">
      <c r="D333" s="2"/>
    </row>
    <row r="334" spans="4:4" x14ac:dyDescent="0.3">
      <c r="D334" s="2"/>
    </row>
    <row r="335" spans="4:4" x14ac:dyDescent="0.3">
      <c r="D335" s="2"/>
    </row>
    <row r="336" spans="4:4" x14ac:dyDescent="0.3">
      <c r="D336" s="2"/>
    </row>
    <row r="337" spans="4:4" x14ac:dyDescent="0.3">
      <c r="D337" s="2"/>
    </row>
    <row r="338" spans="4:4" x14ac:dyDescent="0.3">
      <c r="D338" s="2"/>
    </row>
    <row r="339" spans="4:4" x14ac:dyDescent="0.3">
      <c r="D339" s="2"/>
    </row>
    <row r="340" spans="4:4" x14ac:dyDescent="0.3">
      <c r="D340" s="2"/>
    </row>
    <row r="341" spans="4:4" x14ac:dyDescent="0.3">
      <c r="D341" s="2"/>
    </row>
    <row r="342" spans="4:4" x14ac:dyDescent="0.3">
      <c r="D342" s="2"/>
    </row>
    <row r="343" spans="4:4" x14ac:dyDescent="0.3">
      <c r="D343" s="2"/>
    </row>
    <row r="344" spans="4:4" x14ac:dyDescent="0.3">
      <c r="D344" s="2"/>
    </row>
    <row r="345" spans="4:4" x14ac:dyDescent="0.3">
      <c r="D345" s="2"/>
    </row>
    <row r="346" spans="4:4" x14ac:dyDescent="0.3">
      <c r="D346" s="2"/>
    </row>
    <row r="347" spans="4:4" x14ac:dyDescent="0.3">
      <c r="D347" s="2"/>
    </row>
    <row r="348" spans="4:4" x14ac:dyDescent="0.3">
      <c r="D348" s="2"/>
    </row>
    <row r="349" spans="4:4" x14ac:dyDescent="0.3">
      <c r="D349" s="2"/>
    </row>
    <row r="350" spans="4:4" x14ac:dyDescent="0.3">
      <c r="D350" s="2"/>
    </row>
    <row r="351" spans="4:4" x14ac:dyDescent="0.3">
      <c r="D351" s="2"/>
    </row>
    <row r="352" spans="4:4" x14ac:dyDescent="0.3">
      <c r="D352" s="2"/>
    </row>
    <row r="353" spans="4:4" x14ac:dyDescent="0.3">
      <c r="D353" s="2"/>
    </row>
    <row r="354" spans="4:4" x14ac:dyDescent="0.3">
      <c r="D354" s="2"/>
    </row>
    <row r="355" spans="4:4" x14ac:dyDescent="0.3">
      <c r="D355" s="2"/>
    </row>
    <row r="356" spans="4:4" x14ac:dyDescent="0.3">
      <c r="D356" s="2"/>
    </row>
    <row r="357" spans="4:4" x14ac:dyDescent="0.3">
      <c r="D357" s="2"/>
    </row>
    <row r="358" spans="4:4" x14ac:dyDescent="0.3">
      <c r="D358" s="2"/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6DA03-94B6-4921-A942-0F56CDA4E690}">
  <dimension ref="A1:S359"/>
  <sheetViews>
    <sheetView workbookViewId="0">
      <selection activeCell="J30" sqref="J30"/>
    </sheetView>
  </sheetViews>
  <sheetFormatPr defaultRowHeight="14.4" x14ac:dyDescent="0.3"/>
  <cols>
    <col min="1" max="1" width="11" bestFit="1" customWidth="1"/>
    <col min="3" max="3" width="7.109375" customWidth="1"/>
    <col min="5" max="6" width="6.5546875" customWidth="1"/>
    <col min="7" max="7" width="13.109375" bestFit="1" customWidth="1"/>
    <col min="8" max="8" width="16.6640625" bestFit="1" customWidth="1"/>
    <col min="9" max="9" width="17.21875" bestFit="1" customWidth="1"/>
    <col min="11" max="11" width="9" bestFit="1" customWidth="1"/>
    <col min="12" max="12" width="7.88671875" customWidth="1"/>
  </cols>
  <sheetData>
    <row r="1" spans="1:19" x14ac:dyDescent="0.3">
      <c r="A1" s="1" t="s">
        <v>0</v>
      </c>
      <c r="B1" s="1" t="s">
        <v>32</v>
      </c>
      <c r="C1" s="1" t="s">
        <v>33</v>
      </c>
      <c r="D1" s="1"/>
      <c r="E1" s="1"/>
      <c r="F1" s="1" t="s">
        <v>3</v>
      </c>
      <c r="G1" s="1" t="s">
        <v>35</v>
      </c>
      <c r="H1" s="1" t="s">
        <v>36</v>
      </c>
      <c r="I1" s="1" t="s">
        <v>5</v>
      </c>
      <c r="K1" s="1" t="s">
        <v>86</v>
      </c>
      <c r="Q1" s="13"/>
      <c r="R1" s="13"/>
      <c r="S1" s="13"/>
    </row>
    <row r="2" spans="1:19" x14ac:dyDescent="0.3">
      <c r="A2" t="s">
        <v>180</v>
      </c>
      <c r="B2" s="2"/>
      <c r="C2">
        <v>11</v>
      </c>
      <c r="E2" t="s">
        <v>4</v>
      </c>
      <c r="F2">
        <v>100</v>
      </c>
      <c r="G2">
        <v>31885</v>
      </c>
      <c r="H2">
        <f>(G3-G2)/(F3-F2)</f>
        <v>309.84375</v>
      </c>
      <c r="I2">
        <f xml:space="preserve"> G2-(H2*F2)</f>
        <v>900.625</v>
      </c>
      <c r="K2">
        <f>AVERAGE(I2:I38)</f>
        <v>2291.666666666667</v>
      </c>
      <c r="Q2" s="12"/>
      <c r="R2" s="12"/>
      <c r="S2" s="13"/>
    </row>
    <row r="3" spans="1:19" x14ac:dyDescent="0.3">
      <c r="E3" t="s">
        <v>34</v>
      </c>
      <c r="F3">
        <v>196</v>
      </c>
      <c r="G3">
        <v>61630</v>
      </c>
      <c r="Q3" s="5"/>
      <c r="R3" s="6"/>
      <c r="S3" s="13"/>
    </row>
    <row r="4" spans="1:19" x14ac:dyDescent="0.3">
      <c r="Q4" s="5"/>
      <c r="R4" s="6"/>
      <c r="S4" s="13"/>
    </row>
    <row r="5" spans="1:19" x14ac:dyDescent="0.3">
      <c r="A5" s="1" t="s">
        <v>0</v>
      </c>
      <c r="B5" s="1" t="s">
        <v>32</v>
      </c>
      <c r="C5" s="1" t="s">
        <v>33</v>
      </c>
      <c r="D5" s="1"/>
      <c r="E5" s="1"/>
      <c r="F5" s="1" t="s">
        <v>3</v>
      </c>
      <c r="G5" s="1" t="s">
        <v>35</v>
      </c>
      <c r="H5" s="1" t="s">
        <v>36</v>
      </c>
      <c r="I5" s="1" t="s">
        <v>5</v>
      </c>
      <c r="Q5" s="5"/>
      <c r="R5" s="6"/>
      <c r="S5" s="13"/>
    </row>
    <row r="6" spans="1:19" x14ac:dyDescent="0.3">
      <c r="A6" t="s">
        <v>179</v>
      </c>
      <c r="B6" s="2"/>
      <c r="C6">
        <v>11</v>
      </c>
      <c r="E6" t="s">
        <v>4</v>
      </c>
      <c r="F6">
        <v>100</v>
      </c>
      <c r="G6">
        <v>33469</v>
      </c>
      <c r="H6">
        <f>(G7-G6)/(F7-F6)</f>
        <v>311.28125</v>
      </c>
      <c r="I6">
        <f xml:space="preserve"> G6-(H6*F6)</f>
        <v>2340.875</v>
      </c>
      <c r="Q6" s="5"/>
      <c r="R6" s="6"/>
      <c r="S6" s="13"/>
    </row>
    <row r="7" spans="1:19" x14ac:dyDescent="0.3">
      <c r="E7" t="s">
        <v>34</v>
      </c>
      <c r="F7">
        <v>196</v>
      </c>
      <c r="G7">
        <v>63352</v>
      </c>
      <c r="Q7" s="5"/>
      <c r="R7" s="6"/>
      <c r="S7" s="13"/>
    </row>
    <row r="8" spans="1:19" x14ac:dyDescent="0.3">
      <c r="Q8" s="5"/>
      <c r="R8" s="6"/>
      <c r="S8" s="13"/>
    </row>
    <row r="9" spans="1:19" x14ac:dyDescent="0.3">
      <c r="A9" s="1" t="s">
        <v>0</v>
      </c>
      <c r="B9" s="1" t="s">
        <v>32</v>
      </c>
      <c r="C9" s="1" t="s">
        <v>33</v>
      </c>
      <c r="D9" s="1"/>
      <c r="E9" s="1"/>
      <c r="F9" s="1" t="s">
        <v>3</v>
      </c>
      <c r="G9" s="1" t="s">
        <v>35</v>
      </c>
      <c r="H9" s="1" t="s">
        <v>36</v>
      </c>
      <c r="I9" s="1" t="s">
        <v>5</v>
      </c>
      <c r="Q9" s="5"/>
      <c r="R9" s="6"/>
      <c r="S9" s="13"/>
    </row>
    <row r="10" spans="1:19" x14ac:dyDescent="0.3">
      <c r="A10" t="s">
        <v>178</v>
      </c>
      <c r="B10" s="2"/>
      <c r="C10">
        <v>11</v>
      </c>
      <c r="E10" t="s">
        <v>4</v>
      </c>
      <c r="F10">
        <v>100</v>
      </c>
      <c r="G10">
        <v>34879</v>
      </c>
      <c r="H10">
        <f>(G11-G10)/(F11-F10)</f>
        <v>325.96875</v>
      </c>
      <c r="I10">
        <f xml:space="preserve"> G10-(H10*F10)</f>
        <v>2282.125</v>
      </c>
      <c r="Q10" s="5"/>
      <c r="R10" s="6"/>
      <c r="S10" s="13"/>
    </row>
    <row r="11" spans="1:19" x14ac:dyDescent="0.3">
      <c r="E11" t="s">
        <v>34</v>
      </c>
      <c r="F11">
        <v>196</v>
      </c>
      <c r="G11">
        <v>66172</v>
      </c>
      <c r="Q11" s="5"/>
      <c r="R11" s="6"/>
      <c r="S11" s="13"/>
    </row>
    <row r="12" spans="1:19" x14ac:dyDescent="0.3">
      <c r="Q12" s="6"/>
      <c r="R12" s="6"/>
      <c r="S12" s="13"/>
    </row>
    <row r="13" spans="1:19" x14ac:dyDescent="0.3">
      <c r="A13" s="1" t="s">
        <v>0</v>
      </c>
      <c r="B13" s="1" t="s">
        <v>32</v>
      </c>
      <c r="C13" s="1" t="s">
        <v>33</v>
      </c>
      <c r="D13" s="1"/>
      <c r="E13" s="1"/>
      <c r="F13" s="1" t="s">
        <v>3</v>
      </c>
      <c r="G13" s="1" t="s">
        <v>35</v>
      </c>
      <c r="H13" s="1" t="s">
        <v>36</v>
      </c>
      <c r="I13" s="1" t="s">
        <v>5</v>
      </c>
      <c r="Q13" s="13"/>
      <c r="R13" s="13"/>
      <c r="S13" s="13"/>
    </row>
    <row r="14" spans="1:19" x14ac:dyDescent="0.3">
      <c r="A14" t="s">
        <v>177</v>
      </c>
      <c r="B14" s="2"/>
      <c r="C14">
        <v>11</v>
      </c>
      <c r="E14" t="s">
        <v>4</v>
      </c>
      <c r="F14">
        <v>100</v>
      </c>
      <c r="G14">
        <v>35833</v>
      </c>
      <c r="H14">
        <f>(G15-G14)/(F15-F14)</f>
        <v>332.92708333333331</v>
      </c>
      <c r="I14">
        <f xml:space="preserve"> G14-(H14*F14)</f>
        <v>2540.2916666666715</v>
      </c>
    </row>
    <row r="15" spans="1:19" x14ac:dyDescent="0.3">
      <c r="E15" t="s">
        <v>34</v>
      </c>
      <c r="F15">
        <v>196</v>
      </c>
      <c r="G15">
        <v>67794</v>
      </c>
    </row>
    <row r="17" spans="1:9" x14ac:dyDescent="0.3">
      <c r="A17" s="1" t="s">
        <v>0</v>
      </c>
      <c r="B17" s="1" t="s">
        <v>32</v>
      </c>
      <c r="C17" s="1" t="s">
        <v>33</v>
      </c>
      <c r="D17" s="1"/>
      <c r="E17" s="1"/>
      <c r="F17" s="1" t="s">
        <v>3</v>
      </c>
      <c r="G17" s="1" t="s">
        <v>35</v>
      </c>
      <c r="H17" s="1" t="s">
        <v>36</v>
      </c>
      <c r="I17" s="1" t="s">
        <v>5</v>
      </c>
    </row>
    <row r="18" spans="1:9" x14ac:dyDescent="0.3">
      <c r="A18" t="s">
        <v>176</v>
      </c>
      <c r="B18" s="2"/>
      <c r="C18">
        <v>11</v>
      </c>
      <c r="E18" t="s">
        <v>4</v>
      </c>
      <c r="F18">
        <v>100</v>
      </c>
      <c r="G18">
        <v>34312</v>
      </c>
      <c r="H18">
        <f>(G19-G18)/(F19-F18)</f>
        <v>326.82291666666669</v>
      </c>
      <c r="I18">
        <f xml:space="preserve"> G18-(H18*F18)</f>
        <v>1629.7083333333321</v>
      </c>
    </row>
    <row r="19" spans="1:9" x14ac:dyDescent="0.3">
      <c r="E19" t="s">
        <v>34</v>
      </c>
      <c r="F19">
        <v>196</v>
      </c>
      <c r="G19">
        <v>65687</v>
      </c>
    </row>
    <row r="21" spans="1:9" x14ac:dyDescent="0.3">
      <c r="A21" s="1" t="s">
        <v>0</v>
      </c>
      <c r="B21" s="1" t="s">
        <v>32</v>
      </c>
      <c r="C21" s="1" t="s">
        <v>33</v>
      </c>
      <c r="D21" s="1"/>
      <c r="E21" s="1"/>
      <c r="F21" s="1" t="s">
        <v>3</v>
      </c>
      <c r="G21" s="1" t="s">
        <v>35</v>
      </c>
      <c r="H21" s="1" t="s">
        <v>36</v>
      </c>
      <c r="I21" s="1" t="s">
        <v>5</v>
      </c>
    </row>
    <row r="22" spans="1:9" x14ac:dyDescent="0.3">
      <c r="A22" t="s">
        <v>175</v>
      </c>
      <c r="B22" s="2"/>
      <c r="C22">
        <v>50</v>
      </c>
      <c r="E22" t="s">
        <v>4</v>
      </c>
      <c r="F22">
        <v>100</v>
      </c>
      <c r="G22">
        <v>31983</v>
      </c>
      <c r="H22">
        <f>(G23-G22)/(F23-F22)</f>
        <v>291.73958333333331</v>
      </c>
      <c r="I22">
        <f xml:space="preserve"> G22-(H22*F22)</f>
        <v>2809.0416666666679</v>
      </c>
    </row>
    <row r="23" spans="1:9" x14ac:dyDescent="0.3">
      <c r="E23" t="s">
        <v>34</v>
      </c>
      <c r="F23">
        <v>196</v>
      </c>
      <c r="G23">
        <v>59990</v>
      </c>
    </row>
    <row r="25" spans="1:9" x14ac:dyDescent="0.3">
      <c r="A25" s="1" t="s">
        <v>0</v>
      </c>
      <c r="B25" s="1" t="s">
        <v>32</v>
      </c>
      <c r="C25" s="1" t="s">
        <v>33</v>
      </c>
      <c r="D25" s="1"/>
      <c r="E25" s="1"/>
      <c r="F25" s="1" t="s">
        <v>3</v>
      </c>
      <c r="G25" s="1" t="s">
        <v>35</v>
      </c>
      <c r="H25" s="1" t="s">
        <v>36</v>
      </c>
      <c r="I25" s="1" t="s">
        <v>5</v>
      </c>
    </row>
    <row r="26" spans="1:9" x14ac:dyDescent="0.3">
      <c r="A26" t="s">
        <v>174</v>
      </c>
      <c r="B26" s="2"/>
      <c r="C26">
        <v>50</v>
      </c>
      <c r="E26" t="s">
        <v>4</v>
      </c>
      <c r="F26">
        <v>100</v>
      </c>
      <c r="G26">
        <v>30106</v>
      </c>
      <c r="H26">
        <f>(G27-G26)/(F27-F26)</f>
        <v>275.79166666666669</v>
      </c>
      <c r="I26">
        <f xml:space="preserve"> G26-(H26*F26)</f>
        <v>2526.8333333333321</v>
      </c>
    </row>
    <row r="27" spans="1:9" x14ac:dyDescent="0.3">
      <c r="E27" t="s">
        <v>34</v>
      </c>
      <c r="F27">
        <v>196</v>
      </c>
      <c r="G27">
        <v>56582</v>
      </c>
    </row>
    <row r="29" spans="1:9" x14ac:dyDescent="0.3">
      <c r="A29" s="1" t="s">
        <v>0</v>
      </c>
      <c r="B29" s="1" t="s">
        <v>32</v>
      </c>
      <c r="C29" s="1" t="s">
        <v>33</v>
      </c>
      <c r="D29" s="1"/>
      <c r="E29" s="1"/>
      <c r="F29" s="1" t="s">
        <v>3</v>
      </c>
      <c r="G29" s="1" t="s">
        <v>35</v>
      </c>
      <c r="H29" s="1" t="s">
        <v>36</v>
      </c>
      <c r="I29" s="1" t="s">
        <v>5</v>
      </c>
    </row>
    <row r="30" spans="1:9" x14ac:dyDescent="0.3">
      <c r="A30" t="s">
        <v>173</v>
      </c>
      <c r="B30" s="2"/>
      <c r="C30">
        <v>50</v>
      </c>
      <c r="E30" t="s">
        <v>4</v>
      </c>
      <c r="F30">
        <v>100</v>
      </c>
      <c r="G30">
        <v>28768</v>
      </c>
      <c r="H30">
        <f>(G31-G30)/(F31-F30)</f>
        <v>272.05208333333331</v>
      </c>
      <c r="I30">
        <f xml:space="preserve"> G30-(H30*F30)</f>
        <v>1562.7916666666679</v>
      </c>
    </row>
    <row r="31" spans="1:9" x14ac:dyDescent="0.3">
      <c r="E31" t="s">
        <v>34</v>
      </c>
      <c r="F31">
        <v>196</v>
      </c>
      <c r="G31">
        <v>54885</v>
      </c>
    </row>
    <row r="33" spans="1:11" x14ac:dyDescent="0.3">
      <c r="A33" s="1" t="s">
        <v>0</v>
      </c>
      <c r="B33" s="1" t="s">
        <v>32</v>
      </c>
      <c r="C33" s="1" t="s">
        <v>33</v>
      </c>
      <c r="D33" s="1"/>
      <c r="E33" s="1"/>
      <c r="F33" s="1" t="s">
        <v>3</v>
      </c>
      <c r="G33" s="1" t="s">
        <v>35</v>
      </c>
      <c r="H33" s="1" t="s">
        <v>36</v>
      </c>
      <c r="I33" s="1" t="s">
        <v>5</v>
      </c>
    </row>
    <row r="34" spans="1:11" x14ac:dyDescent="0.3">
      <c r="A34" t="s">
        <v>172</v>
      </c>
      <c r="B34" s="2"/>
      <c r="C34">
        <v>50</v>
      </c>
      <c r="E34" t="s">
        <v>4</v>
      </c>
      <c r="F34">
        <v>100</v>
      </c>
      <c r="G34">
        <v>30668</v>
      </c>
      <c r="H34">
        <f>(G35-G34)/(F35-F34)</f>
        <v>290.25</v>
      </c>
      <c r="I34">
        <f xml:space="preserve"> G34-(H34*F34)</f>
        <v>1643</v>
      </c>
    </row>
    <row r="35" spans="1:11" x14ac:dyDescent="0.3">
      <c r="E35" t="s">
        <v>34</v>
      </c>
      <c r="F35">
        <v>196</v>
      </c>
      <c r="G35">
        <v>58532</v>
      </c>
    </row>
    <row r="37" spans="1:11" x14ac:dyDescent="0.3">
      <c r="A37" s="1" t="s">
        <v>0</v>
      </c>
      <c r="B37" s="1" t="s">
        <v>32</v>
      </c>
      <c r="C37" s="1" t="s">
        <v>33</v>
      </c>
      <c r="D37" s="1"/>
      <c r="E37" s="1"/>
      <c r="F37" s="1" t="s">
        <v>3</v>
      </c>
      <c r="G37" s="1" t="s">
        <v>35</v>
      </c>
      <c r="H37" s="1" t="s">
        <v>36</v>
      </c>
      <c r="I37" s="1" t="s">
        <v>5</v>
      </c>
    </row>
    <row r="38" spans="1:11" x14ac:dyDescent="0.3">
      <c r="A38" t="s">
        <v>171</v>
      </c>
      <c r="B38" s="2"/>
      <c r="C38">
        <v>50</v>
      </c>
      <c r="E38" t="s">
        <v>4</v>
      </c>
      <c r="F38">
        <v>100</v>
      </c>
      <c r="G38">
        <v>34897</v>
      </c>
      <c r="H38">
        <f>(G39-G38)/(F39-F38)</f>
        <v>302.15625</v>
      </c>
      <c r="I38">
        <f xml:space="preserve"> G38-(H38*F38)</f>
        <v>4681.375</v>
      </c>
    </row>
    <row r="39" spans="1:11" x14ac:dyDescent="0.3">
      <c r="E39" t="s">
        <v>34</v>
      </c>
      <c r="F39">
        <v>196</v>
      </c>
      <c r="G39">
        <v>63904</v>
      </c>
    </row>
    <row r="41" spans="1:11" x14ac:dyDescent="0.3">
      <c r="A41" s="1" t="s">
        <v>0</v>
      </c>
      <c r="B41" s="1" t="s">
        <v>32</v>
      </c>
      <c r="C41" s="1" t="s">
        <v>33</v>
      </c>
      <c r="D41" s="1"/>
      <c r="E41" s="1"/>
      <c r="F41" s="1" t="s">
        <v>3</v>
      </c>
      <c r="G41" s="1" t="s">
        <v>35</v>
      </c>
      <c r="H41" s="1" t="s">
        <v>36</v>
      </c>
      <c r="I41" s="1" t="s">
        <v>5</v>
      </c>
      <c r="K41" s="1" t="s">
        <v>86</v>
      </c>
    </row>
    <row r="42" spans="1:11" x14ac:dyDescent="0.3">
      <c r="A42" t="s">
        <v>170</v>
      </c>
      <c r="B42" s="2"/>
      <c r="C42">
        <v>23</v>
      </c>
      <c r="E42" t="s">
        <v>4</v>
      </c>
      <c r="F42">
        <v>100</v>
      </c>
      <c r="G42">
        <v>30688</v>
      </c>
      <c r="H42">
        <f>(G43-G42)/(F43-F42)</f>
        <v>277.16666666666669</v>
      </c>
      <c r="I42">
        <f xml:space="preserve"> G42-(H42*F42)</f>
        <v>2971.3333333333321</v>
      </c>
      <c r="K42">
        <f>AVERAGE(I42:I78)</f>
        <v>2358.5541666666668</v>
      </c>
    </row>
    <row r="43" spans="1:11" x14ac:dyDescent="0.3">
      <c r="E43" t="s">
        <v>34</v>
      </c>
      <c r="F43">
        <v>196</v>
      </c>
      <c r="G43">
        <v>57296</v>
      </c>
    </row>
    <row r="45" spans="1:11" x14ac:dyDescent="0.3">
      <c r="A45" s="1" t="s">
        <v>0</v>
      </c>
      <c r="B45" s="1" t="s">
        <v>32</v>
      </c>
      <c r="C45" s="1" t="s">
        <v>33</v>
      </c>
      <c r="D45" s="1"/>
      <c r="E45" s="1"/>
      <c r="F45" s="1" t="s">
        <v>3</v>
      </c>
      <c r="G45" s="1" t="s">
        <v>35</v>
      </c>
      <c r="H45" s="1" t="s">
        <v>36</v>
      </c>
      <c r="I45" s="1" t="s">
        <v>5</v>
      </c>
    </row>
    <row r="46" spans="1:11" x14ac:dyDescent="0.3">
      <c r="A46" t="s">
        <v>169</v>
      </c>
      <c r="B46" s="2"/>
      <c r="C46">
        <v>23</v>
      </c>
      <c r="E46" t="s">
        <v>4</v>
      </c>
      <c r="F46">
        <v>100</v>
      </c>
      <c r="G46">
        <v>30750</v>
      </c>
      <c r="H46">
        <f>(G47-G46)/(F47-F46)</f>
        <v>284.77083333333331</v>
      </c>
      <c r="I46">
        <f xml:space="preserve"> G46-(H46*F46)</f>
        <v>2272.9166666666679</v>
      </c>
    </row>
    <row r="47" spans="1:11" x14ac:dyDescent="0.3">
      <c r="E47" t="s">
        <v>34</v>
      </c>
      <c r="F47">
        <v>196</v>
      </c>
      <c r="G47">
        <v>58088</v>
      </c>
    </row>
    <row r="49" spans="1:9" x14ac:dyDescent="0.3">
      <c r="A49" s="1" t="s">
        <v>0</v>
      </c>
      <c r="B49" s="1" t="s">
        <v>32</v>
      </c>
      <c r="C49" s="1" t="s">
        <v>33</v>
      </c>
      <c r="D49" s="1"/>
      <c r="E49" s="1"/>
      <c r="F49" s="1" t="s">
        <v>3</v>
      </c>
      <c r="G49" s="1" t="s">
        <v>35</v>
      </c>
      <c r="H49" s="1" t="s">
        <v>36</v>
      </c>
      <c r="I49" s="1" t="s">
        <v>5</v>
      </c>
    </row>
    <row r="50" spans="1:9" x14ac:dyDescent="0.3">
      <c r="A50" t="s">
        <v>168</v>
      </c>
      <c r="B50" s="2"/>
      <c r="C50">
        <v>23</v>
      </c>
      <c r="E50" t="s">
        <v>4</v>
      </c>
      <c r="F50">
        <v>100</v>
      </c>
      <c r="G50">
        <v>30814</v>
      </c>
      <c r="H50">
        <f>(G51-G50)/(F51-F50)</f>
        <v>289.86458333333331</v>
      </c>
      <c r="I50">
        <f xml:space="preserve"> G50-(H50*F50)</f>
        <v>1827.5416666666679</v>
      </c>
    </row>
    <row r="51" spans="1:9" x14ac:dyDescent="0.3">
      <c r="E51" t="s">
        <v>34</v>
      </c>
      <c r="F51">
        <v>196</v>
      </c>
      <c r="G51">
        <v>58641</v>
      </c>
    </row>
    <row r="53" spans="1:9" x14ac:dyDescent="0.3">
      <c r="A53" s="1" t="s">
        <v>0</v>
      </c>
      <c r="B53" s="1" t="s">
        <v>32</v>
      </c>
      <c r="C53" s="1" t="s">
        <v>33</v>
      </c>
      <c r="D53" s="1"/>
      <c r="E53" s="1"/>
      <c r="F53" s="1" t="s">
        <v>3</v>
      </c>
      <c r="G53" s="1" t="s">
        <v>35</v>
      </c>
      <c r="H53" s="1" t="s">
        <v>36</v>
      </c>
      <c r="I53" s="1" t="s">
        <v>5</v>
      </c>
    </row>
    <row r="54" spans="1:9" x14ac:dyDescent="0.3">
      <c r="A54" t="s">
        <v>167</v>
      </c>
      <c r="B54" s="2"/>
      <c r="C54">
        <v>23</v>
      </c>
      <c r="E54" t="s">
        <v>4</v>
      </c>
      <c r="F54">
        <v>100</v>
      </c>
      <c r="G54">
        <v>32436</v>
      </c>
      <c r="H54">
        <f>(G55-G54)/(F55-F54)</f>
        <v>289.48958333333331</v>
      </c>
      <c r="I54">
        <f xml:space="preserve"> G54-(H54*F54)</f>
        <v>3487.0416666666679</v>
      </c>
    </row>
    <row r="55" spans="1:9" x14ac:dyDescent="0.3">
      <c r="E55" t="s">
        <v>34</v>
      </c>
      <c r="F55">
        <v>196</v>
      </c>
      <c r="G55">
        <v>60227</v>
      </c>
    </row>
    <row r="57" spans="1:9" x14ac:dyDescent="0.3">
      <c r="A57" s="1" t="s">
        <v>0</v>
      </c>
      <c r="B57" s="1" t="s">
        <v>32</v>
      </c>
      <c r="C57" s="1" t="s">
        <v>33</v>
      </c>
      <c r="D57" s="1"/>
      <c r="E57" s="1"/>
      <c r="F57" s="1" t="s">
        <v>3</v>
      </c>
      <c r="G57" s="1" t="s">
        <v>35</v>
      </c>
      <c r="H57" s="1" t="s">
        <v>36</v>
      </c>
      <c r="I57" s="1" t="s">
        <v>5</v>
      </c>
    </row>
    <row r="58" spans="1:9" x14ac:dyDescent="0.3">
      <c r="A58" t="s">
        <v>166</v>
      </c>
      <c r="B58" s="2"/>
      <c r="C58">
        <v>23</v>
      </c>
      <c r="E58" t="s">
        <v>4</v>
      </c>
      <c r="F58">
        <v>100</v>
      </c>
      <c r="G58">
        <v>31665</v>
      </c>
      <c r="H58">
        <f>(G59-G58)/(F59-F58)</f>
        <v>292.47916666666669</v>
      </c>
      <c r="I58">
        <f xml:space="preserve"> G58-(H58*F58)</f>
        <v>2417.0833333333321</v>
      </c>
    </row>
    <row r="59" spans="1:9" x14ac:dyDescent="0.3">
      <c r="E59" t="s">
        <v>34</v>
      </c>
      <c r="F59">
        <v>196</v>
      </c>
      <c r="G59">
        <v>59743</v>
      </c>
    </row>
    <row r="61" spans="1:9" x14ac:dyDescent="0.3">
      <c r="A61" s="1" t="s">
        <v>0</v>
      </c>
      <c r="B61" s="1" t="s">
        <v>32</v>
      </c>
      <c r="C61" s="1" t="s">
        <v>33</v>
      </c>
      <c r="D61" s="1"/>
      <c r="E61" s="1"/>
      <c r="F61" s="1" t="s">
        <v>3</v>
      </c>
      <c r="G61" s="1" t="s">
        <v>35</v>
      </c>
      <c r="H61" s="1" t="s">
        <v>36</v>
      </c>
      <c r="I61" s="1" t="s">
        <v>5</v>
      </c>
    </row>
    <row r="62" spans="1:9" x14ac:dyDescent="0.3">
      <c r="A62" t="s">
        <v>165</v>
      </c>
      <c r="B62" s="2"/>
      <c r="C62">
        <v>23</v>
      </c>
      <c r="E62" t="s">
        <v>4</v>
      </c>
      <c r="F62">
        <v>100</v>
      </c>
      <c r="G62">
        <v>33706</v>
      </c>
      <c r="H62">
        <f>(G63-G62)/(F63-F62)</f>
        <v>299.32291666666669</v>
      </c>
      <c r="I62">
        <f xml:space="preserve"> G62-(H62*F62)</f>
        <v>3773.7083333333321</v>
      </c>
    </row>
    <row r="63" spans="1:9" x14ac:dyDescent="0.3">
      <c r="E63" t="s">
        <v>34</v>
      </c>
      <c r="F63">
        <v>196</v>
      </c>
      <c r="G63">
        <v>62441</v>
      </c>
    </row>
    <row r="65" spans="1:9" x14ac:dyDescent="0.3">
      <c r="A65" s="1" t="s">
        <v>0</v>
      </c>
      <c r="B65" s="1" t="s">
        <v>32</v>
      </c>
      <c r="C65" s="1" t="s">
        <v>33</v>
      </c>
      <c r="D65" s="1"/>
      <c r="E65" s="1"/>
      <c r="F65" s="1" t="s">
        <v>3</v>
      </c>
      <c r="G65" s="1" t="s">
        <v>35</v>
      </c>
      <c r="H65" s="1" t="s">
        <v>36</v>
      </c>
      <c r="I65" s="1" t="s">
        <v>5</v>
      </c>
    </row>
    <row r="66" spans="1:9" x14ac:dyDescent="0.3">
      <c r="A66" t="s">
        <v>164</v>
      </c>
      <c r="B66" s="2"/>
      <c r="C66">
        <v>23</v>
      </c>
      <c r="E66" t="s">
        <v>4</v>
      </c>
      <c r="F66">
        <v>100</v>
      </c>
      <c r="G66">
        <v>31050</v>
      </c>
      <c r="H66">
        <f>(G67-G66)/(F67-F66)</f>
        <v>288.19791666666669</v>
      </c>
      <c r="I66">
        <f xml:space="preserve"> G66-(H66*F66)</f>
        <v>2230.2083333333321</v>
      </c>
    </row>
    <row r="67" spans="1:9" x14ac:dyDescent="0.3">
      <c r="E67" t="s">
        <v>34</v>
      </c>
      <c r="F67">
        <v>196</v>
      </c>
      <c r="G67">
        <v>58717</v>
      </c>
    </row>
    <row r="69" spans="1:9" x14ac:dyDescent="0.3">
      <c r="A69" s="1" t="s">
        <v>0</v>
      </c>
      <c r="B69" s="1" t="s">
        <v>32</v>
      </c>
      <c r="C69" s="1" t="s">
        <v>33</v>
      </c>
      <c r="D69" s="1"/>
      <c r="E69" s="1"/>
      <c r="F69" s="1" t="s">
        <v>3</v>
      </c>
      <c r="G69" s="1" t="s">
        <v>35</v>
      </c>
      <c r="H69" s="1" t="s">
        <v>36</v>
      </c>
      <c r="I69" s="1" t="s">
        <v>5</v>
      </c>
    </row>
    <row r="70" spans="1:9" x14ac:dyDescent="0.3">
      <c r="A70" t="s">
        <v>163</v>
      </c>
      <c r="B70" s="2"/>
      <c r="C70">
        <v>23</v>
      </c>
      <c r="E70" t="s">
        <v>4</v>
      </c>
      <c r="F70">
        <v>100</v>
      </c>
      <c r="G70">
        <v>31178</v>
      </c>
      <c r="H70">
        <f>(G71-G70)/(F71-F70)</f>
        <v>302.34375</v>
      </c>
      <c r="I70">
        <f xml:space="preserve"> G70-(H70*F70)</f>
        <v>943.625</v>
      </c>
    </row>
    <row r="71" spans="1:9" x14ac:dyDescent="0.3">
      <c r="E71" t="s">
        <v>34</v>
      </c>
      <c r="F71">
        <v>196</v>
      </c>
      <c r="G71">
        <v>60203</v>
      </c>
    </row>
    <row r="73" spans="1:9" x14ac:dyDescent="0.3">
      <c r="A73" s="1" t="s">
        <v>0</v>
      </c>
      <c r="B73" s="1" t="s">
        <v>32</v>
      </c>
      <c r="C73" s="1" t="s">
        <v>33</v>
      </c>
      <c r="D73" s="1"/>
      <c r="E73" s="1"/>
      <c r="F73" s="1" t="s">
        <v>3</v>
      </c>
      <c r="G73" s="1" t="s">
        <v>35</v>
      </c>
      <c r="H73" s="1" t="s">
        <v>36</v>
      </c>
      <c r="I73" s="1" t="s">
        <v>5</v>
      </c>
    </row>
    <row r="74" spans="1:9" x14ac:dyDescent="0.3">
      <c r="A74" t="s">
        <v>162</v>
      </c>
      <c r="B74" s="2"/>
      <c r="C74">
        <v>23</v>
      </c>
      <c r="E74" t="s">
        <v>4</v>
      </c>
      <c r="F74">
        <v>100</v>
      </c>
      <c r="G74">
        <v>29518</v>
      </c>
      <c r="H74">
        <f>(G75-G74)/(F75-F74)</f>
        <v>280.67708333333331</v>
      </c>
      <c r="I74">
        <f xml:space="preserve"> G74-(H74*F74)</f>
        <v>1450.2916666666679</v>
      </c>
    </row>
    <row r="75" spans="1:9" x14ac:dyDescent="0.3">
      <c r="E75" t="s">
        <v>34</v>
      </c>
      <c r="F75">
        <v>196</v>
      </c>
      <c r="G75">
        <v>56463</v>
      </c>
    </row>
    <row r="77" spans="1:9" x14ac:dyDescent="0.3">
      <c r="A77" s="1" t="s">
        <v>0</v>
      </c>
      <c r="B77" s="1" t="s">
        <v>32</v>
      </c>
      <c r="C77" s="1" t="s">
        <v>33</v>
      </c>
      <c r="D77" s="1"/>
      <c r="E77" s="1"/>
      <c r="F77" s="1" t="s">
        <v>3</v>
      </c>
      <c r="G77" s="1" t="s">
        <v>35</v>
      </c>
      <c r="H77" s="1" t="s">
        <v>36</v>
      </c>
      <c r="I77" s="1" t="s">
        <v>5</v>
      </c>
    </row>
    <row r="78" spans="1:9" x14ac:dyDescent="0.3">
      <c r="A78" t="s">
        <v>161</v>
      </c>
      <c r="B78" s="2"/>
      <c r="C78">
        <v>23</v>
      </c>
      <c r="E78" t="s">
        <v>4</v>
      </c>
      <c r="F78">
        <v>100</v>
      </c>
      <c r="G78">
        <v>30767</v>
      </c>
      <c r="H78">
        <f>(G79-G78)/(F79-F78)</f>
        <v>285.55208333333331</v>
      </c>
      <c r="I78">
        <f xml:space="preserve"> G78-(H78*F78)</f>
        <v>2211.7916666666679</v>
      </c>
    </row>
    <row r="79" spans="1:9" x14ac:dyDescent="0.3">
      <c r="E79" t="s">
        <v>34</v>
      </c>
      <c r="F79">
        <v>196</v>
      </c>
      <c r="G79">
        <v>58180</v>
      </c>
    </row>
    <row r="81" spans="1:12" x14ac:dyDescent="0.3">
      <c r="A81" s="1" t="s">
        <v>0</v>
      </c>
      <c r="B81" s="1" t="s">
        <v>32</v>
      </c>
      <c r="C81" s="1" t="s">
        <v>33</v>
      </c>
      <c r="D81" s="1"/>
      <c r="E81" s="1"/>
      <c r="F81" s="1" t="s">
        <v>3</v>
      </c>
      <c r="G81" s="1" t="s">
        <v>35</v>
      </c>
      <c r="H81" s="1" t="s">
        <v>36</v>
      </c>
      <c r="I81" s="1" t="s">
        <v>5</v>
      </c>
      <c r="K81" s="1" t="s">
        <v>86</v>
      </c>
    </row>
    <row r="82" spans="1:12" x14ac:dyDescent="0.3">
      <c r="A82" t="s">
        <v>160</v>
      </c>
      <c r="B82" s="2"/>
      <c r="C82">
        <v>15</v>
      </c>
      <c r="E82" t="s">
        <v>4</v>
      </c>
      <c r="F82">
        <v>100</v>
      </c>
      <c r="G82">
        <v>37481</v>
      </c>
      <c r="H82">
        <f>(G83-G82)/(F83-F82)</f>
        <v>345.57291666666669</v>
      </c>
      <c r="I82">
        <f xml:space="preserve"> G82-(H82*F82)</f>
        <v>2923.7083333333285</v>
      </c>
      <c r="K82">
        <f>AVERAGE(I82:I118)</f>
        <v>2596.8874999999994</v>
      </c>
    </row>
    <row r="83" spans="1:12" x14ac:dyDescent="0.3">
      <c r="E83" t="s">
        <v>34</v>
      </c>
      <c r="F83">
        <v>196</v>
      </c>
      <c r="G83">
        <v>70656</v>
      </c>
    </row>
    <row r="85" spans="1:12" x14ac:dyDescent="0.3">
      <c r="A85" s="1" t="s">
        <v>0</v>
      </c>
      <c r="B85" s="1" t="s">
        <v>32</v>
      </c>
      <c r="C85" s="1" t="s">
        <v>33</v>
      </c>
      <c r="D85" s="1"/>
      <c r="E85" s="1"/>
      <c r="F85" s="1" t="s">
        <v>3</v>
      </c>
      <c r="G85" s="1" t="s">
        <v>35</v>
      </c>
      <c r="H85" s="1" t="s">
        <v>36</v>
      </c>
      <c r="I85" s="1" t="s">
        <v>5</v>
      </c>
    </row>
    <row r="86" spans="1:12" x14ac:dyDescent="0.3">
      <c r="A86" t="s">
        <v>159</v>
      </c>
      <c r="B86" s="2"/>
      <c r="C86">
        <v>15</v>
      </c>
      <c r="E86" t="s">
        <v>4</v>
      </c>
      <c r="F86">
        <v>100</v>
      </c>
      <c r="G86">
        <v>35398</v>
      </c>
      <c r="H86">
        <f>(G87-G86)/(F87-F86)</f>
        <v>324.66666666666669</v>
      </c>
      <c r="I86">
        <f xml:space="preserve"> G86-(H86*F86)</f>
        <v>2931.3333333333321</v>
      </c>
    </row>
    <row r="87" spans="1:12" x14ac:dyDescent="0.3">
      <c r="E87" t="s">
        <v>34</v>
      </c>
      <c r="F87">
        <v>196</v>
      </c>
      <c r="G87">
        <v>66566</v>
      </c>
    </row>
    <row r="89" spans="1:12" x14ac:dyDescent="0.3">
      <c r="A89" s="1" t="s">
        <v>0</v>
      </c>
      <c r="B89" s="1" t="s">
        <v>32</v>
      </c>
      <c r="C89" s="1" t="s">
        <v>33</v>
      </c>
      <c r="D89" s="1"/>
      <c r="E89" s="1"/>
      <c r="F89" s="1" t="s">
        <v>3</v>
      </c>
      <c r="G89" s="1" t="s">
        <v>35</v>
      </c>
      <c r="H89" s="1" t="s">
        <v>36</v>
      </c>
      <c r="I89" s="1" t="s">
        <v>5</v>
      </c>
    </row>
    <row r="90" spans="1:12" x14ac:dyDescent="0.3">
      <c r="A90" t="s">
        <v>158</v>
      </c>
      <c r="B90" s="2"/>
      <c r="C90">
        <v>15</v>
      </c>
      <c r="E90" t="s">
        <v>4</v>
      </c>
      <c r="F90">
        <v>100</v>
      </c>
      <c r="G90">
        <v>36133</v>
      </c>
      <c r="H90">
        <f>(G91-G90)/(F91-F90)</f>
        <v>331.61458333333331</v>
      </c>
      <c r="I90">
        <f xml:space="preserve"> G90-(H90*F90)</f>
        <v>2971.5416666666715</v>
      </c>
    </row>
    <row r="91" spans="1:12" x14ac:dyDescent="0.3">
      <c r="E91" t="s">
        <v>34</v>
      </c>
      <c r="F91">
        <v>196</v>
      </c>
      <c r="G91">
        <v>67968</v>
      </c>
    </row>
    <row r="93" spans="1:12" x14ac:dyDescent="0.3">
      <c r="A93" s="1" t="s">
        <v>0</v>
      </c>
      <c r="B93" s="1" t="s">
        <v>32</v>
      </c>
      <c r="C93" s="1" t="s">
        <v>33</v>
      </c>
      <c r="D93" s="1"/>
      <c r="E93" s="1"/>
      <c r="F93" s="1" t="s">
        <v>3</v>
      </c>
      <c r="G93" s="1" t="s">
        <v>35</v>
      </c>
      <c r="H93" s="1" t="s">
        <v>36</v>
      </c>
      <c r="I93" s="1" t="s">
        <v>5</v>
      </c>
      <c r="L93" s="1" t="s">
        <v>46</v>
      </c>
    </row>
    <row r="94" spans="1:12" x14ac:dyDescent="0.3">
      <c r="A94" t="s">
        <v>157</v>
      </c>
      <c r="B94" s="2"/>
      <c r="C94">
        <v>15</v>
      </c>
      <c r="E94" t="s">
        <v>4</v>
      </c>
      <c r="F94">
        <v>100</v>
      </c>
      <c r="G94">
        <v>38383</v>
      </c>
      <c r="H94">
        <f>(G95-G94)/(F95-F94)</f>
        <v>357.01041666666669</v>
      </c>
      <c r="I94">
        <f xml:space="preserve"> G94-(H94*F94)</f>
        <v>2681.9583333333285</v>
      </c>
      <c r="L94" t="s">
        <v>47</v>
      </c>
    </row>
    <row r="95" spans="1:12" x14ac:dyDescent="0.3">
      <c r="E95" t="s">
        <v>34</v>
      </c>
      <c r="F95">
        <v>196</v>
      </c>
      <c r="G95">
        <v>72656</v>
      </c>
      <c r="L95" t="s">
        <v>48</v>
      </c>
    </row>
    <row r="96" spans="1:12" x14ac:dyDescent="0.3">
      <c r="L96" t="s">
        <v>49</v>
      </c>
    </row>
    <row r="97" spans="1:9" x14ac:dyDescent="0.3">
      <c r="A97" s="1" t="s">
        <v>0</v>
      </c>
      <c r="B97" s="1" t="s">
        <v>32</v>
      </c>
      <c r="C97" s="1" t="s">
        <v>33</v>
      </c>
      <c r="D97" s="1"/>
      <c r="E97" s="1"/>
      <c r="F97" s="1" t="s">
        <v>3</v>
      </c>
      <c r="G97" s="1" t="s">
        <v>35</v>
      </c>
      <c r="H97" s="1" t="s">
        <v>36</v>
      </c>
      <c r="I97" s="1" t="s">
        <v>5</v>
      </c>
    </row>
    <row r="98" spans="1:9" x14ac:dyDescent="0.3">
      <c r="A98" t="s">
        <v>156</v>
      </c>
      <c r="B98" s="2"/>
      <c r="C98">
        <v>15</v>
      </c>
      <c r="E98" t="s">
        <v>4</v>
      </c>
      <c r="F98">
        <v>100</v>
      </c>
      <c r="G98">
        <v>37670</v>
      </c>
      <c r="H98">
        <f>(G99-G98)/(F99-F98)</f>
        <v>350.96875</v>
      </c>
      <c r="I98">
        <f xml:space="preserve"> G98-(H98*F98)</f>
        <v>2573.125</v>
      </c>
    </row>
    <row r="99" spans="1:9" x14ac:dyDescent="0.3">
      <c r="E99" t="s">
        <v>34</v>
      </c>
      <c r="F99">
        <v>196</v>
      </c>
      <c r="G99">
        <v>71363</v>
      </c>
    </row>
    <row r="101" spans="1:9" x14ac:dyDescent="0.3">
      <c r="A101" s="1" t="s">
        <v>0</v>
      </c>
      <c r="B101" s="1" t="s">
        <v>32</v>
      </c>
      <c r="C101" s="1" t="s">
        <v>33</v>
      </c>
      <c r="D101" s="1"/>
      <c r="E101" s="1"/>
      <c r="F101" s="1" t="s">
        <v>3</v>
      </c>
      <c r="G101" s="1" t="s">
        <v>35</v>
      </c>
      <c r="H101" s="1" t="s">
        <v>36</v>
      </c>
      <c r="I101" s="1" t="s">
        <v>5</v>
      </c>
    </row>
    <row r="102" spans="1:9" x14ac:dyDescent="0.3">
      <c r="A102" t="s">
        <v>155</v>
      </c>
      <c r="B102" s="2"/>
      <c r="C102">
        <v>68</v>
      </c>
      <c r="E102" t="s">
        <v>4</v>
      </c>
      <c r="F102">
        <v>100</v>
      </c>
      <c r="G102">
        <v>29471</v>
      </c>
      <c r="H102">
        <f>(G103-G102)/(F103-F102)</f>
        <v>271.70833333333331</v>
      </c>
      <c r="I102">
        <f xml:space="preserve"> G102-(H102*F102)</f>
        <v>2300.1666666666679</v>
      </c>
    </row>
    <row r="103" spans="1:9" x14ac:dyDescent="0.3">
      <c r="E103" t="s">
        <v>34</v>
      </c>
      <c r="F103">
        <v>196</v>
      </c>
      <c r="G103">
        <v>55555</v>
      </c>
    </row>
    <row r="105" spans="1:9" x14ac:dyDescent="0.3">
      <c r="A105" s="1" t="s">
        <v>0</v>
      </c>
      <c r="B105" s="1" t="s">
        <v>32</v>
      </c>
      <c r="C105" s="1" t="s">
        <v>33</v>
      </c>
      <c r="D105" s="1"/>
      <c r="E105" s="1"/>
      <c r="F105" s="1" t="s">
        <v>3</v>
      </c>
      <c r="G105" s="1" t="s">
        <v>35</v>
      </c>
      <c r="H105" s="1" t="s">
        <v>36</v>
      </c>
      <c r="I105" s="1" t="s">
        <v>5</v>
      </c>
    </row>
    <row r="106" spans="1:9" x14ac:dyDescent="0.3">
      <c r="A106" t="s">
        <v>154</v>
      </c>
      <c r="B106" s="2"/>
      <c r="C106">
        <v>68</v>
      </c>
      <c r="E106" t="s">
        <v>4</v>
      </c>
      <c r="F106">
        <v>100</v>
      </c>
      <c r="G106">
        <v>30564</v>
      </c>
      <c r="H106">
        <f>(G107-G106)/(F107-F106)</f>
        <v>285.9375</v>
      </c>
      <c r="I106">
        <f xml:space="preserve"> G106-(H106*F106)</f>
        <v>1970.25</v>
      </c>
    </row>
    <row r="107" spans="1:9" x14ac:dyDescent="0.3">
      <c r="E107" t="s">
        <v>34</v>
      </c>
      <c r="F107">
        <v>196</v>
      </c>
      <c r="G107">
        <v>58014</v>
      </c>
    </row>
    <row r="109" spans="1:9" x14ac:dyDescent="0.3">
      <c r="A109" s="1" t="s">
        <v>0</v>
      </c>
      <c r="B109" s="1" t="s">
        <v>32</v>
      </c>
      <c r="C109" s="1" t="s">
        <v>33</v>
      </c>
      <c r="D109" s="1"/>
      <c r="E109" s="1"/>
      <c r="F109" s="1" t="s">
        <v>3</v>
      </c>
      <c r="G109" s="1" t="s">
        <v>35</v>
      </c>
      <c r="H109" s="1" t="s">
        <v>36</v>
      </c>
      <c r="I109" s="1" t="s">
        <v>5</v>
      </c>
    </row>
    <row r="110" spans="1:9" x14ac:dyDescent="0.3">
      <c r="A110" t="s">
        <v>153</v>
      </c>
      <c r="B110" s="2"/>
      <c r="C110">
        <v>68</v>
      </c>
      <c r="E110" t="s">
        <v>4</v>
      </c>
      <c r="F110">
        <v>100</v>
      </c>
      <c r="G110">
        <v>29614</v>
      </c>
      <c r="H110">
        <f>(G111-G110)/(F111-F110)</f>
        <v>274.63541666666669</v>
      </c>
      <c r="I110">
        <f xml:space="preserve"> G110-(H110*F110)</f>
        <v>2150.4583333333321</v>
      </c>
    </row>
    <row r="111" spans="1:9" x14ac:dyDescent="0.3">
      <c r="E111" t="s">
        <v>34</v>
      </c>
      <c r="F111">
        <v>196</v>
      </c>
      <c r="G111">
        <v>55979</v>
      </c>
    </row>
    <row r="113" spans="1:11" x14ac:dyDescent="0.3">
      <c r="A113" s="1" t="s">
        <v>0</v>
      </c>
      <c r="B113" s="1" t="s">
        <v>32</v>
      </c>
      <c r="C113" s="1" t="s">
        <v>33</v>
      </c>
      <c r="D113" s="1"/>
      <c r="E113" s="1"/>
      <c r="F113" s="1" t="s">
        <v>3</v>
      </c>
      <c r="G113" s="1" t="s">
        <v>35</v>
      </c>
      <c r="H113" s="1" t="s">
        <v>36</v>
      </c>
      <c r="I113" s="1" t="s">
        <v>5</v>
      </c>
    </row>
    <row r="114" spans="1:11" x14ac:dyDescent="0.3">
      <c r="A114" t="s">
        <v>152</v>
      </c>
      <c r="B114" s="2"/>
      <c r="C114">
        <v>68</v>
      </c>
      <c r="E114" t="s">
        <v>4</v>
      </c>
      <c r="F114">
        <v>100</v>
      </c>
      <c r="G114">
        <v>31672</v>
      </c>
      <c r="H114">
        <f>(G115-G114)/(F115-F114)</f>
        <v>290.79166666666669</v>
      </c>
      <c r="I114">
        <f xml:space="preserve"> G114-(H114*F114)</f>
        <v>2592.8333333333321</v>
      </c>
    </row>
    <row r="115" spans="1:11" x14ac:dyDescent="0.3">
      <c r="E115" t="s">
        <v>34</v>
      </c>
      <c r="F115">
        <v>196</v>
      </c>
      <c r="G115">
        <v>59588</v>
      </c>
    </row>
    <row r="117" spans="1:11" x14ac:dyDescent="0.3">
      <c r="A117" s="1" t="s">
        <v>0</v>
      </c>
      <c r="B117" s="1" t="s">
        <v>32</v>
      </c>
      <c r="C117" s="1" t="s">
        <v>33</v>
      </c>
      <c r="D117" s="1"/>
      <c r="E117" s="1"/>
      <c r="F117" s="1" t="s">
        <v>3</v>
      </c>
      <c r="G117" s="1" t="s">
        <v>35</v>
      </c>
      <c r="H117" s="1" t="s">
        <v>36</v>
      </c>
      <c r="I117" s="1" t="s">
        <v>5</v>
      </c>
    </row>
    <row r="118" spans="1:11" x14ac:dyDescent="0.3">
      <c r="A118" t="s">
        <v>151</v>
      </c>
      <c r="B118" s="2"/>
      <c r="C118">
        <v>68</v>
      </c>
      <c r="E118" t="s">
        <v>4</v>
      </c>
      <c r="F118">
        <v>100</v>
      </c>
      <c r="G118">
        <v>30136</v>
      </c>
      <c r="H118">
        <f>(G119-G118)/(F119-F118)</f>
        <v>272.625</v>
      </c>
      <c r="I118">
        <f xml:space="preserve"> G118-(H118*F118)</f>
        <v>2873.5</v>
      </c>
    </row>
    <row r="119" spans="1:11" x14ac:dyDescent="0.3">
      <c r="E119" t="s">
        <v>34</v>
      </c>
      <c r="F119">
        <v>196</v>
      </c>
      <c r="G119">
        <v>56308</v>
      </c>
    </row>
    <row r="121" spans="1:11" x14ac:dyDescent="0.3">
      <c r="A121" s="1" t="s">
        <v>0</v>
      </c>
      <c r="B121" s="1" t="s">
        <v>32</v>
      </c>
      <c r="C121" s="1" t="s">
        <v>33</v>
      </c>
      <c r="D121" s="1"/>
      <c r="E121" s="1"/>
      <c r="F121" s="1" t="s">
        <v>3</v>
      </c>
      <c r="G121" s="1" t="s">
        <v>35</v>
      </c>
      <c r="H121" s="1" t="s">
        <v>36</v>
      </c>
      <c r="I121" s="1" t="s">
        <v>5</v>
      </c>
      <c r="K121" s="1" t="s">
        <v>86</v>
      </c>
    </row>
    <row r="122" spans="1:11" x14ac:dyDescent="0.3">
      <c r="A122" t="s">
        <v>150</v>
      </c>
      <c r="B122" s="2"/>
      <c r="C122">
        <v>30</v>
      </c>
      <c r="E122" t="s">
        <v>4</v>
      </c>
      <c r="F122">
        <v>100</v>
      </c>
      <c r="G122">
        <v>31390</v>
      </c>
      <c r="H122">
        <f>(G123-G122)/(F123-F122)</f>
        <v>293.875</v>
      </c>
      <c r="I122">
        <f xml:space="preserve"> G122-(H122*F122)</f>
        <v>2002.5</v>
      </c>
      <c r="K122">
        <f>AVERAGE(I122:I158)</f>
        <v>2574.016666666666</v>
      </c>
    </row>
    <row r="123" spans="1:11" x14ac:dyDescent="0.3">
      <c r="E123" t="s">
        <v>34</v>
      </c>
      <c r="F123">
        <v>196</v>
      </c>
      <c r="G123">
        <v>59602</v>
      </c>
    </row>
    <row r="125" spans="1:11" x14ac:dyDescent="0.3">
      <c r="A125" s="1" t="s">
        <v>0</v>
      </c>
      <c r="B125" s="1" t="s">
        <v>32</v>
      </c>
      <c r="C125" s="1" t="s">
        <v>33</v>
      </c>
      <c r="D125" s="1"/>
      <c r="E125" s="1"/>
      <c r="F125" s="1" t="s">
        <v>3</v>
      </c>
      <c r="G125" s="1" t="s">
        <v>35</v>
      </c>
      <c r="H125" s="1" t="s">
        <v>36</v>
      </c>
      <c r="I125" s="1" t="s">
        <v>5</v>
      </c>
    </row>
    <row r="126" spans="1:11" x14ac:dyDescent="0.3">
      <c r="A126" t="s">
        <v>149</v>
      </c>
      <c r="B126" s="2"/>
      <c r="C126">
        <v>30</v>
      </c>
      <c r="E126" t="s">
        <v>4</v>
      </c>
      <c r="F126">
        <v>100</v>
      </c>
      <c r="G126">
        <v>33027</v>
      </c>
      <c r="H126">
        <f>(G127-G126)/(F127-F126)</f>
        <v>295.6875</v>
      </c>
      <c r="I126">
        <f xml:space="preserve"> G126-(H126*F126)</f>
        <v>3458.25</v>
      </c>
    </row>
    <row r="127" spans="1:11" x14ac:dyDescent="0.3">
      <c r="E127" t="s">
        <v>34</v>
      </c>
      <c r="F127">
        <v>196</v>
      </c>
      <c r="G127">
        <v>61413</v>
      </c>
    </row>
    <row r="129" spans="1:9" x14ac:dyDescent="0.3">
      <c r="A129" s="1" t="s">
        <v>0</v>
      </c>
      <c r="B129" s="1" t="s">
        <v>32</v>
      </c>
      <c r="C129" s="1" t="s">
        <v>33</v>
      </c>
      <c r="D129" s="1"/>
      <c r="E129" s="1"/>
      <c r="F129" s="1" t="s">
        <v>3</v>
      </c>
      <c r="G129" s="1" t="s">
        <v>35</v>
      </c>
      <c r="H129" s="1" t="s">
        <v>36</v>
      </c>
      <c r="I129" s="1" t="s">
        <v>5</v>
      </c>
    </row>
    <row r="130" spans="1:9" x14ac:dyDescent="0.3">
      <c r="A130" t="s">
        <v>148</v>
      </c>
      <c r="B130" s="2"/>
      <c r="C130">
        <v>30</v>
      </c>
      <c r="E130" t="s">
        <v>4</v>
      </c>
      <c r="F130">
        <v>100</v>
      </c>
      <c r="G130">
        <v>36850</v>
      </c>
      <c r="H130">
        <f>(G131-G130)/(F131-F130)</f>
        <v>325.55208333333331</v>
      </c>
      <c r="I130">
        <f xml:space="preserve"> G130-(H130*F130)</f>
        <v>4294.7916666666679</v>
      </c>
    </row>
    <row r="131" spans="1:9" x14ac:dyDescent="0.3">
      <c r="E131" t="s">
        <v>34</v>
      </c>
      <c r="F131">
        <v>196</v>
      </c>
      <c r="G131">
        <v>68103</v>
      </c>
    </row>
    <row r="133" spans="1:9" x14ac:dyDescent="0.3">
      <c r="A133" s="1" t="s">
        <v>0</v>
      </c>
      <c r="B133" s="1" t="s">
        <v>32</v>
      </c>
      <c r="C133" s="1" t="s">
        <v>33</v>
      </c>
      <c r="D133" s="1"/>
      <c r="E133" s="1"/>
      <c r="F133" s="1" t="s">
        <v>3</v>
      </c>
      <c r="G133" s="1" t="s">
        <v>35</v>
      </c>
      <c r="H133" s="1" t="s">
        <v>36</v>
      </c>
      <c r="I133" s="1" t="s">
        <v>5</v>
      </c>
    </row>
    <row r="134" spans="1:9" x14ac:dyDescent="0.3">
      <c r="A134" t="s">
        <v>147</v>
      </c>
      <c r="B134" s="2"/>
      <c r="C134">
        <v>30</v>
      </c>
      <c r="E134" t="s">
        <v>4</v>
      </c>
      <c r="F134">
        <v>100</v>
      </c>
      <c r="G134">
        <v>36674</v>
      </c>
      <c r="H134">
        <f>(G135-G134)/(F135-F134)</f>
        <v>336.57291666666669</v>
      </c>
      <c r="I134">
        <f xml:space="preserve"> G134-(H134*F134)</f>
        <v>3016.7083333333285</v>
      </c>
    </row>
    <row r="135" spans="1:9" x14ac:dyDescent="0.3">
      <c r="E135" t="s">
        <v>34</v>
      </c>
      <c r="F135">
        <v>196</v>
      </c>
      <c r="G135">
        <v>68985</v>
      </c>
    </row>
    <row r="137" spans="1:9" x14ac:dyDescent="0.3">
      <c r="A137" s="1" t="s">
        <v>0</v>
      </c>
      <c r="B137" s="1" t="s">
        <v>32</v>
      </c>
      <c r="C137" s="1" t="s">
        <v>33</v>
      </c>
      <c r="D137" s="1"/>
      <c r="E137" s="1"/>
      <c r="F137" s="1" t="s">
        <v>3</v>
      </c>
      <c r="G137" s="1" t="s">
        <v>35</v>
      </c>
      <c r="H137" s="1" t="s">
        <v>36</v>
      </c>
      <c r="I137" s="1" t="s">
        <v>5</v>
      </c>
    </row>
    <row r="138" spans="1:9" x14ac:dyDescent="0.3">
      <c r="A138" t="s">
        <v>146</v>
      </c>
      <c r="B138" s="2"/>
      <c r="C138">
        <v>30</v>
      </c>
      <c r="E138" t="s">
        <v>4</v>
      </c>
      <c r="F138">
        <v>100</v>
      </c>
      <c r="G138">
        <v>35228</v>
      </c>
      <c r="H138">
        <f>(G139-G138)/(F139-F138)</f>
        <v>323.51041666666669</v>
      </c>
      <c r="I138">
        <f xml:space="preserve"> G138-(H138*F138)</f>
        <v>2876.9583333333321</v>
      </c>
    </row>
    <row r="139" spans="1:9" x14ac:dyDescent="0.3">
      <c r="E139" t="s">
        <v>34</v>
      </c>
      <c r="F139">
        <v>196</v>
      </c>
      <c r="G139">
        <v>66285</v>
      </c>
    </row>
    <row r="141" spans="1:9" x14ac:dyDescent="0.3">
      <c r="A141" s="1" t="s">
        <v>0</v>
      </c>
      <c r="B141" s="1" t="s">
        <v>32</v>
      </c>
      <c r="C141" s="1" t="s">
        <v>33</v>
      </c>
      <c r="D141" s="1"/>
      <c r="E141" s="1"/>
      <c r="F141" s="1" t="s">
        <v>3</v>
      </c>
      <c r="G141" s="1" t="s">
        <v>35</v>
      </c>
      <c r="H141" s="1" t="s">
        <v>36</v>
      </c>
      <c r="I141" s="1" t="s">
        <v>5</v>
      </c>
    </row>
    <row r="142" spans="1:9" x14ac:dyDescent="0.3">
      <c r="A142" t="s">
        <v>145</v>
      </c>
      <c r="B142" s="2"/>
      <c r="C142">
        <v>30</v>
      </c>
      <c r="E142" t="s">
        <v>4</v>
      </c>
      <c r="F142">
        <v>100</v>
      </c>
      <c r="G142">
        <v>29646</v>
      </c>
      <c r="H142">
        <f>(G143-G142)/(F143-F142)</f>
        <v>272.66666666666669</v>
      </c>
      <c r="I142">
        <f xml:space="preserve"> G142-(H142*F142)</f>
        <v>2379.3333333333321</v>
      </c>
    </row>
    <row r="143" spans="1:9" x14ac:dyDescent="0.3">
      <c r="E143" t="s">
        <v>34</v>
      </c>
      <c r="F143">
        <v>196</v>
      </c>
      <c r="G143">
        <v>55822</v>
      </c>
    </row>
    <row r="145" spans="1:9" x14ac:dyDescent="0.3">
      <c r="A145" s="1" t="s">
        <v>0</v>
      </c>
      <c r="B145" s="1" t="s">
        <v>32</v>
      </c>
      <c r="C145" s="1" t="s">
        <v>33</v>
      </c>
      <c r="D145" s="1"/>
      <c r="E145" s="1"/>
      <c r="F145" s="1" t="s">
        <v>3</v>
      </c>
      <c r="G145" s="1" t="s">
        <v>35</v>
      </c>
      <c r="H145" s="1" t="s">
        <v>36</v>
      </c>
      <c r="I145" s="1" t="s">
        <v>5</v>
      </c>
    </row>
    <row r="146" spans="1:9" x14ac:dyDescent="0.3">
      <c r="A146" t="s">
        <v>144</v>
      </c>
      <c r="B146" s="2"/>
      <c r="C146">
        <v>30</v>
      </c>
      <c r="E146" t="s">
        <v>4</v>
      </c>
      <c r="F146">
        <v>100</v>
      </c>
      <c r="G146">
        <v>29365</v>
      </c>
      <c r="H146">
        <f>(G147-G146)/(F147-F146)</f>
        <v>270.40625</v>
      </c>
      <c r="I146">
        <f xml:space="preserve"> G146-(H146*F146)</f>
        <v>2324.375</v>
      </c>
    </row>
    <row r="147" spans="1:9" x14ac:dyDescent="0.3">
      <c r="E147" t="s">
        <v>34</v>
      </c>
      <c r="F147">
        <v>196</v>
      </c>
      <c r="G147">
        <v>55324</v>
      </c>
    </row>
    <row r="149" spans="1:9" x14ac:dyDescent="0.3">
      <c r="A149" s="1" t="s">
        <v>0</v>
      </c>
      <c r="B149" s="1" t="s">
        <v>32</v>
      </c>
      <c r="C149" s="1" t="s">
        <v>33</v>
      </c>
      <c r="D149" s="1"/>
      <c r="E149" s="1"/>
      <c r="F149" s="1" t="s">
        <v>3</v>
      </c>
      <c r="G149" s="1" t="s">
        <v>35</v>
      </c>
      <c r="H149" s="1" t="s">
        <v>36</v>
      </c>
      <c r="I149" s="1" t="s">
        <v>5</v>
      </c>
    </row>
    <row r="150" spans="1:9" x14ac:dyDescent="0.3">
      <c r="A150" t="s">
        <v>143</v>
      </c>
      <c r="B150" s="2"/>
      <c r="C150">
        <v>30</v>
      </c>
      <c r="E150" t="s">
        <v>4</v>
      </c>
      <c r="F150">
        <v>100</v>
      </c>
      <c r="G150">
        <v>28802</v>
      </c>
      <c r="H150">
        <f>(G151-G150)/(F151-F150)</f>
        <v>277.28125</v>
      </c>
      <c r="I150">
        <f xml:space="preserve"> G150-(H150*F150)</f>
        <v>1073.875</v>
      </c>
    </row>
    <row r="151" spans="1:9" x14ac:dyDescent="0.3">
      <c r="E151" t="s">
        <v>34</v>
      </c>
      <c r="F151">
        <v>196</v>
      </c>
      <c r="G151">
        <v>55421</v>
      </c>
    </row>
    <row r="153" spans="1:9" x14ac:dyDescent="0.3">
      <c r="A153" s="1" t="s">
        <v>0</v>
      </c>
      <c r="B153" s="1" t="s">
        <v>32</v>
      </c>
      <c r="C153" s="1" t="s">
        <v>33</v>
      </c>
      <c r="D153" s="1"/>
      <c r="E153" s="1"/>
      <c r="F153" s="1" t="s">
        <v>3</v>
      </c>
      <c r="G153" s="1" t="s">
        <v>35</v>
      </c>
      <c r="H153" s="1" t="s">
        <v>36</v>
      </c>
      <c r="I153" s="1" t="s">
        <v>5</v>
      </c>
    </row>
    <row r="154" spans="1:9" x14ac:dyDescent="0.3">
      <c r="A154" t="s">
        <v>142</v>
      </c>
      <c r="B154" s="2"/>
      <c r="C154">
        <v>30</v>
      </c>
      <c r="E154" t="s">
        <v>4</v>
      </c>
      <c r="F154">
        <v>100</v>
      </c>
      <c r="G154">
        <v>29334</v>
      </c>
      <c r="H154">
        <f>(G155-G154)/(F155-F154)</f>
        <v>279.54166666666669</v>
      </c>
      <c r="I154">
        <f xml:space="preserve"> G154-(H154*F154)</f>
        <v>1379.8333333333321</v>
      </c>
    </row>
    <row r="155" spans="1:9" x14ac:dyDescent="0.3">
      <c r="E155" t="s">
        <v>34</v>
      </c>
      <c r="F155">
        <v>196</v>
      </c>
      <c r="G155">
        <v>56170</v>
      </c>
    </row>
    <row r="157" spans="1:9" x14ac:dyDescent="0.3">
      <c r="A157" s="1" t="s">
        <v>0</v>
      </c>
      <c r="B157" s="1" t="s">
        <v>32</v>
      </c>
      <c r="C157" s="1" t="s">
        <v>33</v>
      </c>
      <c r="D157" s="1"/>
      <c r="E157" s="1"/>
      <c r="F157" s="1" t="s">
        <v>3</v>
      </c>
      <c r="G157" s="1" t="s">
        <v>35</v>
      </c>
      <c r="H157" s="1" t="s">
        <v>36</v>
      </c>
      <c r="I157" s="1" t="s">
        <v>5</v>
      </c>
    </row>
    <row r="158" spans="1:9" x14ac:dyDescent="0.3">
      <c r="A158" t="s">
        <v>141</v>
      </c>
      <c r="B158" s="2"/>
      <c r="C158">
        <v>30</v>
      </c>
      <c r="E158" t="s">
        <v>4</v>
      </c>
      <c r="F158">
        <v>100</v>
      </c>
      <c r="G158">
        <v>30970</v>
      </c>
      <c r="H158">
        <f>(G159-G158)/(F159-F158)</f>
        <v>280.36458333333331</v>
      </c>
      <c r="I158">
        <f xml:space="preserve"> G158-(H158*F158)</f>
        <v>2933.5416666666679</v>
      </c>
    </row>
    <row r="159" spans="1:9" x14ac:dyDescent="0.3">
      <c r="E159" t="s">
        <v>34</v>
      </c>
      <c r="F159">
        <v>196</v>
      </c>
      <c r="G159">
        <v>57885</v>
      </c>
    </row>
    <row r="161" spans="1:11" x14ac:dyDescent="0.3">
      <c r="A161" s="1" t="s">
        <v>0</v>
      </c>
      <c r="B161" s="1" t="s">
        <v>32</v>
      </c>
      <c r="C161" s="1" t="s">
        <v>33</v>
      </c>
      <c r="D161" s="1"/>
      <c r="E161" s="1"/>
      <c r="F161" s="1" t="s">
        <v>3</v>
      </c>
      <c r="G161" s="1" t="s">
        <v>35</v>
      </c>
      <c r="H161" s="1" t="s">
        <v>36</v>
      </c>
      <c r="I161" s="1" t="s">
        <v>5</v>
      </c>
      <c r="K161" s="1" t="s">
        <v>86</v>
      </c>
    </row>
    <row r="162" spans="1:11" x14ac:dyDescent="0.3">
      <c r="A162" t="s">
        <v>140</v>
      </c>
      <c r="B162" s="2"/>
      <c r="C162">
        <v>21</v>
      </c>
      <c r="E162" t="s">
        <v>4</v>
      </c>
      <c r="F162">
        <v>100</v>
      </c>
      <c r="G162">
        <v>36417</v>
      </c>
      <c r="H162">
        <f>(G163-G162)/(F163-F162)</f>
        <v>326.0625</v>
      </c>
      <c r="I162">
        <f xml:space="preserve"> G162-(H162*F162)</f>
        <v>3810.75</v>
      </c>
      <c r="K162">
        <f>AVERAGE(I162:I198)</f>
        <v>2661.2125000000005</v>
      </c>
    </row>
    <row r="163" spans="1:11" x14ac:dyDescent="0.3">
      <c r="E163" t="s">
        <v>34</v>
      </c>
      <c r="F163">
        <v>196</v>
      </c>
      <c r="G163">
        <v>67719</v>
      </c>
    </row>
    <row r="165" spans="1:11" x14ac:dyDescent="0.3">
      <c r="A165" s="1" t="s">
        <v>0</v>
      </c>
      <c r="B165" s="1" t="s">
        <v>32</v>
      </c>
      <c r="C165" s="1" t="s">
        <v>33</v>
      </c>
      <c r="D165" s="1"/>
      <c r="E165" s="1"/>
      <c r="F165" s="1" t="s">
        <v>3</v>
      </c>
      <c r="G165" s="1" t="s">
        <v>35</v>
      </c>
      <c r="H165" s="1" t="s">
        <v>36</v>
      </c>
      <c r="I165" s="1" t="s">
        <v>5</v>
      </c>
    </row>
    <row r="166" spans="1:11" x14ac:dyDescent="0.3">
      <c r="A166" t="s">
        <v>139</v>
      </c>
      <c r="B166" s="2"/>
      <c r="C166">
        <v>21</v>
      </c>
      <c r="E166" t="s">
        <v>4</v>
      </c>
      <c r="F166">
        <v>100</v>
      </c>
      <c r="G166">
        <v>35491</v>
      </c>
      <c r="H166">
        <f>(G167-G166)/(F167-F166)</f>
        <v>320.46875</v>
      </c>
      <c r="I166">
        <f xml:space="preserve"> G166-(H166*F166)</f>
        <v>3444.125</v>
      </c>
    </row>
    <row r="167" spans="1:11" x14ac:dyDescent="0.3">
      <c r="E167" t="s">
        <v>34</v>
      </c>
      <c r="F167">
        <v>196</v>
      </c>
      <c r="G167">
        <v>66256</v>
      </c>
    </row>
    <row r="169" spans="1:11" x14ac:dyDescent="0.3">
      <c r="A169" s="1" t="s">
        <v>0</v>
      </c>
      <c r="B169" s="1" t="s">
        <v>32</v>
      </c>
      <c r="C169" s="1" t="s">
        <v>33</v>
      </c>
      <c r="D169" s="1"/>
      <c r="E169" s="1"/>
      <c r="F169" s="1" t="s">
        <v>3</v>
      </c>
      <c r="G169" s="1" t="s">
        <v>35</v>
      </c>
      <c r="H169" s="1" t="s">
        <v>36</v>
      </c>
      <c r="I169" s="1" t="s">
        <v>5</v>
      </c>
    </row>
    <row r="170" spans="1:11" x14ac:dyDescent="0.3">
      <c r="A170" t="s">
        <v>138</v>
      </c>
      <c r="B170" s="2"/>
      <c r="C170">
        <v>21</v>
      </c>
      <c r="E170" t="s">
        <v>4</v>
      </c>
      <c r="F170">
        <v>100</v>
      </c>
      <c r="G170">
        <v>33420</v>
      </c>
      <c r="H170">
        <f>(G171-G170)/(F171-F170)</f>
        <v>301.40625</v>
      </c>
      <c r="I170">
        <f xml:space="preserve"> G170-(H170*F170)</f>
        <v>3279.375</v>
      </c>
    </row>
    <row r="171" spans="1:11" x14ac:dyDescent="0.3">
      <c r="E171" t="s">
        <v>34</v>
      </c>
      <c r="F171">
        <v>196</v>
      </c>
      <c r="G171">
        <v>62355</v>
      </c>
    </row>
    <row r="173" spans="1:11" x14ac:dyDescent="0.3">
      <c r="A173" s="1" t="s">
        <v>0</v>
      </c>
      <c r="B173" s="1" t="s">
        <v>32</v>
      </c>
      <c r="C173" s="1" t="s">
        <v>33</v>
      </c>
      <c r="D173" s="1"/>
      <c r="E173" s="1"/>
      <c r="F173" s="1" t="s">
        <v>3</v>
      </c>
      <c r="G173" s="1" t="s">
        <v>35</v>
      </c>
      <c r="H173" s="1" t="s">
        <v>36</v>
      </c>
      <c r="I173" s="1" t="s">
        <v>5</v>
      </c>
    </row>
    <row r="174" spans="1:11" x14ac:dyDescent="0.3">
      <c r="A174" t="s">
        <v>137</v>
      </c>
      <c r="B174" s="2"/>
      <c r="C174">
        <v>21</v>
      </c>
      <c r="E174" t="s">
        <v>4</v>
      </c>
      <c r="F174">
        <v>100</v>
      </c>
      <c r="G174">
        <v>38965</v>
      </c>
      <c r="H174">
        <f>(G175-G174)/(F175-F174)</f>
        <v>348.83333333333331</v>
      </c>
      <c r="I174">
        <f xml:space="preserve"> G174-(H174*F174)</f>
        <v>4081.6666666666715</v>
      </c>
    </row>
    <row r="175" spans="1:11" x14ac:dyDescent="0.3">
      <c r="E175" t="s">
        <v>34</v>
      </c>
      <c r="F175">
        <v>196</v>
      </c>
      <c r="G175">
        <v>72453</v>
      </c>
    </row>
    <row r="177" spans="1:9" x14ac:dyDescent="0.3">
      <c r="A177" s="1" t="s">
        <v>0</v>
      </c>
      <c r="B177" s="1" t="s">
        <v>32</v>
      </c>
      <c r="C177" s="1" t="s">
        <v>33</v>
      </c>
      <c r="D177" s="1"/>
      <c r="E177" s="1"/>
      <c r="F177" s="1" t="s">
        <v>3</v>
      </c>
      <c r="G177" s="1" t="s">
        <v>35</v>
      </c>
      <c r="H177" s="1" t="s">
        <v>36</v>
      </c>
      <c r="I177" s="1" t="s">
        <v>5</v>
      </c>
    </row>
    <row r="178" spans="1:9" x14ac:dyDescent="0.3">
      <c r="A178" t="s">
        <v>136</v>
      </c>
      <c r="B178" s="2"/>
      <c r="C178">
        <v>21</v>
      </c>
      <c r="E178" t="s">
        <v>4</v>
      </c>
      <c r="F178">
        <v>100</v>
      </c>
      <c r="G178">
        <v>38307</v>
      </c>
      <c r="H178">
        <f>(G179-G178)/(F179-F178)</f>
        <v>338.21875</v>
      </c>
      <c r="I178">
        <f xml:space="preserve"> G178-(H178*F178)</f>
        <v>4485.125</v>
      </c>
    </row>
    <row r="179" spans="1:9" x14ac:dyDescent="0.3">
      <c r="E179" t="s">
        <v>34</v>
      </c>
      <c r="F179">
        <v>196</v>
      </c>
      <c r="G179">
        <v>70776</v>
      </c>
    </row>
    <row r="181" spans="1:9" x14ac:dyDescent="0.3">
      <c r="A181" s="1" t="s">
        <v>0</v>
      </c>
      <c r="B181" s="1" t="s">
        <v>32</v>
      </c>
      <c r="C181" s="1" t="s">
        <v>33</v>
      </c>
      <c r="D181" s="1"/>
      <c r="E181" s="1"/>
      <c r="F181" s="1" t="s">
        <v>3</v>
      </c>
      <c r="G181" s="1" t="s">
        <v>35</v>
      </c>
      <c r="H181" s="1" t="s">
        <v>36</v>
      </c>
      <c r="I181" s="1" t="s">
        <v>5</v>
      </c>
    </row>
    <row r="182" spans="1:9" x14ac:dyDescent="0.3">
      <c r="A182" t="s">
        <v>135</v>
      </c>
      <c r="B182" s="2"/>
      <c r="C182">
        <v>61</v>
      </c>
      <c r="E182" t="s">
        <v>4</v>
      </c>
      <c r="F182">
        <v>100</v>
      </c>
      <c r="G182">
        <v>28641</v>
      </c>
      <c r="H182">
        <f>(G183-G182)/(F183-F182)</f>
        <v>273.42708333333331</v>
      </c>
      <c r="I182">
        <f xml:space="preserve"> G182-(H182*F182)</f>
        <v>1298.2916666666679</v>
      </c>
    </row>
    <row r="183" spans="1:9" x14ac:dyDescent="0.3">
      <c r="E183" t="s">
        <v>34</v>
      </c>
      <c r="F183">
        <v>196</v>
      </c>
      <c r="G183">
        <v>54890</v>
      </c>
    </row>
    <row r="185" spans="1:9" x14ac:dyDescent="0.3">
      <c r="A185" s="1" t="s">
        <v>0</v>
      </c>
      <c r="B185" s="1" t="s">
        <v>32</v>
      </c>
      <c r="C185" s="1" t="s">
        <v>33</v>
      </c>
      <c r="D185" s="1"/>
      <c r="E185" s="1"/>
      <c r="F185" s="1" t="s">
        <v>3</v>
      </c>
      <c r="G185" s="1" t="s">
        <v>35</v>
      </c>
      <c r="H185" s="1" t="s">
        <v>36</v>
      </c>
      <c r="I185" s="1" t="s">
        <v>5</v>
      </c>
    </row>
    <row r="186" spans="1:9" x14ac:dyDescent="0.3">
      <c r="A186" t="s">
        <v>134</v>
      </c>
      <c r="B186" s="2"/>
      <c r="C186">
        <v>61</v>
      </c>
      <c r="E186" t="s">
        <v>4</v>
      </c>
      <c r="F186">
        <v>100</v>
      </c>
      <c r="G186">
        <v>29538</v>
      </c>
      <c r="H186">
        <f>(G187-G186)/(F187-F186)</f>
        <v>284.02083333333331</v>
      </c>
      <c r="I186">
        <f xml:space="preserve"> G186-(H186*F186)</f>
        <v>1135.9166666666679</v>
      </c>
    </row>
    <row r="187" spans="1:9" x14ac:dyDescent="0.3">
      <c r="E187" t="s">
        <v>34</v>
      </c>
      <c r="F187">
        <v>196</v>
      </c>
      <c r="G187">
        <v>56804</v>
      </c>
    </row>
    <row r="189" spans="1:9" x14ac:dyDescent="0.3">
      <c r="A189" s="1" t="s">
        <v>0</v>
      </c>
      <c r="B189" s="1" t="s">
        <v>32</v>
      </c>
      <c r="C189" s="1" t="s">
        <v>33</v>
      </c>
      <c r="D189" s="1"/>
      <c r="E189" s="1"/>
      <c r="F189" s="1" t="s">
        <v>3</v>
      </c>
      <c r="G189" s="1" t="s">
        <v>35</v>
      </c>
      <c r="H189" s="1" t="s">
        <v>36</v>
      </c>
      <c r="I189" s="1" t="s">
        <v>5</v>
      </c>
    </row>
    <row r="190" spans="1:9" x14ac:dyDescent="0.3">
      <c r="A190" t="s">
        <v>133</v>
      </c>
      <c r="B190" s="2"/>
      <c r="C190">
        <v>61</v>
      </c>
      <c r="E190" t="s">
        <v>4</v>
      </c>
      <c r="F190">
        <v>100</v>
      </c>
      <c r="G190">
        <v>28197</v>
      </c>
      <c r="H190">
        <f>(G191-G190)/(F191-F190)</f>
        <v>268.70833333333331</v>
      </c>
      <c r="I190">
        <f xml:space="preserve"> G190-(H190*F190)</f>
        <v>1326.1666666666679</v>
      </c>
    </row>
    <row r="191" spans="1:9" x14ac:dyDescent="0.3">
      <c r="E191" t="s">
        <v>34</v>
      </c>
      <c r="F191">
        <v>196</v>
      </c>
      <c r="G191">
        <v>53993</v>
      </c>
    </row>
    <row r="193" spans="1:11" x14ac:dyDescent="0.3">
      <c r="A193" s="1" t="s">
        <v>0</v>
      </c>
      <c r="B193" s="1" t="s">
        <v>32</v>
      </c>
      <c r="C193" s="1" t="s">
        <v>33</v>
      </c>
      <c r="D193" s="1"/>
      <c r="E193" s="1"/>
      <c r="F193" s="1" t="s">
        <v>3</v>
      </c>
      <c r="G193" s="1" t="s">
        <v>35</v>
      </c>
      <c r="H193" s="1" t="s">
        <v>36</v>
      </c>
      <c r="I193" s="1" t="s">
        <v>5</v>
      </c>
    </row>
    <row r="194" spans="1:11" x14ac:dyDescent="0.3">
      <c r="A194" t="s">
        <v>132</v>
      </c>
      <c r="B194" s="2"/>
      <c r="C194">
        <v>61</v>
      </c>
      <c r="E194" t="s">
        <v>4</v>
      </c>
      <c r="F194">
        <v>100</v>
      </c>
      <c r="G194">
        <v>31007</v>
      </c>
      <c r="H194">
        <f>(G195-G194)/(F195-F194)</f>
        <v>294.35416666666669</v>
      </c>
      <c r="I194">
        <f xml:space="preserve"> G194-(H194*F194)</f>
        <v>1571.5833333333321</v>
      </c>
    </row>
    <row r="195" spans="1:11" x14ac:dyDescent="0.3">
      <c r="E195" t="s">
        <v>34</v>
      </c>
      <c r="F195">
        <v>196</v>
      </c>
      <c r="G195">
        <v>59265</v>
      </c>
    </row>
    <row r="197" spans="1:11" x14ac:dyDescent="0.3">
      <c r="A197" s="1" t="s">
        <v>0</v>
      </c>
      <c r="B197" s="1" t="s">
        <v>32</v>
      </c>
      <c r="C197" s="1" t="s">
        <v>33</v>
      </c>
      <c r="D197" s="1"/>
      <c r="E197" s="1"/>
      <c r="F197" s="1" t="s">
        <v>3</v>
      </c>
      <c r="G197" s="1" t="s">
        <v>35</v>
      </c>
      <c r="H197" s="1" t="s">
        <v>36</v>
      </c>
      <c r="I197" s="1" t="s">
        <v>5</v>
      </c>
    </row>
    <row r="198" spans="1:11" x14ac:dyDescent="0.3">
      <c r="A198" t="s">
        <v>131</v>
      </c>
      <c r="B198" s="2"/>
      <c r="C198">
        <v>61</v>
      </c>
      <c r="E198" t="s">
        <v>4</v>
      </c>
      <c r="F198">
        <v>100</v>
      </c>
      <c r="G198">
        <v>32301</v>
      </c>
      <c r="H198">
        <f>(G199-G198)/(F199-F198)</f>
        <v>301.21875</v>
      </c>
      <c r="I198">
        <f xml:space="preserve"> G198-(H198*F198)</f>
        <v>2179.125</v>
      </c>
    </row>
    <row r="199" spans="1:11" x14ac:dyDescent="0.3">
      <c r="E199" t="s">
        <v>34</v>
      </c>
      <c r="F199">
        <v>196</v>
      </c>
      <c r="G199">
        <v>61218</v>
      </c>
    </row>
    <row r="201" spans="1:11" x14ac:dyDescent="0.3">
      <c r="A201" s="1" t="s">
        <v>0</v>
      </c>
      <c r="B201" s="1" t="s">
        <v>32</v>
      </c>
      <c r="C201" s="1" t="s">
        <v>33</v>
      </c>
      <c r="D201" s="1"/>
      <c r="E201" s="1"/>
      <c r="F201" s="1" t="s">
        <v>3</v>
      </c>
      <c r="G201" s="1" t="s">
        <v>35</v>
      </c>
      <c r="H201" s="1" t="s">
        <v>36</v>
      </c>
      <c r="I201" s="1" t="s">
        <v>5</v>
      </c>
      <c r="K201" s="1" t="s">
        <v>86</v>
      </c>
    </row>
    <row r="202" spans="1:11" x14ac:dyDescent="0.3">
      <c r="A202" t="s">
        <v>130</v>
      </c>
      <c r="B202" s="2"/>
      <c r="C202">
        <v>10</v>
      </c>
      <c r="E202" t="s">
        <v>4</v>
      </c>
      <c r="F202">
        <v>100</v>
      </c>
      <c r="G202">
        <v>38235</v>
      </c>
      <c r="H202">
        <f>(G203-G202)/(F203-F202)</f>
        <v>343.16666666666669</v>
      </c>
      <c r="I202">
        <f xml:space="preserve"> G202-(H202*F202)</f>
        <v>3918.3333333333285</v>
      </c>
      <c r="K202">
        <f>AVERAGE(I202:I238)</f>
        <v>2831.4708333333324</v>
      </c>
    </row>
    <row r="203" spans="1:11" x14ac:dyDescent="0.3">
      <c r="E203" t="s">
        <v>34</v>
      </c>
      <c r="F203">
        <v>196</v>
      </c>
      <c r="G203">
        <v>71179</v>
      </c>
    </row>
    <row r="205" spans="1:11" x14ac:dyDescent="0.3">
      <c r="A205" s="1" t="s">
        <v>0</v>
      </c>
      <c r="B205" s="1" t="s">
        <v>32</v>
      </c>
      <c r="C205" s="1" t="s">
        <v>33</v>
      </c>
      <c r="D205" s="1"/>
      <c r="E205" s="1"/>
      <c r="F205" s="1" t="s">
        <v>3</v>
      </c>
      <c r="G205" s="1" t="s">
        <v>35</v>
      </c>
      <c r="H205" s="1" t="s">
        <v>36</v>
      </c>
      <c r="I205" s="1" t="s">
        <v>5</v>
      </c>
    </row>
    <row r="206" spans="1:11" x14ac:dyDescent="0.3">
      <c r="A206" t="s">
        <v>129</v>
      </c>
      <c r="B206" s="2"/>
      <c r="C206">
        <v>10</v>
      </c>
      <c r="E206" t="s">
        <v>4</v>
      </c>
      <c r="F206">
        <v>100</v>
      </c>
      <c r="G206">
        <v>37082</v>
      </c>
      <c r="H206">
        <f>(G207-G206)/(F207-F206)</f>
        <v>338.29166666666669</v>
      </c>
      <c r="I206">
        <f xml:space="preserve"> G206-(H206*F206)</f>
        <v>3252.8333333333285</v>
      </c>
    </row>
    <row r="207" spans="1:11" x14ac:dyDescent="0.3">
      <c r="E207" t="s">
        <v>34</v>
      </c>
      <c r="F207">
        <v>196</v>
      </c>
      <c r="G207">
        <v>69558</v>
      </c>
    </row>
    <row r="209" spans="1:9" x14ac:dyDescent="0.3">
      <c r="A209" s="1" t="s">
        <v>0</v>
      </c>
      <c r="B209" s="1" t="s">
        <v>32</v>
      </c>
      <c r="C209" s="1" t="s">
        <v>33</v>
      </c>
      <c r="D209" s="1"/>
      <c r="E209" s="1"/>
      <c r="F209" s="1" t="s">
        <v>3</v>
      </c>
      <c r="G209" s="1" t="s">
        <v>35</v>
      </c>
      <c r="H209" s="1" t="s">
        <v>36</v>
      </c>
      <c r="I209" s="1" t="s">
        <v>5</v>
      </c>
    </row>
    <row r="210" spans="1:9" x14ac:dyDescent="0.3">
      <c r="A210" t="s">
        <v>128</v>
      </c>
      <c r="B210" s="2"/>
      <c r="C210">
        <v>10</v>
      </c>
      <c r="E210" t="s">
        <v>4</v>
      </c>
      <c r="F210">
        <v>100</v>
      </c>
      <c r="G210">
        <v>37979</v>
      </c>
      <c r="H210">
        <f>(G211-G210)/(F211-F210)</f>
        <v>331.11458333333331</v>
      </c>
      <c r="I210">
        <f xml:space="preserve"> G210-(H210*F210)</f>
        <v>4867.5416666666715</v>
      </c>
    </row>
    <row r="211" spans="1:9" x14ac:dyDescent="0.3">
      <c r="E211" t="s">
        <v>34</v>
      </c>
      <c r="F211">
        <v>196</v>
      </c>
      <c r="G211">
        <v>69766</v>
      </c>
    </row>
    <row r="213" spans="1:9" x14ac:dyDescent="0.3">
      <c r="A213" s="1" t="s">
        <v>0</v>
      </c>
      <c r="B213" s="1" t="s">
        <v>32</v>
      </c>
      <c r="C213" s="1" t="s">
        <v>33</v>
      </c>
      <c r="D213" s="1"/>
      <c r="E213" s="1"/>
      <c r="F213" s="1" t="s">
        <v>3</v>
      </c>
      <c r="G213" s="1" t="s">
        <v>35</v>
      </c>
      <c r="H213" s="1" t="s">
        <v>36</v>
      </c>
      <c r="I213" s="1" t="s">
        <v>5</v>
      </c>
    </row>
    <row r="214" spans="1:9" x14ac:dyDescent="0.3">
      <c r="A214" t="s">
        <v>127</v>
      </c>
      <c r="B214" s="2"/>
      <c r="C214">
        <v>10</v>
      </c>
      <c r="E214" t="s">
        <v>4</v>
      </c>
      <c r="F214">
        <v>100</v>
      </c>
      <c r="G214">
        <v>34867</v>
      </c>
      <c r="H214">
        <f>(G215-G214)/(F215-F214)</f>
        <v>325.17708333333331</v>
      </c>
      <c r="I214">
        <f xml:space="preserve"> G214-(H214*F214)</f>
        <v>2349.2916666666679</v>
      </c>
    </row>
    <row r="215" spans="1:9" x14ac:dyDescent="0.3">
      <c r="E215" t="s">
        <v>34</v>
      </c>
      <c r="F215">
        <v>196</v>
      </c>
      <c r="G215">
        <v>66084</v>
      </c>
    </row>
    <row r="217" spans="1:9" x14ac:dyDescent="0.3">
      <c r="A217" s="1" t="s">
        <v>0</v>
      </c>
      <c r="B217" s="1" t="s">
        <v>32</v>
      </c>
      <c r="C217" s="1" t="s">
        <v>33</v>
      </c>
      <c r="D217" s="1"/>
      <c r="E217" s="1"/>
      <c r="F217" s="1" t="s">
        <v>3</v>
      </c>
      <c r="G217" s="1" t="s">
        <v>35</v>
      </c>
      <c r="H217" s="1" t="s">
        <v>36</v>
      </c>
      <c r="I217" s="1" t="s">
        <v>5</v>
      </c>
    </row>
    <row r="218" spans="1:9" x14ac:dyDescent="0.3">
      <c r="A218" t="s">
        <v>126</v>
      </c>
      <c r="B218" s="2"/>
      <c r="C218">
        <v>10</v>
      </c>
      <c r="E218" t="s">
        <v>4</v>
      </c>
      <c r="F218">
        <v>100</v>
      </c>
      <c r="G218">
        <v>37660</v>
      </c>
      <c r="H218">
        <f>(G219-G218)/(F219-F218)</f>
        <v>349.03125</v>
      </c>
      <c r="I218">
        <f xml:space="preserve"> G218-(H218*F218)</f>
        <v>2756.875</v>
      </c>
    </row>
    <row r="219" spans="1:9" x14ac:dyDescent="0.3">
      <c r="E219" t="s">
        <v>34</v>
      </c>
      <c r="F219">
        <v>196</v>
      </c>
      <c r="G219">
        <v>71167</v>
      </c>
    </row>
    <row r="221" spans="1:9" x14ac:dyDescent="0.3">
      <c r="A221" s="1" t="s">
        <v>0</v>
      </c>
      <c r="B221" s="1" t="s">
        <v>32</v>
      </c>
      <c r="C221" s="1" t="s">
        <v>33</v>
      </c>
      <c r="D221" s="1"/>
      <c r="E221" s="1"/>
      <c r="F221" s="1" t="s">
        <v>3</v>
      </c>
      <c r="G221" s="1" t="s">
        <v>35</v>
      </c>
      <c r="H221" s="1" t="s">
        <v>36</v>
      </c>
      <c r="I221" s="1" t="s">
        <v>5</v>
      </c>
    </row>
    <row r="222" spans="1:9" x14ac:dyDescent="0.3">
      <c r="A222" t="s">
        <v>125</v>
      </c>
      <c r="B222" s="2"/>
      <c r="C222">
        <v>54</v>
      </c>
      <c r="E222" t="s">
        <v>4</v>
      </c>
      <c r="F222">
        <v>100</v>
      </c>
      <c r="G222">
        <v>27704</v>
      </c>
      <c r="H222">
        <f>(G223-G222)/(F223-F222)</f>
        <v>261.76041666666669</v>
      </c>
      <c r="I222">
        <f xml:space="preserve"> G222-(H222*F222)</f>
        <v>1527.9583333333321</v>
      </c>
    </row>
    <row r="223" spans="1:9" x14ac:dyDescent="0.3">
      <c r="E223" t="s">
        <v>34</v>
      </c>
      <c r="F223">
        <v>196</v>
      </c>
      <c r="G223">
        <v>52833</v>
      </c>
    </row>
    <row r="225" spans="1:9" x14ac:dyDescent="0.3">
      <c r="A225" s="1" t="s">
        <v>0</v>
      </c>
      <c r="B225" s="1" t="s">
        <v>32</v>
      </c>
      <c r="C225" s="1" t="s">
        <v>33</v>
      </c>
      <c r="D225" s="1"/>
      <c r="E225" s="1"/>
      <c r="F225" s="1" t="s">
        <v>3</v>
      </c>
      <c r="G225" s="1" t="s">
        <v>35</v>
      </c>
      <c r="H225" s="1" t="s">
        <v>36</v>
      </c>
      <c r="I225" s="1" t="s">
        <v>5</v>
      </c>
    </row>
    <row r="226" spans="1:9" x14ac:dyDescent="0.3">
      <c r="A226" t="s">
        <v>124</v>
      </c>
      <c r="B226" s="2"/>
      <c r="C226">
        <v>54</v>
      </c>
      <c r="E226" t="s">
        <v>4</v>
      </c>
      <c r="F226">
        <v>100</v>
      </c>
      <c r="G226">
        <v>30464</v>
      </c>
      <c r="H226">
        <f>(G227-G226)/(F227-F226)</f>
        <v>282.9375</v>
      </c>
      <c r="I226">
        <f xml:space="preserve"> G226-(H226*F226)</f>
        <v>2170.25</v>
      </c>
    </row>
    <row r="227" spans="1:9" x14ac:dyDescent="0.3">
      <c r="E227" t="s">
        <v>34</v>
      </c>
      <c r="F227">
        <v>196</v>
      </c>
      <c r="G227">
        <v>57626</v>
      </c>
    </row>
    <row r="229" spans="1:9" x14ac:dyDescent="0.3">
      <c r="A229" s="1" t="s">
        <v>0</v>
      </c>
      <c r="B229" s="1" t="s">
        <v>32</v>
      </c>
      <c r="C229" s="1" t="s">
        <v>33</v>
      </c>
      <c r="D229" s="1"/>
      <c r="E229" s="1"/>
      <c r="F229" s="1" t="s">
        <v>3</v>
      </c>
      <c r="G229" s="1" t="s">
        <v>35</v>
      </c>
      <c r="H229" s="1" t="s">
        <v>36</v>
      </c>
      <c r="I229" s="1" t="s">
        <v>5</v>
      </c>
    </row>
    <row r="230" spans="1:9" x14ac:dyDescent="0.3">
      <c r="A230" t="s">
        <v>123</v>
      </c>
      <c r="B230" s="2"/>
      <c r="C230">
        <v>54</v>
      </c>
      <c r="E230" t="s">
        <v>4</v>
      </c>
      <c r="F230">
        <v>100</v>
      </c>
      <c r="G230">
        <v>28927</v>
      </c>
      <c r="H230">
        <f>(G231-G230)/(F231-F230)</f>
        <v>254.14583333333334</v>
      </c>
      <c r="I230">
        <f xml:space="preserve"> G230-(H230*F230)</f>
        <v>3512.4166666666642</v>
      </c>
    </row>
    <row r="231" spans="1:9" x14ac:dyDescent="0.3">
      <c r="E231" t="s">
        <v>34</v>
      </c>
      <c r="F231">
        <v>196</v>
      </c>
      <c r="G231">
        <v>53325</v>
      </c>
    </row>
    <row r="233" spans="1:9" x14ac:dyDescent="0.3">
      <c r="A233" s="1" t="s">
        <v>0</v>
      </c>
      <c r="B233" s="1" t="s">
        <v>32</v>
      </c>
      <c r="C233" s="1" t="s">
        <v>33</v>
      </c>
      <c r="D233" s="1"/>
      <c r="E233" s="1"/>
      <c r="F233" s="1" t="s">
        <v>3</v>
      </c>
      <c r="G233" s="1" t="s">
        <v>35</v>
      </c>
      <c r="H233" s="1" t="s">
        <v>36</v>
      </c>
      <c r="I233" s="1" t="s">
        <v>5</v>
      </c>
    </row>
    <row r="234" spans="1:9" x14ac:dyDescent="0.3">
      <c r="A234" t="s">
        <v>122</v>
      </c>
      <c r="B234" s="2"/>
      <c r="C234">
        <v>54</v>
      </c>
      <c r="E234" t="s">
        <v>4</v>
      </c>
      <c r="F234">
        <v>100</v>
      </c>
      <c r="G234">
        <v>28262</v>
      </c>
      <c r="H234">
        <f>(G235-G234)/(F235-F234)</f>
        <v>265.22916666666669</v>
      </c>
      <c r="I234">
        <f xml:space="preserve"> G234-(H234*F234)</f>
        <v>1739.0833333333321</v>
      </c>
    </row>
    <row r="235" spans="1:9" x14ac:dyDescent="0.3">
      <c r="E235" t="s">
        <v>34</v>
      </c>
      <c r="F235">
        <v>196</v>
      </c>
      <c r="G235">
        <v>53724</v>
      </c>
    </row>
    <row r="237" spans="1:9" x14ac:dyDescent="0.3">
      <c r="A237" s="1" t="s">
        <v>0</v>
      </c>
      <c r="B237" s="1" t="s">
        <v>32</v>
      </c>
      <c r="C237" s="1" t="s">
        <v>33</v>
      </c>
      <c r="D237" s="1"/>
      <c r="E237" s="1"/>
      <c r="F237" s="1" t="s">
        <v>3</v>
      </c>
      <c r="G237" s="1" t="s">
        <v>35</v>
      </c>
      <c r="H237" s="1" t="s">
        <v>36</v>
      </c>
      <c r="I237" s="1" t="s">
        <v>5</v>
      </c>
    </row>
    <row r="238" spans="1:9" x14ac:dyDescent="0.3">
      <c r="A238" t="s">
        <v>121</v>
      </c>
      <c r="B238" s="2"/>
      <c r="C238">
        <v>54</v>
      </c>
      <c r="E238" t="s">
        <v>4</v>
      </c>
      <c r="F238">
        <v>100</v>
      </c>
      <c r="G238">
        <v>31242</v>
      </c>
      <c r="H238">
        <f>(G239-G238)/(F239-F238)</f>
        <v>290.21875</v>
      </c>
      <c r="I238">
        <f xml:space="preserve"> G238-(H238*F238)</f>
        <v>2220.125</v>
      </c>
    </row>
    <row r="239" spans="1:9" x14ac:dyDescent="0.3">
      <c r="E239" t="s">
        <v>34</v>
      </c>
      <c r="F239">
        <v>196</v>
      </c>
      <c r="G239">
        <v>59103</v>
      </c>
    </row>
    <row r="241" spans="1:11" x14ac:dyDescent="0.3">
      <c r="A241" s="1" t="s">
        <v>0</v>
      </c>
      <c r="B241" s="1" t="s">
        <v>32</v>
      </c>
      <c r="C241" s="1" t="s">
        <v>33</v>
      </c>
      <c r="D241" s="1"/>
      <c r="E241" s="1"/>
      <c r="F241" s="1" t="s">
        <v>3</v>
      </c>
      <c r="G241" s="1" t="s">
        <v>35</v>
      </c>
      <c r="H241" s="1" t="s">
        <v>36</v>
      </c>
      <c r="I241" s="1" t="s">
        <v>5</v>
      </c>
      <c r="K241" s="1" t="s">
        <v>86</v>
      </c>
    </row>
    <row r="242" spans="1:11" x14ac:dyDescent="0.3">
      <c r="A242" t="s">
        <v>312</v>
      </c>
      <c r="B242" s="2"/>
      <c r="C242">
        <v>21</v>
      </c>
      <c r="E242" t="s">
        <v>4</v>
      </c>
      <c r="F242">
        <v>100</v>
      </c>
      <c r="G242">
        <v>29757</v>
      </c>
      <c r="H242">
        <f>(G243-G242)/(F243-F242)</f>
        <v>286.92708333333331</v>
      </c>
      <c r="I242">
        <f xml:space="preserve"> G242-(H242*F242)</f>
        <v>1064.2916666666679</v>
      </c>
      <c r="K242">
        <f>AVERAGE(I242:I278)</f>
        <v>1636.3249999999996</v>
      </c>
    </row>
    <row r="243" spans="1:11" x14ac:dyDescent="0.3">
      <c r="E243" t="s">
        <v>34</v>
      </c>
      <c r="F243">
        <v>196</v>
      </c>
      <c r="G243">
        <v>57302</v>
      </c>
    </row>
    <row r="245" spans="1:11" x14ac:dyDescent="0.3">
      <c r="A245" s="1" t="s">
        <v>0</v>
      </c>
      <c r="B245" s="1" t="s">
        <v>32</v>
      </c>
      <c r="C245" s="1" t="s">
        <v>33</v>
      </c>
      <c r="D245" s="1"/>
      <c r="E245" s="1"/>
      <c r="F245" s="1" t="s">
        <v>3</v>
      </c>
      <c r="G245" s="1" t="s">
        <v>35</v>
      </c>
      <c r="H245" s="1" t="s">
        <v>36</v>
      </c>
      <c r="I245" s="1" t="s">
        <v>5</v>
      </c>
    </row>
    <row r="246" spans="1:11" x14ac:dyDescent="0.3">
      <c r="A246" t="s">
        <v>311</v>
      </c>
      <c r="B246" s="2"/>
      <c r="C246">
        <v>21</v>
      </c>
      <c r="E246" t="s">
        <v>4</v>
      </c>
      <c r="F246">
        <v>100</v>
      </c>
      <c r="G246">
        <v>30662</v>
      </c>
      <c r="H246">
        <f>(G247-G246)/(F247-F246)</f>
        <v>291.4375</v>
      </c>
      <c r="I246">
        <f xml:space="preserve"> G246-(H246*F246)</f>
        <v>1518.25</v>
      </c>
    </row>
    <row r="247" spans="1:11" x14ac:dyDescent="0.3">
      <c r="E247" t="s">
        <v>34</v>
      </c>
      <c r="F247">
        <v>196</v>
      </c>
      <c r="G247">
        <v>58640</v>
      </c>
    </row>
    <row r="249" spans="1:11" x14ac:dyDescent="0.3">
      <c r="A249" s="1" t="s">
        <v>0</v>
      </c>
      <c r="B249" s="1" t="s">
        <v>32</v>
      </c>
      <c r="C249" s="1" t="s">
        <v>33</v>
      </c>
      <c r="D249" s="1"/>
      <c r="E249" s="1"/>
      <c r="F249" s="1" t="s">
        <v>3</v>
      </c>
      <c r="G249" s="1" t="s">
        <v>35</v>
      </c>
      <c r="H249" s="1" t="s">
        <v>36</v>
      </c>
      <c r="I249" s="1" t="s">
        <v>5</v>
      </c>
    </row>
    <row r="250" spans="1:11" x14ac:dyDescent="0.3">
      <c r="A250" t="s">
        <v>310</v>
      </c>
      <c r="B250" s="2"/>
      <c r="C250">
        <v>21</v>
      </c>
      <c r="E250" t="s">
        <v>4</v>
      </c>
      <c r="F250">
        <v>100</v>
      </c>
      <c r="G250">
        <v>30332</v>
      </c>
      <c r="H250">
        <f>(G251-G250)/(F251-F250)</f>
        <v>285.16666666666669</v>
      </c>
      <c r="I250">
        <f xml:space="preserve"> G250-(H250*F250)</f>
        <v>1815.3333333333321</v>
      </c>
    </row>
    <row r="251" spans="1:11" x14ac:dyDescent="0.3">
      <c r="E251" t="s">
        <v>34</v>
      </c>
      <c r="F251">
        <v>196</v>
      </c>
      <c r="G251">
        <v>57708</v>
      </c>
    </row>
    <row r="253" spans="1:11" x14ac:dyDescent="0.3">
      <c r="A253" s="1" t="s">
        <v>0</v>
      </c>
      <c r="B253" s="1" t="s">
        <v>32</v>
      </c>
      <c r="C253" s="1" t="s">
        <v>33</v>
      </c>
      <c r="D253" s="1"/>
      <c r="E253" s="1"/>
      <c r="F253" s="1" t="s">
        <v>3</v>
      </c>
      <c r="G253" s="1" t="s">
        <v>35</v>
      </c>
      <c r="H253" s="1" t="s">
        <v>36</v>
      </c>
      <c r="I253" s="1" t="s">
        <v>5</v>
      </c>
    </row>
    <row r="254" spans="1:11" x14ac:dyDescent="0.3">
      <c r="A254" t="s">
        <v>309</v>
      </c>
      <c r="B254" s="2"/>
      <c r="C254">
        <v>21</v>
      </c>
      <c r="E254" t="s">
        <v>4</v>
      </c>
      <c r="F254">
        <v>100</v>
      </c>
      <c r="G254">
        <v>31329</v>
      </c>
      <c r="H254">
        <f>(G255-G254)/(F255-F254)</f>
        <v>296.54166666666669</v>
      </c>
      <c r="I254">
        <f xml:space="preserve"> G254-(H254*F254)</f>
        <v>1674.8333333333321</v>
      </c>
    </row>
    <row r="255" spans="1:11" x14ac:dyDescent="0.3">
      <c r="E255" t="s">
        <v>34</v>
      </c>
      <c r="F255">
        <v>196</v>
      </c>
      <c r="G255">
        <v>59797</v>
      </c>
    </row>
    <row r="257" spans="1:9" x14ac:dyDescent="0.3">
      <c r="A257" s="1" t="s">
        <v>0</v>
      </c>
      <c r="B257" s="1" t="s">
        <v>32</v>
      </c>
      <c r="C257" s="1" t="s">
        <v>33</v>
      </c>
      <c r="D257" s="1"/>
      <c r="E257" s="1"/>
      <c r="F257" s="1" t="s">
        <v>3</v>
      </c>
      <c r="G257" s="1" t="s">
        <v>35</v>
      </c>
      <c r="H257" s="1" t="s">
        <v>36</v>
      </c>
      <c r="I257" s="1" t="s">
        <v>5</v>
      </c>
    </row>
    <row r="258" spans="1:9" x14ac:dyDescent="0.3">
      <c r="A258" t="s">
        <v>308</v>
      </c>
      <c r="B258" s="2"/>
      <c r="C258">
        <v>21</v>
      </c>
      <c r="E258" t="s">
        <v>4</v>
      </c>
      <c r="F258">
        <v>100</v>
      </c>
      <c r="G258">
        <v>30795</v>
      </c>
      <c r="H258">
        <f>(G259-G258)/(F259-F258)</f>
        <v>293.47916666666669</v>
      </c>
      <c r="I258">
        <f xml:space="preserve"> G258-(H258*F258)</f>
        <v>1447.0833333333321</v>
      </c>
    </row>
    <row r="259" spans="1:9" x14ac:dyDescent="0.3">
      <c r="E259" t="s">
        <v>34</v>
      </c>
      <c r="F259">
        <v>196</v>
      </c>
      <c r="G259">
        <v>58969</v>
      </c>
    </row>
    <row r="261" spans="1:9" x14ac:dyDescent="0.3">
      <c r="A261" s="1" t="s">
        <v>0</v>
      </c>
      <c r="B261" s="1" t="s">
        <v>32</v>
      </c>
      <c r="C261" s="1" t="s">
        <v>33</v>
      </c>
      <c r="D261" s="1"/>
      <c r="E261" s="1"/>
      <c r="F261" s="1" t="s">
        <v>3</v>
      </c>
      <c r="G261" s="1" t="s">
        <v>35</v>
      </c>
      <c r="H261" s="1" t="s">
        <v>36</v>
      </c>
      <c r="I261" s="1" t="s">
        <v>5</v>
      </c>
    </row>
    <row r="262" spans="1:9" x14ac:dyDescent="0.3">
      <c r="A262" t="s">
        <v>307</v>
      </c>
      <c r="B262" s="2"/>
      <c r="C262">
        <v>52</v>
      </c>
      <c r="E262" t="s">
        <v>4</v>
      </c>
      <c r="F262">
        <v>100</v>
      </c>
      <c r="G262">
        <v>29007</v>
      </c>
      <c r="H262">
        <f>(G263-G262)/(F263-F262)</f>
        <v>270.5625</v>
      </c>
      <c r="I262">
        <f xml:space="preserve"> G262-(H262*F262)</f>
        <v>1950.75</v>
      </c>
    </row>
    <row r="263" spans="1:9" x14ac:dyDescent="0.3">
      <c r="E263" t="s">
        <v>34</v>
      </c>
      <c r="F263">
        <v>196</v>
      </c>
      <c r="G263">
        <v>54981</v>
      </c>
    </row>
    <row r="265" spans="1:9" x14ac:dyDescent="0.3">
      <c r="A265" s="1" t="s">
        <v>0</v>
      </c>
      <c r="B265" s="1" t="s">
        <v>32</v>
      </c>
      <c r="C265" s="1" t="s">
        <v>33</v>
      </c>
      <c r="D265" s="1"/>
      <c r="E265" s="1"/>
      <c r="F265" s="1" t="s">
        <v>3</v>
      </c>
      <c r="G265" s="1" t="s">
        <v>35</v>
      </c>
      <c r="H265" s="1" t="s">
        <v>36</v>
      </c>
      <c r="I265" s="1" t="s">
        <v>5</v>
      </c>
    </row>
    <row r="266" spans="1:9" x14ac:dyDescent="0.3">
      <c r="A266" t="s">
        <v>306</v>
      </c>
      <c r="B266" s="2"/>
      <c r="C266">
        <v>52</v>
      </c>
      <c r="E266" t="s">
        <v>4</v>
      </c>
      <c r="F266">
        <v>100</v>
      </c>
      <c r="G266">
        <v>27509</v>
      </c>
      <c r="H266">
        <f>(G267-G266)/(F267-F266)</f>
        <v>262.65625</v>
      </c>
      <c r="I266">
        <f xml:space="preserve"> G266-(H266*F266)</f>
        <v>1243.375</v>
      </c>
    </row>
    <row r="267" spans="1:9" x14ac:dyDescent="0.3">
      <c r="E267" t="s">
        <v>34</v>
      </c>
      <c r="F267">
        <v>196</v>
      </c>
      <c r="G267">
        <v>52724</v>
      </c>
    </row>
    <row r="269" spans="1:9" x14ac:dyDescent="0.3">
      <c r="A269" s="1" t="s">
        <v>0</v>
      </c>
      <c r="B269" s="1" t="s">
        <v>32</v>
      </c>
      <c r="C269" s="1" t="s">
        <v>33</v>
      </c>
      <c r="D269" s="1"/>
      <c r="E269" s="1"/>
      <c r="F269" s="1" t="s">
        <v>3</v>
      </c>
      <c r="G269" s="1" t="s">
        <v>35</v>
      </c>
      <c r="H269" s="1" t="s">
        <v>36</v>
      </c>
      <c r="I269" s="1" t="s">
        <v>5</v>
      </c>
    </row>
    <row r="270" spans="1:9" x14ac:dyDescent="0.3">
      <c r="A270" t="s">
        <v>305</v>
      </c>
      <c r="B270" s="2"/>
      <c r="C270">
        <v>52</v>
      </c>
      <c r="E270" t="s">
        <v>4</v>
      </c>
      <c r="F270">
        <v>100</v>
      </c>
      <c r="G270">
        <v>27414</v>
      </c>
      <c r="H270">
        <f>(G271-G270)/(F271-F270)</f>
        <v>256.3125</v>
      </c>
      <c r="I270">
        <f xml:space="preserve"> G270-(H270*F270)</f>
        <v>1782.75</v>
      </c>
    </row>
    <row r="271" spans="1:9" x14ac:dyDescent="0.3">
      <c r="E271" t="s">
        <v>34</v>
      </c>
      <c r="F271">
        <v>196</v>
      </c>
      <c r="G271">
        <v>52020</v>
      </c>
    </row>
    <row r="273" spans="1:11" x14ac:dyDescent="0.3">
      <c r="A273" s="1" t="s">
        <v>0</v>
      </c>
      <c r="B273" s="1" t="s">
        <v>32</v>
      </c>
      <c r="C273" s="1" t="s">
        <v>33</v>
      </c>
      <c r="D273" s="1"/>
      <c r="E273" s="1"/>
      <c r="F273" s="1" t="s">
        <v>3</v>
      </c>
      <c r="G273" s="1" t="s">
        <v>35</v>
      </c>
      <c r="H273" s="1" t="s">
        <v>36</v>
      </c>
      <c r="I273" s="1" t="s">
        <v>5</v>
      </c>
    </row>
    <row r="274" spans="1:11" x14ac:dyDescent="0.3">
      <c r="A274" t="s">
        <v>304</v>
      </c>
      <c r="B274" s="2"/>
      <c r="C274">
        <v>52</v>
      </c>
      <c r="E274" t="s">
        <v>4</v>
      </c>
      <c r="F274">
        <v>100</v>
      </c>
      <c r="G274">
        <v>29415</v>
      </c>
      <c r="H274">
        <f>(G275-G274)/(F275-F274)</f>
        <v>278.22916666666669</v>
      </c>
      <c r="I274">
        <f xml:space="preserve"> G274-(H274*F274)</f>
        <v>1592.0833333333321</v>
      </c>
    </row>
    <row r="275" spans="1:11" x14ac:dyDescent="0.3">
      <c r="E275" t="s">
        <v>34</v>
      </c>
      <c r="F275">
        <v>196</v>
      </c>
      <c r="G275">
        <v>56125</v>
      </c>
    </row>
    <row r="277" spans="1:11" x14ac:dyDescent="0.3">
      <c r="A277" s="1" t="s">
        <v>0</v>
      </c>
      <c r="B277" s="1" t="s">
        <v>32</v>
      </c>
      <c r="C277" s="1" t="s">
        <v>33</v>
      </c>
      <c r="D277" s="1"/>
      <c r="E277" s="1"/>
      <c r="F277" s="1" t="s">
        <v>3</v>
      </c>
      <c r="G277" s="1" t="s">
        <v>35</v>
      </c>
      <c r="H277" s="1" t="s">
        <v>36</v>
      </c>
      <c r="I277" s="1" t="s">
        <v>5</v>
      </c>
    </row>
    <row r="278" spans="1:11" x14ac:dyDescent="0.3">
      <c r="A278" t="s">
        <v>303</v>
      </c>
      <c r="B278" s="2"/>
      <c r="C278">
        <v>52</v>
      </c>
      <c r="E278" t="s">
        <v>4</v>
      </c>
      <c r="F278">
        <v>100</v>
      </c>
      <c r="G278">
        <v>28862</v>
      </c>
      <c r="H278">
        <f>(G279-G278)/(F279-F278)</f>
        <v>265.875</v>
      </c>
      <c r="I278">
        <f xml:space="preserve"> G278-(H278*F278)</f>
        <v>2274.5</v>
      </c>
    </row>
    <row r="279" spans="1:11" x14ac:dyDescent="0.3">
      <c r="E279" t="s">
        <v>34</v>
      </c>
      <c r="F279">
        <v>196</v>
      </c>
      <c r="G279">
        <v>54386</v>
      </c>
    </row>
    <row r="281" spans="1:11" x14ac:dyDescent="0.3">
      <c r="A281" s="1" t="s">
        <v>0</v>
      </c>
      <c r="B281" s="1" t="s">
        <v>32</v>
      </c>
      <c r="C281" s="1" t="s">
        <v>33</v>
      </c>
      <c r="D281" s="1"/>
      <c r="E281" s="1"/>
      <c r="F281" s="1" t="s">
        <v>3</v>
      </c>
      <c r="G281" s="1" t="s">
        <v>35</v>
      </c>
      <c r="H281" s="1" t="s">
        <v>36</v>
      </c>
      <c r="I281" s="1" t="s">
        <v>5</v>
      </c>
      <c r="K281" s="1" t="s">
        <v>86</v>
      </c>
    </row>
    <row r="282" spans="1:11" x14ac:dyDescent="0.3">
      <c r="A282" t="s">
        <v>302</v>
      </c>
      <c r="B282" s="2"/>
      <c r="C282">
        <v>12</v>
      </c>
      <c r="E282" t="s">
        <v>4</v>
      </c>
      <c r="F282">
        <v>100</v>
      </c>
      <c r="G282">
        <v>35343</v>
      </c>
      <c r="H282">
        <f>(G283-G282)/(F283-F282)</f>
        <v>329.375</v>
      </c>
      <c r="I282">
        <f xml:space="preserve"> G282-(H282*F282)</f>
        <v>2405.5</v>
      </c>
      <c r="K282">
        <f>AVERAGE(I282:I318)</f>
        <v>2043.3041666666663</v>
      </c>
    </row>
    <row r="283" spans="1:11" x14ac:dyDescent="0.3">
      <c r="E283" t="s">
        <v>34</v>
      </c>
      <c r="F283">
        <v>196</v>
      </c>
      <c r="G283">
        <v>66963</v>
      </c>
    </row>
    <row r="285" spans="1:11" x14ac:dyDescent="0.3">
      <c r="A285" s="1" t="s">
        <v>0</v>
      </c>
      <c r="B285" s="1" t="s">
        <v>32</v>
      </c>
      <c r="C285" s="1" t="s">
        <v>33</v>
      </c>
      <c r="D285" s="1"/>
      <c r="E285" s="1"/>
      <c r="F285" s="1" t="s">
        <v>3</v>
      </c>
      <c r="G285" s="1" t="s">
        <v>35</v>
      </c>
      <c r="H285" s="1" t="s">
        <v>36</v>
      </c>
      <c r="I285" s="1" t="s">
        <v>5</v>
      </c>
      <c r="K285" s="1"/>
    </row>
    <row r="286" spans="1:11" x14ac:dyDescent="0.3">
      <c r="A286" t="s">
        <v>301</v>
      </c>
      <c r="B286" s="2"/>
      <c r="C286">
        <v>12</v>
      </c>
      <c r="E286" t="s">
        <v>4</v>
      </c>
      <c r="F286">
        <v>100</v>
      </c>
      <c r="G286">
        <v>36262</v>
      </c>
      <c r="H286">
        <f>(G287-G286)/(F287-F286)</f>
        <v>343.98958333333331</v>
      </c>
      <c r="I286">
        <f xml:space="preserve"> G286-(H286*F286)</f>
        <v>1863.0416666666715</v>
      </c>
    </row>
    <row r="287" spans="1:11" x14ac:dyDescent="0.3">
      <c r="E287" t="s">
        <v>34</v>
      </c>
      <c r="F287">
        <v>196</v>
      </c>
      <c r="G287">
        <v>69285</v>
      </c>
    </row>
    <row r="289" spans="1:9" x14ac:dyDescent="0.3">
      <c r="A289" s="1" t="s">
        <v>0</v>
      </c>
      <c r="B289" s="1" t="s">
        <v>32</v>
      </c>
      <c r="C289" s="1" t="s">
        <v>33</v>
      </c>
      <c r="D289" s="1"/>
      <c r="E289" s="1"/>
      <c r="F289" s="1" t="s">
        <v>3</v>
      </c>
      <c r="G289" s="1" t="s">
        <v>35</v>
      </c>
      <c r="H289" s="1" t="s">
        <v>36</v>
      </c>
      <c r="I289" s="1" t="s">
        <v>5</v>
      </c>
    </row>
    <row r="290" spans="1:9" x14ac:dyDescent="0.3">
      <c r="A290" t="s">
        <v>300</v>
      </c>
      <c r="B290" s="2"/>
      <c r="C290">
        <v>12</v>
      </c>
      <c r="E290" t="s">
        <v>4</v>
      </c>
      <c r="F290">
        <v>100</v>
      </c>
      <c r="G290">
        <v>34416</v>
      </c>
      <c r="H290">
        <f>(G291-G290)/(F291-F290)</f>
        <v>328.22916666666669</v>
      </c>
      <c r="I290">
        <f xml:space="preserve"> G290-(H290*F290)</f>
        <v>1593.0833333333285</v>
      </c>
    </row>
    <row r="291" spans="1:9" x14ac:dyDescent="0.3">
      <c r="E291" t="s">
        <v>34</v>
      </c>
      <c r="F291">
        <v>196</v>
      </c>
      <c r="G291">
        <v>65926</v>
      </c>
    </row>
    <row r="293" spans="1:9" x14ac:dyDescent="0.3">
      <c r="A293" s="1" t="s">
        <v>0</v>
      </c>
      <c r="B293" s="1" t="s">
        <v>32</v>
      </c>
      <c r="C293" s="1" t="s">
        <v>33</v>
      </c>
      <c r="D293" s="1"/>
      <c r="E293" s="1"/>
      <c r="F293" s="1" t="s">
        <v>3</v>
      </c>
      <c r="G293" s="1" t="s">
        <v>35</v>
      </c>
      <c r="H293" s="1" t="s">
        <v>36</v>
      </c>
      <c r="I293" s="1" t="s">
        <v>5</v>
      </c>
    </row>
    <row r="294" spans="1:9" x14ac:dyDescent="0.3">
      <c r="A294" t="s">
        <v>299</v>
      </c>
      <c r="B294" s="2"/>
      <c r="C294">
        <v>12</v>
      </c>
      <c r="E294" t="s">
        <v>4</v>
      </c>
      <c r="F294">
        <v>100</v>
      </c>
      <c r="G294">
        <v>35050</v>
      </c>
      <c r="H294">
        <f>(G295-G294)/(F295-F294)</f>
        <v>339.51041666666669</v>
      </c>
      <c r="I294">
        <f xml:space="preserve"> G294-(H294*F294)</f>
        <v>1098.9583333333285</v>
      </c>
    </row>
    <row r="295" spans="1:9" x14ac:dyDescent="0.3">
      <c r="E295" t="s">
        <v>34</v>
      </c>
      <c r="F295">
        <v>196</v>
      </c>
      <c r="G295">
        <v>67643</v>
      </c>
    </row>
    <row r="297" spans="1:9" x14ac:dyDescent="0.3">
      <c r="A297" s="1" t="s">
        <v>0</v>
      </c>
      <c r="B297" s="1" t="s">
        <v>32</v>
      </c>
      <c r="C297" s="1" t="s">
        <v>33</v>
      </c>
      <c r="D297" s="1"/>
      <c r="E297" s="1"/>
      <c r="F297" s="1" t="s">
        <v>3</v>
      </c>
      <c r="G297" s="1" t="s">
        <v>35</v>
      </c>
      <c r="H297" s="1" t="s">
        <v>36</v>
      </c>
      <c r="I297" s="1" t="s">
        <v>5</v>
      </c>
    </row>
    <row r="298" spans="1:9" x14ac:dyDescent="0.3">
      <c r="A298" t="s">
        <v>298</v>
      </c>
      <c r="B298" s="2"/>
      <c r="C298">
        <v>12</v>
      </c>
      <c r="E298" t="s">
        <v>4</v>
      </c>
      <c r="F298">
        <v>100</v>
      </c>
      <c r="G298">
        <v>36332</v>
      </c>
      <c r="H298">
        <f>(G299-G298)/(F299-F298)</f>
        <v>337.55208333333331</v>
      </c>
      <c r="I298">
        <f xml:space="preserve"> G298-(H298*F298)</f>
        <v>2576.7916666666715</v>
      </c>
    </row>
    <row r="299" spans="1:9" x14ac:dyDescent="0.3">
      <c r="E299" t="s">
        <v>34</v>
      </c>
      <c r="F299">
        <v>196</v>
      </c>
      <c r="G299">
        <v>68737</v>
      </c>
    </row>
    <row r="301" spans="1:9" x14ac:dyDescent="0.3">
      <c r="A301" s="1" t="s">
        <v>0</v>
      </c>
      <c r="B301" s="1" t="s">
        <v>32</v>
      </c>
      <c r="C301" s="1" t="s">
        <v>33</v>
      </c>
      <c r="D301" s="1"/>
      <c r="E301" s="1"/>
      <c r="F301" s="1" t="s">
        <v>3</v>
      </c>
      <c r="G301" s="1" t="s">
        <v>35</v>
      </c>
      <c r="H301" s="1" t="s">
        <v>36</v>
      </c>
      <c r="I301" s="1" t="s">
        <v>5</v>
      </c>
    </row>
    <row r="302" spans="1:9" x14ac:dyDescent="0.3">
      <c r="A302" t="s">
        <v>297</v>
      </c>
      <c r="B302" s="2"/>
      <c r="C302">
        <v>46</v>
      </c>
      <c r="E302" t="s">
        <v>4</v>
      </c>
      <c r="F302">
        <v>100</v>
      </c>
      <c r="G302">
        <v>33686</v>
      </c>
      <c r="H302">
        <f>(G303-G302)/(F303-F302)</f>
        <v>309.75</v>
      </c>
      <c r="I302">
        <f xml:space="preserve"> G302-(H302*F302)</f>
        <v>2711</v>
      </c>
    </row>
    <row r="303" spans="1:9" x14ac:dyDescent="0.3">
      <c r="E303" t="s">
        <v>34</v>
      </c>
      <c r="F303">
        <v>196</v>
      </c>
      <c r="G303">
        <v>63422</v>
      </c>
    </row>
    <row r="305" spans="1:9" x14ac:dyDescent="0.3">
      <c r="A305" s="1" t="s">
        <v>0</v>
      </c>
      <c r="B305" s="1" t="s">
        <v>32</v>
      </c>
      <c r="C305" s="1" t="s">
        <v>33</v>
      </c>
      <c r="D305" s="1"/>
      <c r="E305" s="1"/>
      <c r="F305" s="1" t="s">
        <v>3</v>
      </c>
      <c r="G305" s="1" t="s">
        <v>35</v>
      </c>
      <c r="H305" s="1" t="s">
        <v>36</v>
      </c>
      <c r="I305" s="1" t="s">
        <v>5</v>
      </c>
    </row>
    <row r="306" spans="1:9" x14ac:dyDescent="0.3">
      <c r="A306" t="s">
        <v>296</v>
      </c>
      <c r="B306" s="2"/>
      <c r="C306">
        <v>46</v>
      </c>
      <c r="E306" t="s">
        <v>4</v>
      </c>
      <c r="F306">
        <v>100</v>
      </c>
      <c r="G306">
        <v>33249</v>
      </c>
      <c r="H306">
        <f>(G307-G306)/(F307-F306)</f>
        <v>303.85416666666669</v>
      </c>
      <c r="I306">
        <f xml:space="preserve"> G306-(H306*F306)</f>
        <v>2863.5833333333321</v>
      </c>
    </row>
    <row r="307" spans="1:9" x14ac:dyDescent="0.3">
      <c r="E307" t="s">
        <v>34</v>
      </c>
      <c r="F307">
        <v>196</v>
      </c>
      <c r="G307">
        <v>62419</v>
      </c>
    </row>
    <row r="309" spans="1:9" x14ac:dyDescent="0.3">
      <c r="A309" s="1" t="s">
        <v>0</v>
      </c>
      <c r="B309" s="1" t="s">
        <v>32</v>
      </c>
      <c r="C309" s="1" t="s">
        <v>33</v>
      </c>
      <c r="D309" s="1"/>
      <c r="E309" s="1"/>
      <c r="F309" s="1" t="s">
        <v>3</v>
      </c>
      <c r="G309" s="1" t="s">
        <v>35</v>
      </c>
      <c r="H309" s="1" t="s">
        <v>36</v>
      </c>
      <c r="I309" s="1" t="s">
        <v>5</v>
      </c>
    </row>
    <row r="310" spans="1:9" x14ac:dyDescent="0.3">
      <c r="A310" t="s">
        <v>295</v>
      </c>
      <c r="B310" s="2"/>
      <c r="C310">
        <v>46</v>
      </c>
      <c r="E310" t="s">
        <v>4</v>
      </c>
      <c r="F310">
        <v>100</v>
      </c>
      <c r="G310">
        <v>30004</v>
      </c>
      <c r="H310">
        <f>(G311-G310)/(F311-F310)</f>
        <v>287.21875</v>
      </c>
      <c r="I310">
        <f xml:space="preserve"> G310-(H310*F310)</f>
        <v>1282.125</v>
      </c>
    </row>
    <row r="311" spans="1:9" x14ac:dyDescent="0.3">
      <c r="E311" t="s">
        <v>34</v>
      </c>
      <c r="F311">
        <v>196</v>
      </c>
      <c r="G311">
        <v>57577</v>
      </c>
    </row>
    <row r="313" spans="1:9" x14ac:dyDescent="0.3">
      <c r="A313" s="1" t="s">
        <v>0</v>
      </c>
      <c r="B313" s="1" t="s">
        <v>32</v>
      </c>
      <c r="C313" s="1" t="s">
        <v>33</v>
      </c>
      <c r="D313" s="1"/>
      <c r="E313" s="1"/>
      <c r="F313" s="1" t="s">
        <v>3</v>
      </c>
      <c r="G313" s="1" t="s">
        <v>35</v>
      </c>
      <c r="H313" s="1" t="s">
        <v>36</v>
      </c>
      <c r="I313" s="1" t="s">
        <v>5</v>
      </c>
    </row>
    <row r="314" spans="1:9" x14ac:dyDescent="0.3">
      <c r="A314" t="s">
        <v>294</v>
      </c>
      <c r="B314" s="2"/>
      <c r="C314">
        <v>46</v>
      </c>
      <c r="E314" t="s">
        <v>4</v>
      </c>
      <c r="F314">
        <v>100</v>
      </c>
      <c r="G314">
        <v>31731</v>
      </c>
      <c r="H314">
        <f>(G315-G314)/(F315-F314)</f>
        <v>298.69791666666669</v>
      </c>
      <c r="I314">
        <f xml:space="preserve"> G314-(H314*F314)</f>
        <v>1861.2083333333321</v>
      </c>
    </row>
    <row r="315" spans="1:9" x14ac:dyDescent="0.3">
      <c r="E315" t="s">
        <v>34</v>
      </c>
      <c r="F315">
        <v>196</v>
      </c>
      <c r="G315">
        <v>60406</v>
      </c>
    </row>
    <row r="317" spans="1:9" x14ac:dyDescent="0.3">
      <c r="A317" s="1" t="s">
        <v>0</v>
      </c>
      <c r="B317" s="1" t="s">
        <v>32</v>
      </c>
      <c r="C317" s="1" t="s">
        <v>33</v>
      </c>
      <c r="D317" s="1"/>
      <c r="E317" s="1"/>
      <c r="F317" s="1" t="s">
        <v>3</v>
      </c>
      <c r="G317" s="1" t="s">
        <v>35</v>
      </c>
      <c r="H317" s="1" t="s">
        <v>36</v>
      </c>
      <c r="I317" s="1" t="s">
        <v>5</v>
      </c>
    </row>
    <row r="318" spans="1:9" x14ac:dyDescent="0.3">
      <c r="A318" t="s">
        <v>293</v>
      </c>
      <c r="B318" s="2"/>
      <c r="C318">
        <v>46</v>
      </c>
      <c r="E318" t="s">
        <v>4</v>
      </c>
      <c r="F318">
        <v>100</v>
      </c>
      <c r="G318">
        <v>31659</v>
      </c>
      <c r="H318">
        <f>(G319-G318)/(F319-F318)</f>
        <v>294.8125</v>
      </c>
      <c r="I318">
        <f xml:space="preserve"> G318-(H318*F318)</f>
        <v>2177.75</v>
      </c>
    </row>
    <row r="319" spans="1:9" x14ac:dyDescent="0.3">
      <c r="E319" t="s">
        <v>34</v>
      </c>
      <c r="F319">
        <v>196</v>
      </c>
      <c r="G319">
        <v>59961</v>
      </c>
    </row>
    <row r="321" spans="1:11" x14ac:dyDescent="0.3">
      <c r="A321" s="1" t="s">
        <v>0</v>
      </c>
      <c r="B321" s="1" t="s">
        <v>32</v>
      </c>
      <c r="C321" s="1" t="s">
        <v>33</v>
      </c>
      <c r="D321" s="1"/>
      <c r="E321" s="1"/>
      <c r="F321" s="1" t="s">
        <v>3</v>
      </c>
      <c r="G321" s="1" t="s">
        <v>35</v>
      </c>
      <c r="H321" s="1" t="s">
        <v>36</v>
      </c>
      <c r="I321" s="1" t="s">
        <v>5</v>
      </c>
      <c r="K321" s="1" t="s">
        <v>86</v>
      </c>
    </row>
    <row r="322" spans="1:11" x14ac:dyDescent="0.3">
      <c r="A322" t="s">
        <v>292</v>
      </c>
      <c r="B322" s="2"/>
      <c r="C322">
        <v>19</v>
      </c>
      <c r="E322" t="s">
        <v>4</v>
      </c>
      <c r="F322">
        <v>100</v>
      </c>
      <c r="G322" s="2">
        <v>38607</v>
      </c>
      <c r="H322">
        <f>(G323-G322)/(F323-F322)</f>
        <v>356.35416666666669</v>
      </c>
      <c r="I322">
        <f xml:space="preserve"> G322-(H322*F322)</f>
        <v>2971.5833333333285</v>
      </c>
      <c r="K322">
        <f>AVERAGE(I322:I358)</f>
        <v>2405.8166666666657</v>
      </c>
    </row>
    <row r="323" spans="1:11" x14ac:dyDescent="0.3">
      <c r="E323" t="s">
        <v>34</v>
      </c>
      <c r="F323">
        <v>196</v>
      </c>
      <c r="G323">
        <v>72817</v>
      </c>
    </row>
    <row r="325" spans="1:11" x14ac:dyDescent="0.3">
      <c r="A325" s="1" t="s">
        <v>0</v>
      </c>
      <c r="B325" s="1" t="s">
        <v>32</v>
      </c>
      <c r="C325" s="1" t="s">
        <v>33</v>
      </c>
      <c r="D325" s="1"/>
      <c r="E325" s="1"/>
      <c r="F325" s="1" t="s">
        <v>3</v>
      </c>
      <c r="G325" s="1" t="s">
        <v>35</v>
      </c>
      <c r="H325" s="1" t="s">
        <v>36</v>
      </c>
      <c r="I325" s="1" t="s">
        <v>5</v>
      </c>
    </row>
    <row r="326" spans="1:11" x14ac:dyDescent="0.3">
      <c r="A326" t="s">
        <v>291</v>
      </c>
      <c r="B326" s="2"/>
      <c r="C326">
        <v>19</v>
      </c>
      <c r="E326" t="s">
        <v>4</v>
      </c>
      <c r="F326">
        <v>100</v>
      </c>
      <c r="G326">
        <v>37034</v>
      </c>
      <c r="H326">
        <f>(G327-G326)/(F327-F326)</f>
        <v>351.23958333333331</v>
      </c>
      <c r="I326">
        <f xml:space="preserve"> G326-(H326*F326)</f>
        <v>1910.0416666666715</v>
      </c>
    </row>
    <row r="327" spans="1:11" x14ac:dyDescent="0.3">
      <c r="E327" t="s">
        <v>34</v>
      </c>
      <c r="F327">
        <v>196</v>
      </c>
      <c r="G327">
        <v>70753</v>
      </c>
    </row>
    <row r="329" spans="1:11" x14ac:dyDescent="0.3">
      <c r="A329" s="1" t="s">
        <v>0</v>
      </c>
      <c r="B329" s="1" t="s">
        <v>32</v>
      </c>
      <c r="C329" s="1" t="s">
        <v>33</v>
      </c>
      <c r="D329" s="1"/>
      <c r="E329" s="1"/>
      <c r="F329" s="1" t="s">
        <v>3</v>
      </c>
      <c r="G329" s="1" t="s">
        <v>35</v>
      </c>
      <c r="H329" s="1" t="s">
        <v>36</v>
      </c>
      <c r="I329" s="1" t="s">
        <v>5</v>
      </c>
    </row>
    <row r="330" spans="1:11" x14ac:dyDescent="0.3">
      <c r="A330" t="s">
        <v>290</v>
      </c>
      <c r="B330" s="2"/>
      <c r="C330">
        <v>19</v>
      </c>
      <c r="E330" t="s">
        <v>4</v>
      </c>
      <c r="F330">
        <v>100</v>
      </c>
      <c r="G330">
        <v>40795</v>
      </c>
      <c r="H330">
        <f>(G331-G330)/(F331-F330)</f>
        <v>372.82291666666669</v>
      </c>
      <c r="I330">
        <f xml:space="preserve"> G330-(H330*F330)</f>
        <v>3512.7083333333285</v>
      </c>
    </row>
    <row r="331" spans="1:11" x14ac:dyDescent="0.3">
      <c r="E331" t="s">
        <v>34</v>
      </c>
      <c r="F331">
        <v>196</v>
      </c>
      <c r="G331">
        <v>76586</v>
      </c>
    </row>
    <row r="333" spans="1:11" x14ac:dyDescent="0.3">
      <c r="A333" s="1" t="s">
        <v>0</v>
      </c>
      <c r="B333" s="1" t="s">
        <v>32</v>
      </c>
      <c r="C333" s="1" t="s">
        <v>33</v>
      </c>
      <c r="D333" s="1"/>
      <c r="E333" s="1"/>
      <c r="F333" s="1" t="s">
        <v>3</v>
      </c>
      <c r="G333" s="1" t="s">
        <v>35</v>
      </c>
      <c r="H333" s="1" t="s">
        <v>36</v>
      </c>
      <c r="I333" s="1" t="s">
        <v>5</v>
      </c>
    </row>
    <row r="334" spans="1:11" x14ac:dyDescent="0.3">
      <c r="A334" t="s">
        <v>289</v>
      </c>
      <c r="B334" s="2"/>
      <c r="C334">
        <v>19</v>
      </c>
      <c r="E334" t="s">
        <v>4</v>
      </c>
      <c r="F334">
        <v>100</v>
      </c>
      <c r="G334">
        <v>37228</v>
      </c>
      <c r="H334">
        <f>(G335-G334)/(F335-F334)</f>
        <v>351.5</v>
      </c>
      <c r="I334">
        <f xml:space="preserve"> G334-(H334*F334)</f>
        <v>2078</v>
      </c>
    </row>
    <row r="335" spans="1:11" x14ac:dyDescent="0.3">
      <c r="E335" t="s">
        <v>34</v>
      </c>
      <c r="F335">
        <v>196</v>
      </c>
      <c r="G335">
        <v>70972</v>
      </c>
    </row>
    <row r="337" spans="1:9" x14ac:dyDescent="0.3">
      <c r="A337" s="1" t="s">
        <v>0</v>
      </c>
      <c r="B337" s="1" t="s">
        <v>32</v>
      </c>
      <c r="C337" s="1" t="s">
        <v>33</v>
      </c>
      <c r="D337" s="1"/>
      <c r="E337" s="1"/>
      <c r="F337" s="1" t="s">
        <v>3</v>
      </c>
      <c r="G337" s="1" t="s">
        <v>35</v>
      </c>
      <c r="H337" s="1" t="s">
        <v>36</v>
      </c>
      <c r="I337" s="1" t="s">
        <v>5</v>
      </c>
    </row>
    <row r="338" spans="1:9" x14ac:dyDescent="0.3">
      <c r="A338" t="s">
        <v>288</v>
      </c>
      <c r="B338" s="2"/>
      <c r="C338">
        <v>19</v>
      </c>
      <c r="E338" t="s">
        <v>4</v>
      </c>
      <c r="F338">
        <v>100</v>
      </c>
      <c r="G338">
        <v>36342</v>
      </c>
      <c r="H338">
        <f>(G339-G338)/(F339-F338)</f>
        <v>345.10416666666669</v>
      </c>
      <c r="I338">
        <f xml:space="preserve"> G338-(H338*F338)</f>
        <v>1831.5833333333285</v>
      </c>
    </row>
    <row r="339" spans="1:9" x14ac:dyDescent="0.3">
      <c r="E339" t="s">
        <v>34</v>
      </c>
      <c r="F339">
        <v>196</v>
      </c>
      <c r="G339">
        <v>69472</v>
      </c>
    </row>
    <row r="341" spans="1:9" x14ac:dyDescent="0.3">
      <c r="A341" s="1" t="s">
        <v>0</v>
      </c>
      <c r="B341" s="1" t="s">
        <v>32</v>
      </c>
      <c r="C341" s="1" t="s">
        <v>33</v>
      </c>
      <c r="D341" s="1"/>
      <c r="E341" s="1"/>
      <c r="F341" s="1" t="s">
        <v>3</v>
      </c>
      <c r="G341" s="1" t="s">
        <v>35</v>
      </c>
      <c r="H341" s="1" t="s">
        <v>36</v>
      </c>
      <c r="I341" s="1" t="s">
        <v>5</v>
      </c>
    </row>
    <row r="342" spans="1:9" x14ac:dyDescent="0.3">
      <c r="A342" t="s">
        <v>287</v>
      </c>
      <c r="B342" s="2"/>
      <c r="C342">
        <v>19</v>
      </c>
      <c r="E342" t="s">
        <v>4</v>
      </c>
      <c r="F342">
        <v>100</v>
      </c>
      <c r="G342">
        <v>40716</v>
      </c>
      <c r="H342">
        <f>(G343-G342)/(F343-F342)</f>
        <v>365.60416666666669</v>
      </c>
      <c r="I342">
        <f xml:space="preserve"> G342-(H342*F342)</f>
        <v>4155.5833333333285</v>
      </c>
    </row>
    <row r="343" spans="1:9" x14ac:dyDescent="0.3">
      <c r="E343" t="s">
        <v>34</v>
      </c>
      <c r="F343">
        <v>196</v>
      </c>
      <c r="G343">
        <v>75814</v>
      </c>
    </row>
    <row r="345" spans="1:9" x14ac:dyDescent="0.3">
      <c r="A345" s="1" t="s">
        <v>0</v>
      </c>
      <c r="B345" s="1" t="s">
        <v>32</v>
      </c>
      <c r="C345" s="1" t="s">
        <v>33</v>
      </c>
      <c r="D345" s="1"/>
      <c r="E345" s="1"/>
      <c r="F345" s="1" t="s">
        <v>3</v>
      </c>
      <c r="G345" s="1" t="s">
        <v>35</v>
      </c>
      <c r="H345" s="1" t="s">
        <v>36</v>
      </c>
      <c r="I345" s="1" t="s">
        <v>5</v>
      </c>
    </row>
    <row r="346" spans="1:9" x14ac:dyDescent="0.3">
      <c r="A346" t="s">
        <v>287</v>
      </c>
      <c r="B346" s="2"/>
      <c r="C346">
        <v>19</v>
      </c>
      <c r="E346" t="s">
        <v>4</v>
      </c>
      <c r="F346">
        <v>100</v>
      </c>
      <c r="G346">
        <v>39438</v>
      </c>
      <c r="H346">
        <f>(G347-G346)/(F347-F346)</f>
        <v>362.41666666666669</v>
      </c>
      <c r="I346">
        <f xml:space="preserve"> G346-(H346*F346)</f>
        <v>3196.3333333333285</v>
      </c>
    </row>
    <row r="347" spans="1:9" x14ac:dyDescent="0.3">
      <c r="E347" t="s">
        <v>34</v>
      </c>
      <c r="F347">
        <v>196</v>
      </c>
      <c r="G347">
        <v>74230</v>
      </c>
    </row>
    <row r="349" spans="1:9" x14ac:dyDescent="0.3">
      <c r="A349" s="1" t="s">
        <v>0</v>
      </c>
      <c r="B349" s="1" t="s">
        <v>32</v>
      </c>
      <c r="C349" s="1" t="s">
        <v>33</v>
      </c>
      <c r="D349" s="1"/>
      <c r="E349" s="1"/>
      <c r="F349" s="1" t="s">
        <v>3</v>
      </c>
      <c r="G349" s="1" t="s">
        <v>35</v>
      </c>
      <c r="H349" s="1" t="s">
        <v>36</v>
      </c>
      <c r="I349" s="1" t="s">
        <v>5</v>
      </c>
    </row>
    <row r="350" spans="1:9" x14ac:dyDescent="0.3">
      <c r="A350" t="s">
        <v>287</v>
      </c>
      <c r="B350" s="2"/>
      <c r="C350">
        <v>19</v>
      </c>
      <c r="E350" t="s">
        <v>4</v>
      </c>
      <c r="F350">
        <v>100</v>
      </c>
      <c r="G350">
        <v>37791</v>
      </c>
      <c r="H350">
        <f>(G351-G350)/(F351-F350)</f>
        <v>359.64583333333331</v>
      </c>
      <c r="I350">
        <f xml:space="preserve"> G350-(H350*F350)</f>
        <v>1826.4166666666715</v>
      </c>
    </row>
    <row r="351" spans="1:9" x14ac:dyDescent="0.3">
      <c r="E351" t="s">
        <v>34</v>
      </c>
      <c r="F351">
        <v>196</v>
      </c>
      <c r="G351">
        <v>72317</v>
      </c>
    </row>
    <row r="353" spans="1:9" x14ac:dyDescent="0.3">
      <c r="A353" s="1" t="s">
        <v>0</v>
      </c>
      <c r="B353" s="1" t="s">
        <v>32</v>
      </c>
      <c r="C353" s="1" t="s">
        <v>33</v>
      </c>
      <c r="D353" s="1"/>
      <c r="E353" s="1"/>
      <c r="F353" s="1" t="s">
        <v>3</v>
      </c>
      <c r="G353" s="1" t="s">
        <v>35</v>
      </c>
      <c r="H353" s="1" t="s">
        <v>36</v>
      </c>
      <c r="I353" s="1" t="s">
        <v>5</v>
      </c>
    </row>
    <row r="354" spans="1:9" x14ac:dyDescent="0.3">
      <c r="A354" t="s">
        <v>287</v>
      </c>
      <c r="B354" s="2"/>
      <c r="C354">
        <v>19</v>
      </c>
      <c r="E354" t="s">
        <v>4</v>
      </c>
      <c r="F354">
        <v>100</v>
      </c>
      <c r="G354">
        <v>36889</v>
      </c>
      <c r="H354">
        <f>(G355-G354)/(F355-F354)</f>
        <v>351.15625</v>
      </c>
      <c r="I354">
        <f xml:space="preserve"> G354-(H354*F354)</f>
        <v>1773.375</v>
      </c>
    </row>
    <row r="355" spans="1:9" x14ac:dyDescent="0.3">
      <c r="E355" t="s">
        <v>34</v>
      </c>
      <c r="F355">
        <v>196</v>
      </c>
      <c r="G355">
        <v>70600</v>
      </c>
    </row>
    <row r="357" spans="1:9" x14ac:dyDescent="0.3">
      <c r="A357" s="1" t="s">
        <v>0</v>
      </c>
      <c r="B357" s="1" t="s">
        <v>32</v>
      </c>
      <c r="C357" s="1" t="s">
        <v>33</v>
      </c>
      <c r="D357" s="1"/>
      <c r="E357" s="1"/>
      <c r="F357" s="1" t="s">
        <v>3</v>
      </c>
      <c r="G357" s="1" t="s">
        <v>35</v>
      </c>
      <c r="H357" s="1" t="s">
        <v>36</v>
      </c>
      <c r="I357" s="1" t="s">
        <v>5</v>
      </c>
    </row>
    <row r="358" spans="1:9" x14ac:dyDescent="0.3">
      <c r="A358" t="s">
        <v>287</v>
      </c>
      <c r="B358" s="2"/>
      <c r="C358">
        <v>19</v>
      </c>
      <c r="E358" t="s">
        <v>4</v>
      </c>
      <c r="F358">
        <v>100</v>
      </c>
      <c r="G358">
        <v>36314</v>
      </c>
      <c r="H358">
        <f>(G359-G358)/(F359-F358)</f>
        <v>355.11458333333331</v>
      </c>
      <c r="I358">
        <f xml:space="preserve"> G358-(H358*F358)</f>
        <v>802.54166666667152</v>
      </c>
    </row>
    <row r="359" spans="1:9" x14ac:dyDescent="0.3">
      <c r="E359" t="s">
        <v>34</v>
      </c>
      <c r="F359">
        <v>196</v>
      </c>
      <c r="G359">
        <v>70405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54B9-CA9D-4570-BC34-53675640BD2C}">
  <dimension ref="B1:Q104"/>
  <sheetViews>
    <sheetView topLeftCell="B1" workbookViewId="0">
      <selection activeCell="K26" sqref="K26"/>
    </sheetView>
  </sheetViews>
  <sheetFormatPr defaultRowHeight="14.4" x14ac:dyDescent="0.3"/>
  <cols>
    <col min="2" max="2" width="16.44140625" bestFit="1" customWidth="1"/>
    <col min="16" max="16" width="8.6640625" customWidth="1"/>
  </cols>
  <sheetData>
    <row r="1" spans="3:17" x14ac:dyDescent="0.3">
      <c r="C1" s="1" t="s">
        <v>78</v>
      </c>
      <c r="D1" s="1" t="s">
        <v>53</v>
      </c>
      <c r="E1" s="1" t="s">
        <v>52</v>
      </c>
    </row>
    <row r="2" spans="3:17" x14ac:dyDescent="0.3">
      <c r="C2">
        <v>802.54166666667152</v>
      </c>
      <c r="D2">
        <v>901.91666666666799</v>
      </c>
      <c r="E2">
        <v>379.125</v>
      </c>
      <c r="L2">
        <v>0</v>
      </c>
      <c r="N2" s="9" t="s">
        <v>30</v>
      </c>
      <c r="O2" s="9" t="s">
        <v>78</v>
      </c>
      <c r="P2" s="14" t="s">
        <v>53</v>
      </c>
      <c r="Q2" s="14" t="s">
        <v>52</v>
      </c>
    </row>
    <row r="3" spans="3:17" x14ac:dyDescent="0.3">
      <c r="C3">
        <v>900.625</v>
      </c>
      <c r="D3">
        <v>936.83333333333212</v>
      </c>
      <c r="E3">
        <v>430.20833333333212</v>
      </c>
      <c r="L3">
        <v>1000</v>
      </c>
      <c r="N3" s="10">
        <v>0</v>
      </c>
      <c r="O3" s="11">
        <v>0</v>
      </c>
      <c r="P3" s="14">
        <v>0</v>
      </c>
      <c r="Q3" s="14">
        <v>0</v>
      </c>
    </row>
    <row r="4" spans="3:17" x14ac:dyDescent="0.3">
      <c r="C4">
        <v>943.625</v>
      </c>
      <c r="D4">
        <v>1053.875</v>
      </c>
      <c r="E4">
        <v>544.75</v>
      </c>
      <c r="L4">
        <v>2000</v>
      </c>
      <c r="N4" s="10">
        <v>1000</v>
      </c>
      <c r="O4" s="11">
        <v>3.3333333333333335</v>
      </c>
      <c r="P4" s="14">
        <v>2.3809523809523809</v>
      </c>
      <c r="Q4" s="14">
        <v>18.918918918918919</v>
      </c>
    </row>
    <row r="5" spans="3:17" x14ac:dyDescent="0.3">
      <c r="C5">
        <v>1064.2916666666679</v>
      </c>
      <c r="D5">
        <v>1292.9583333333321</v>
      </c>
      <c r="E5">
        <v>554.04166666666788</v>
      </c>
      <c r="L5">
        <v>3000</v>
      </c>
      <c r="N5" s="10">
        <v>2000</v>
      </c>
      <c r="O5" s="11">
        <v>35.555555555555557</v>
      </c>
      <c r="P5" s="14">
        <v>29.761904761904763</v>
      </c>
      <c r="Q5" s="14">
        <v>74.324324324324323</v>
      </c>
    </row>
    <row r="6" spans="3:17" x14ac:dyDescent="0.3">
      <c r="C6">
        <v>1073.875</v>
      </c>
      <c r="D6">
        <v>1360.8333333333358</v>
      </c>
      <c r="E6">
        <v>639.66666666666788</v>
      </c>
      <c r="L6">
        <v>4000</v>
      </c>
      <c r="N6" s="10">
        <v>3000</v>
      </c>
      <c r="O6" s="11">
        <v>41.111111111111107</v>
      </c>
      <c r="P6" s="14">
        <v>38.095238095238095</v>
      </c>
      <c r="Q6" s="14">
        <v>6.756756756756757</v>
      </c>
    </row>
    <row r="7" spans="3:17" x14ac:dyDescent="0.3">
      <c r="C7">
        <v>1098.9583333333285</v>
      </c>
      <c r="D7">
        <v>1387.3333333333321</v>
      </c>
      <c r="E7">
        <v>738.08333333333576</v>
      </c>
      <c r="L7">
        <v>5000</v>
      </c>
      <c r="N7" s="10">
        <v>4000</v>
      </c>
      <c r="O7" s="11">
        <v>13.333333333333334</v>
      </c>
      <c r="P7" s="14">
        <v>17.857142857142858</v>
      </c>
      <c r="Q7" s="14">
        <v>0</v>
      </c>
    </row>
    <row r="8" spans="3:17" x14ac:dyDescent="0.3">
      <c r="C8">
        <v>1135.9166666666679</v>
      </c>
      <c r="D8">
        <v>1470.7916666666715</v>
      </c>
      <c r="E8">
        <v>785.16666666666788</v>
      </c>
      <c r="L8">
        <v>6000</v>
      </c>
      <c r="N8" s="10">
        <v>5000</v>
      </c>
      <c r="O8" s="11">
        <v>6.666666666666667</v>
      </c>
      <c r="P8" s="14">
        <v>9.5238095238095237</v>
      </c>
      <c r="Q8" s="14">
        <v>0</v>
      </c>
    </row>
    <row r="9" spans="3:17" x14ac:dyDescent="0.3">
      <c r="C9">
        <v>1243.375</v>
      </c>
      <c r="D9">
        <v>1514.0416666666679</v>
      </c>
      <c r="E9">
        <v>794.91666666666424</v>
      </c>
      <c r="L9">
        <v>7000</v>
      </c>
      <c r="N9" s="10">
        <v>6000</v>
      </c>
      <c r="O9" s="11">
        <v>0</v>
      </c>
      <c r="P9" s="14">
        <v>2.3809523809523809</v>
      </c>
      <c r="Q9" s="14">
        <v>0</v>
      </c>
    </row>
    <row r="10" spans="3:17" x14ac:dyDescent="0.3">
      <c r="C10">
        <v>1282.125</v>
      </c>
      <c r="D10">
        <v>1523.8333333333321</v>
      </c>
      <c r="E10">
        <v>808.125</v>
      </c>
      <c r="L10">
        <v>8000</v>
      </c>
      <c r="N10" s="10">
        <v>7000</v>
      </c>
      <c r="O10" s="11">
        <v>0</v>
      </c>
      <c r="P10" s="14">
        <v>0</v>
      </c>
      <c r="Q10" s="14">
        <v>0</v>
      </c>
    </row>
    <row r="11" spans="3:17" x14ac:dyDescent="0.3">
      <c r="C11">
        <v>1298.2916666666679</v>
      </c>
      <c r="D11">
        <v>1524.5833333333358</v>
      </c>
      <c r="E11">
        <v>856.16666666666424</v>
      </c>
      <c r="N11" s="10">
        <v>8000</v>
      </c>
      <c r="O11" s="11">
        <v>0</v>
      </c>
      <c r="P11" s="14">
        <v>0</v>
      </c>
      <c r="Q11" s="14">
        <v>0</v>
      </c>
    </row>
    <row r="12" spans="3:17" x14ac:dyDescent="0.3">
      <c r="C12">
        <v>1326.1666666666679</v>
      </c>
      <c r="D12">
        <v>1551.0833333333321</v>
      </c>
      <c r="E12">
        <v>942.70833333333212</v>
      </c>
      <c r="N12" s="11" t="s">
        <v>31</v>
      </c>
      <c r="O12" s="11">
        <v>0</v>
      </c>
      <c r="P12" s="14">
        <v>0</v>
      </c>
      <c r="Q12" s="14">
        <v>0</v>
      </c>
    </row>
    <row r="13" spans="3:17" x14ac:dyDescent="0.3">
      <c r="C13">
        <v>1379.8333333333321</v>
      </c>
      <c r="D13">
        <v>1565.7916666666642</v>
      </c>
      <c r="E13">
        <v>950.25</v>
      </c>
    </row>
    <row r="14" spans="3:17" x14ac:dyDescent="0.3">
      <c r="C14">
        <v>1447.0833333333321</v>
      </c>
      <c r="D14">
        <v>1569.8333333333285</v>
      </c>
      <c r="E14">
        <v>992.45833333333212</v>
      </c>
      <c r="O14">
        <f>SUM(O3:O12)</f>
        <v>100</v>
      </c>
      <c r="P14">
        <f>SUM(P3:P12)</f>
        <v>100</v>
      </c>
      <c r="Q14">
        <f>SUM(Q3:Q12)</f>
        <v>100</v>
      </c>
    </row>
    <row r="15" spans="3:17" x14ac:dyDescent="0.3">
      <c r="C15">
        <v>1450.2916666666679</v>
      </c>
      <c r="D15">
        <v>1593.75</v>
      </c>
      <c r="E15">
        <v>999.33333333333576</v>
      </c>
    </row>
    <row r="16" spans="3:17" x14ac:dyDescent="0.3">
      <c r="C16">
        <v>1518.25</v>
      </c>
      <c r="D16">
        <v>1599.375</v>
      </c>
      <c r="E16">
        <v>1008</v>
      </c>
    </row>
    <row r="17" spans="3:5" x14ac:dyDescent="0.3">
      <c r="C17">
        <v>1527.9583333333321</v>
      </c>
      <c r="D17">
        <v>1609.875</v>
      </c>
      <c r="E17">
        <v>1037.5833333333321</v>
      </c>
    </row>
    <row r="18" spans="3:5" x14ac:dyDescent="0.3">
      <c r="C18">
        <v>1562.7916666666679</v>
      </c>
      <c r="D18">
        <v>1612</v>
      </c>
      <c r="E18">
        <v>1061.375</v>
      </c>
    </row>
    <row r="19" spans="3:5" x14ac:dyDescent="0.3">
      <c r="C19">
        <v>1571.5833333333321</v>
      </c>
      <c r="D19">
        <v>1720.3333333333321</v>
      </c>
      <c r="E19">
        <v>1122</v>
      </c>
    </row>
    <row r="20" spans="3:5" x14ac:dyDescent="0.3">
      <c r="C20">
        <v>1592.0833333333321</v>
      </c>
      <c r="D20">
        <v>1740.2916666666679</v>
      </c>
      <c r="E20">
        <v>1141.375</v>
      </c>
    </row>
    <row r="21" spans="3:5" x14ac:dyDescent="0.3">
      <c r="C21">
        <v>1593.0833333333285</v>
      </c>
      <c r="D21">
        <v>1748.7916666666679</v>
      </c>
      <c r="E21">
        <v>1172.625</v>
      </c>
    </row>
    <row r="22" spans="3:5" x14ac:dyDescent="0.3">
      <c r="C22">
        <v>1629.7083333333321</v>
      </c>
      <c r="D22">
        <v>1794.0416666666642</v>
      </c>
      <c r="E22">
        <v>1185.375</v>
      </c>
    </row>
    <row r="23" spans="3:5" x14ac:dyDescent="0.3">
      <c r="C23">
        <v>1643</v>
      </c>
      <c r="D23">
        <v>1880.2083333333321</v>
      </c>
      <c r="E23">
        <v>1186.4166666666642</v>
      </c>
    </row>
    <row r="24" spans="3:5" x14ac:dyDescent="0.3">
      <c r="C24">
        <v>1674.8333333333321</v>
      </c>
      <c r="D24">
        <v>1902</v>
      </c>
      <c r="E24">
        <v>1202.5</v>
      </c>
    </row>
    <row r="25" spans="3:5" x14ac:dyDescent="0.3">
      <c r="C25">
        <v>1739.0833333333321</v>
      </c>
      <c r="D25">
        <v>1935.5416666666642</v>
      </c>
      <c r="E25">
        <v>1209.25</v>
      </c>
    </row>
    <row r="26" spans="3:5" x14ac:dyDescent="0.3">
      <c r="C26">
        <v>1773.375</v>
      </c>
      <c r="D26">
        <v>1937.2916666666679</v>
      </c>
      <c r="E26">
        <v>1215.75</v>
      </c>
    </row>
    <row r="27" spans="3:5" x14ac:dyDescent="0.3">
      <c r="C27">
        <v>1782.75</v>
      </c>
      <c r="D27">
        <v>1945.9166666666679</v>
      </c>
      <c r="E27">
        <v>1219.375</v>
      </c>
    </row>
    <row r="28" spans="3:5" x14ac:dyDescent="0.3">
      <c r="C28">
        <v>1815.3333333333321</v>
      </c>
      <c r="D28">
        <v>1958.9583333333321</v>
      </c>
      <c r="E28">
        <v>1241.375</v>
      </c>
    </row>
    <row r="29" spans="3:5" x14ac:dyDescent="0.3">
      <c r="C29">
        <v>1826.4166666666715</v>
      </c>
      <c r="D29">
        <v>2028.7083333333358</v>
      </c>
      <c r="E29">
        <v>1255.125</v>
      </c>
    </row>
    <row r="30" spans="3:5" x14ac:dyDescent="0.3">
      <c r="C30">
        <v>1827.5416666666679</v>
      </c>
      <c r="D30">
        <v>2043.9583333333321</v>
      </c>
      <c r="E30">
        <v>1265.5416666666642</v>
      </c>
    </row>
    <row r="31" spans="3:5" x14ac:dyDescent="0.3">
      <c r="C31">
        <v>1831.5833333333285</v>
      </c>
      <c r="D31">
        <v>2059.3333333333321</v>
      </c>
      <c r="E31">
        <v>1268.5</v>
      </c>
    </row>
    <row r="32" spans="3:5" x14ac:dyDescent="0.3">
      <c r="C32">
        <v>1861.2083333333321</v>
      </c>
      <c r="D32">
        <v>2070.5</v>
      </c>
      <c r="E32">
        <v>1343.7083333333321</v>
      </c>
    </row>
    <row r="33" spans="3:5" x14ac:dyDescent="0.3">
      <c r="C33">
        <v>1863.0416666666715</v>
      </c>
      <c r="D33">
        <v>2114.75</v>
      </c>
      <c r="E33">
        <v>1350.5</v>
      </c>
    </row>
    <row r="34" spans="3:5" x14ac:dyDescent="0.3">
      <c r="C34">
        <v>1910.0416666666715</v>
      </c>
      <c r="D34">
        <v>2119.875</v>
      </c>
      <c r="E34">
        <v>1374.6666666666679</v>
      </c>
    </row>
    <row r="35" spans="3:5" x14ac:dyDescent="0.3">
      <c r="C35">
        <v>1950.75</v>
      </c>
      <c r="D35">
        <v>2156.875</v>
      </c>
      <c r="E35">
        <v>1419.375</v>
      </c>
    </row>
    <row r="36" spans="3:5" x14ac:dyDescent="0.3">
      <c r="C36">
        <v>1970.25</v>
      </c>
      <c r="D36">
        <v>2179.0416666666642</v>
      </c>
      <c r="E36">
        <v>1438.2083333333321</v>
      </c>
    </row>
    <row r="37" spans="3:5" x14ac:dyDescent="0.3">
      <c r="C37">
        <v>2002.5</v>
      </c>
      <c r="D37">
        <v>2205.8333333333285</v>
      </c>
      <c r="E37">
        <v>1441.75</v>
      </c>
    </row>
    <row r="38" spans="3:5" x14ac:dyDescent="0.3">
      <c r="C38">
        <v>2078</v>
      </c>
      <c r="D38">
        <v>2252.2916666666715</v>
      </c>
      <c r="E38">
        <v>1454.5</v>
      </c>
    </row>
    <row r="39" spans="3:5" x14ac:dyDescent="0.3">
      <c r="C39">
        <v>2150.4583333333321</v>
      </c>
      <c r="D39">
        <v>2406.6666666666679</v>
      </c>
      <c r="E39">
        <v>1456.0833333333358</v>
      </c>
    </row>
    <row r="40" spans="3:5" x14ac:dyDescent="0.3">
      <c r="C40">
        <v>2170.25</v>
      </c>
      <c r="D40">
        <v>2408.3333333333285</v>
      </c>
      <c r="E40">
        <v>1474.125</v>
      </c>
    </row>
    <row r="41" spans="3:5" x14ac:dyDescent="0.3">
      <c r="C41">
        <v>2177.75</v>
      </c>
      <c r="D41">
        <v>2423.7916666666679</v>
      </c>
      <c r="E41">
        <v>1498</v>
      </c>
    </row>
    <row r="42" spans="3:5" x14ac:dyDescent="0.3">
      <c r="C42">
        <v>2179.125</v>
      </c>
      <c r="D42">
        <v>2427.6666666666679</v>
      </c>
      <c r="E42">
        <v>1501.625</v>
      </c>
    </row>
    <row r="43" spans="3:5" x14ac:dyDescent="0.3">
      <c r="C43">
        <v>2211.7916666666679</v>
      </c>
      <c r="D43">
        <v>2446.875</v>
      </c>
      <c r="E43">
        <v>1520.2083333333321</v>
      </c>
    </row>
    <row r="44" spans="3:5" x14ac:dyDescent="0.3">
      <c r="C44">
        <v>2220.125</v>
      </c>
      <c r="D44">
        <v>2470.4166666666679</v>
      </c>
      <c r="E44">
        <v>1520.2083333333321</v>
      </c>
    </row>
    <row r="45" spans="3:5" x14ac:dyDescent="0.3">
      <c r="C45">
        <v>2230.2083333333321</v>
      </c>
      <c r="D45">
        <v>2499.9166666666679</v>
      </c>
      <c r="E45">
        <v>1540.2083333333321</v>
      </c>
    </row>
    <row r="46" spans="3:5" x14ac:dyDescent="0.3">
      <c r="C46">
        <v>2272.9166666666679</v>
      </c>
      <c r="D46">
        <v>2547.7083333333321</v>
      </c>
      <c r="E46">
        <v>1553.0833333333358</v>
      </c>
    </row>
    <row r="47" spans="3:5" x14ac:dyDescent="0.3">
      <c r="C47">
        <v>2274.5</v>
      </c>
      <c r="D47">
        <v>2551.875</v>
      </c>
      <c r="E47">
        <v>1554.125</v>
      </c>
    </row>
    <row r="48" spans="3:5" x14ac:dyDescent="0.3">
      <c r="C48">
        <v>2282.125</v>
      </c>
      <c r="D48">
        <v>2597.7916666666679</v>
      </c>
      <c r="E48">
        <v>1565.7916666666642</v>
      </c>
    </row>
    <row r="49" spans="3:5" x14ac:dyDescent="0.3">
      <c r="C49">
        <v>2300.1666666666679</v>
      </c>
      <c r="D49">
        <v>2618.5416666666679</v>
      </c>
      <c r="E49">
        <v>1608.5833333333358</v>
      </c>
    </row>
    <row r="50" spans="3:5" x14ac:dyDescent="0.3">
      <c r="C50">
        <v>2324.375</v>
      </c>
      <c r="D50">
        <v>2634.2083333333321</v>
      </c>
      <c r="E50">
        <v>1642.2083333333358</v>
      </c>
    </row>
    <row r="51" spans="3:5" x14ac:dyDescent="0.3">
      <c r="C51">
        <v>2340.875</v>
      </c>
      <c r="D51">
        <v>2648.3333333333285</v>
      </c>
      <c r="E51">
        <v>1668.2916666666642</v>
      </c>
    </row>
    <row r="52" spans="3:5" x14ac:dyDescent="0.3">
      <c r="C52">
        <v>2349.2916666666679</v>
      </c>
      <c r="D52">
        <v>2661.0833333333321</v>
      </c>
      <c r="E52">
        <v>1671.875</v>
      </c>
    </row>
    <row r="53" spans="3:5" x14ac:dyDescent="0.3">
      <c r="C53">
        <v>2379.3333333333321</v>
      </c>
      <c r="D53">
        <v>2700.3333333333321</v>
      </c>
      <c r="E53">
        <v>1676.5833333333358</v>
      </c>
    </row>
    <row r="54" spans="3:5" x14ac:dyDescent="0.3">
      <c r="C54">
        <v>2405.5</v>
      </c>
      <c r="D54">
        <v>2703.0833333333285</v>
      </c>
      <c r="E54">
        <v>1682.4583333333321</v>
      </c>
    </row>
    <row r="55" spans="3:5" x14ac:dyDescent="0.3">
      <c r="C55">
        <v>2417.0833333333321</v>
      </c>
      <c r="D55">
        <v>2761.875</v>
      </c>
      <c r="E55">
        <v>1694.625</v>
      </c>
    </row>
    <row r="56" spans="3:5" x14ac:dyDescent="0.3">
      <c r="C56">
        <v>2526.8333333333321</v>
      </c>
      <c r="D56">
        <v>2787.4166666666679</v>
      </c>
      <c r="E56">
        <v>1718.9166666666679</v>
      </c>
    </row>
    <row r="57" spans="3:5" x14ac:dyDescent="0.3">
      <c r="C57">
        <v>2540.2916666666715</v>
      </c>
      <c r="D57">
        <v>2808.5416666666679</v>
      </c>
      <c r="E57">
        <v>1722.0416666666679</v>
      </c>
    </row>
    <row r="58" spans="3:5" x14ac:dyDescent="0.3">
      <c r="C58">
        <v>2573.125</v>
      </c>
      <c r="D58">
        <v>2847.25</v>
      </c>
      <c r="E58">
        <v>1729.2083333333358</v>
      </c>
    </row>
    <row r="59" spans="3:5" x14ac:dyDescent="0.3">
      <c r="C59">
        <v>2576.7916666666715</v>
      </c>
      <c r="D59">
        <v>2942.9583333333321</v>
      </c>
      <c r="E59">
        <v>1731.375</v>
      </c>
    </row>
    <row r="60" spans="3:5" x14ac:dyDescent="0.3">
      <c r="C60">
        <v>2592.8333333333321</v>
      </c>
      <c r="D60">
        <v>2943.6666666666679</v>
      </c>
      <c r="E60">
        <v>1732.7083333333358</v>
      </c>
    </row>
    <row r="61" spans="3:5" x14ac:dyDescent="0.3">
      <c r="C61">
        <v>2681.9583333333285</v>
      </c>
      <c r="D61">
        <v>3002.2916666666679</v>
      </c>
      <c r="E61">
        <v>1737</v>
      </c>
    </row>
    <row r="62" spans="3:5" x14ac:dyDescent="0.3">
      <c r="C62">
        <v>2711</v>
      </c>
      <c r="D62">
        <v>3170.375</v>
      </c>
      <c r="E62">
        <v>1805.7916666666679</v>
      </c>
    </row>
    <row r="63" spans="3:5" x14ac:dyDescent="0.3">
      <c r="C63">
        <v>2756.875</v>
      </c>
      <c r="D63">
        <v>3174.9166666666642</v>
      </c>
      <c r="E63">
        <v>1809.1666666666642</v>
      </c>
    </row>
    <row r="64" spans="3:5" x14ac:dyDescent="0.3">
      <c r="C64">
        <v>2809.0416666666679</v>
      </c>
      <c r="D64">
        <v>3175.7916666666679</v>
      </c>
      <c r="E64">
        <v>1814.4166666666679</v>
      </c>
    </row>
    <row r="65" spans="3:5" x14ac:dyDescent="0.3">
      <c r="C65">
        <v>2863.5833333333321</v>
      </c>
      <c r="D65">
        <v>3208</v>
      </c>
      <c r="E65">
        <v>1830.9166666666679</v>
      </c>
    </row>
    <row r="66" spans="3:5" x14ac:dyDescent="0.3">
      <c r="C66">
        <v>2873.5</v>
      </c>
      <c r="D66">
        <v>3303.5</v>
      </c>
      <c r="E66">
        <v>1870.4166666666679</v>
      </c>
    </row>
    <row r="67" spans="3:5" x14ac:dyDescent="0.3">
      <c r="C67">
        <v>2876.9583333333321</v>
      </c>
      <c r="D67">
        <v>3348.5833333333321</v>
      </c>
      <c r="E67">
        <v>1891.9583333333321</v>
      </c>
    </row>
    <row r="68" spans="3:5" x14ac:dyDescent="0.3">
      <c r="C68">
        <v>2923.7083333333285</v>
      </c>
      <c r="D68">
        <v>3374.375</v>
      </c>
      <c r="E68">
        <v>1911.7916666666642</v>
      </c>
    </row>
    <row r="69" spans="3:5" x14ac:dyDescent="0.3">
      <c r="C69">
        <v>2931.3333333333321</v>
      </c>
      <c r="D69">
        <v>3384.125</v>
      </c>
      <c r="E69">
        <v>1957.5416666666679</v>
      </c>
    </row>
    <row r="70" spans="3:5" x14ac:dyDescent="0.3">
      <c r="C70">
        <v>2933.5416666666679</v>
      </c>
      <c r="D70">
        <v>3542.6666666666679</v>
      </c>
      <c r="E70">
        <v>1974.9166666666679</v>
      </c>
    </row>
    <row r="71" spans="3:5" x14ac:dyDescent="0.3">
      <c r="C71">
        <v>2971.3333333333321</v>
      </c>
      <c r="D71">
        <v>3624.7916666666715</v>
      </c>
      <c r="E71">
        <v>2028.4166666666679</v>
      </c>
    </row>
    <row r="72" spans="3:5" x14ac:dyDescent="0.3">
      <c r="C72">
        <v>2971.5416666666715</v>
      </c>
      <c r="D72">
        <v>3671.6666666666715</v>
      </c>
      <c r="E72">
        <v>2102.9583333333358</v>
      </c>
    </row>
    <row r="73" spans="3:5" x14ac:dyDescent="0.3">
      <c r="C73">
        <v>2971.5833333333285</v>
      </c>
      <c r="D73">
        <v>3704.75</v>
      </c>
      <c r="E73">
        <v>2135.1666666666679</v>
      </c>
    </row>
    <row r="74" spans="3:5" x14ac:dyDescent="0.3">
      <c r="C74">
        <v>3016.7083333333285</v>
      </c>
      <c r="D74">
        <v>3819.4583333333321</v>
      </c>
      <c r="E74">
        <v>2190.5</v>
      </c>
    </row>
    <row r="75" spans="3:5" x14ac:dyDescent="0.3">
      <c r="C75">
        <v>3196.3333333333285</v>
      </c>
      <c r="D75">
        <v>3889.9166666666715</v>
      </c>
      <c r="E75">
        <v>2247.3333333333321</v>
      </c>
    </row>
    <row r="76" spans="3:5" x14ac:dyDescent="0.3">
      <c r="C76">
        <v>3252.8333333333285</v>
      </c>
      <c r="D76">
        <v>4009.7916666666679</v>
      </c>
    </row>
    <row r="77" spans="3:5" x14ac:dyDescent="0.3">
      <c r="C77">
        <v>3279.375</v>
      </c>
      <c r="D77">
        <v>4074.7916666666679</v>
      </c>
    </row>
    <row r="78" spans="3:5" x14ac:dyDescent="0.3">
      <c r="C78">
        <v>3444.125</v>
      </c>
      <c r="D78">
        <v>4212.1666666666679</v>
      </c>
    </row>
    <row r="79" spans="3:5" x14ac:dyDescent="0.3">
      <c r="C79">
        <v>3458.25</v>
      </c>
      <c r="D79">
        <v>4496.75</v>
      </c>
    </row>
    <row r="80" spans="3:5" x14ac:dyDescent="0.3">
      <c r="C80">
        <v>3487.0416666666679</v>
      </c>
      <c r="D80">
        <v>4496.75</v>
      </c>
    </row>
    <row r="81" spans="2:5" x14ac:dyDescent="0.3">
      <c r="C81">
        <v>3512.4166666666642</v>
      </c>
      <c r="D81">
        <v>4587.75</v>
      </c>
    </row>
    <row r="82" spans="2:5" x14ac:dyDescent="0.3">
      <c r="C82">
        <v>3512.7083333333285</v>
      </c>
      <c r="D82">
        <v>4685.75</v>
      </c>
    </row>
    <row r="83" spans="2:5" x14ac:dyDescent="0.3">
      <c r="C83">
        <v>3773.7083333333321</v>
      </c>
      <c r="D83">
        <v>4877.5</v>
      </c>
    </row>
    <row r="84" spans="2:5" x14ac:dyDescent="0.3">
      <c r="C84">
        <v>3810.75</v>
      </c>
      <c r="D84">
        <v>5164.25</v>
      </c>
    </row>
    <row r="85" spans="2:5" x14ac:dyDescent="0.3">
      <c r="C85">
        <v>3918.3333333333285</v>
      </c>
      <c r="D85">
        <v>5334.5833333333285</v>
      </c>
    </row>
    <row r="86" spans="2:5" x14ac:dyDescent="0.3">
      <c r="C86">
        <v>4081.6666666666715</v>
      </c>
    </row>
    <row r="87" spans="2:5" x14ac:dyDescent="0.3">
      <c r="C87">
        <v>4155.5833333333285</v>
      </c>
    </row>
    <row r="88" spans="2:5" x14ac:dyDescent="0.3">
      <c r="C88">
        <v>4294.7916666666679</v>
      </c>
    </row>
    <row r="89" spans="2:5" x14ac:dyDescent="0.3">
      <c r="C89">
        <v>4485.125</v>
      </c>
    </row>
    <row r="90" spans="2:5" x14ac:dyDescent="0.3">
      <c r="C90">
        <v>4681.375</v>
      </c>
    </row>
    <row r="91" spans="2:5" x14ac:dyDescent="0.3">
      <c r="C91">
        <v>4867.5416666666715</v>
      </c>
    </row>
    <row r="93" spans="2:5" x14ac:dyDescent="0.3">
      <c r="C93" s="1" t="s">
        <v>78</v>
      </c>
      <c r="D93" s="1" t="s">
        <v>53</v>
      </c>
      <c r="E93" s="1" t="s">
        <v>52</v>
      </c>
    </row>
    <row r="94" spans="2:5" x14ac:dyDescent="0.3">
      <c r="B94" s="16" t="s">
        <v>46</v>
      </c>
      <c r="C94">
        <f>AVERAGE(C2:C91)</f>
        <v>2377.6949074074064</v>
      </c>
      <c r="D94">
        <f>AVERAGE(D2:D91)</f>
        <v>2607.5818452380954</v>
      </c>
      <c r="E94">
        <f>AVERAGE(E2:E91)</f>
        <v>1402.7094594594598</v>
      </c>
    </row>
    <row r="95" spans="2:5" x14ac:dyDescent="0.3">
      <c r="B95" s="16" t="s">
        <v>47</v>
      </c>
      <c r="C95">
        <f>STDEV(C2:C91)</f>
        <v>915.60919816372029</v>
      </c>
      <c r="D95">
        <f>STDEV(D2:D91)</f>
        <v>1018.0438610914691</v>
      </c>
      <c r="E95">
        <f>STDEV(E2:E91)</f>
        <v>431.88970994344157</v>
      </c>
    </row>
    <row r="96" spans="2:5" x14ac:dyDescent="0.3">
      <c r="B96" s="16" t="s">
        <v>48</v>
      </c>
      <c r="C96">
        <f>C95/SQRT(C97)</f>
        <v>96.513683759927176</v>
      </c>
      <c r="D96">
        <f>D95/SQRT(D97)</f>
        <v>111.07769176754205</v>
      </c>
      <c r="E96">
        <f>E95/SQRT(E97)</f>
        <v>50.20615897867809</v>
      </c>
    </row>
    <row r="97" spans="2:5" x14ac:dyDescent="0.3">
      <c r="B97" s="16" t="s">
        <v>49</v>
      </c>
      <c r="C97">
        <f>COUNT(C2:C91)</f>
        <v>90</v>
      </c>
      <c r="D97">
        <f>COUNT(D2:D91)</f>
        <v>84</v>
      </c>
      <c r="E97">
        <f>COUNT(E2:E91)</f>
        <v>74</v>
      </c>
    </row>
    <row r="99" spans="2:5" x14ac:dyDescent="0.3">
      <c r="B99" s="16" t="s">
        <v>77</v>
      </c>
      <c r="C99">
        <v>1</v>
      </c>
      <c r="D99">
        <v>0.32</v>
      </c>
      <c r="E99" t="s">
        <v>76</v>
      </c>
    </row>
    <row r="100" spans="2:5" x14ac:dyDescent="0.3">
      <c r="C100">
        <v>0.30199999999999999</v>
      </c>
      <c r="D100">
        <v>1</v>
      </c>
      <c r="E100" t="s">
        <v>76</v>
      </c>
    </row>
    <row r="101" spans="2:5" x14ac:dyDescent="0.3">
      <c r="C101" t="s">
        <v>76</v>
      </c>
      <c r="D101" t="s">
        <v>76</v>
      </c>
      <c r="E101">
        <v>1</v>
      </c>
    </row>
    <row r="103" spans="2:5" x14ac:dyDescent="0.3">
      <c r="B103" s="1" t="s">
        <v>75</v>
      </c>
      <c r="C103" s="3" t="s">
        <v>74</v>
      </c>
      <c r="D103" s="3" t="s">
        <v>73</v>
      </c>
      <c r="E103" s="3" t="s">
        <v>72</v>
      </c>
    </row>
    <row r="104" spans="2:5" x14ac:dyDescent="0.3">
      <c r="C104" s="3"/>
      <c r="D104" s="3"/>
      <c r="E104" s="3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14AFE-5163-4551-9A61-503D47D50AB3}">
  <dimension ref="A1:P115"/>
  <sheetViews>
    <sheetView tabSelected="1" workbookViewId="0">
      <selection activeCell="P13" sqref="P13"/>
    </sheetView>
  </sheetViews>
  <sheetFormatPr defaultRowHeight="14.4" x14ac:dyDescent="0.3"/>
  <cols>
    <col min="2" max="2" width="10" bestFit="1" customWidth="1"/>
    <col min="11" max="11" width="16.44140625" bestFit="1" customWidth="1"/>
    <col min="16" max="16" width="26.44140625" bestFit="1" customWidth="1"/>
  </cols>
  <sheetData>
    <row r="1" spans="2:16" x14ac:dyDescent="0.3">
      <c r="B1" s="19" t="s">
        <v>66</v>
      </c>
      <c r="C1" s="19"/>
      <c r="E1" s="19" t="s">
        <v>1</v>
      </c>
      <c r="F1" s="19"/>
      <c r="H1" s="19" t="s">
        <v>67</v>
      </c>
      <c r="I1" s="19"/>
      <c r="J1" s="17"/>
      <c r="L1" s="19" t="s">
        <v>320</v>
      </c>
      <c r="M1" s="19"/>
      <c r="N1" s="19"/>
      <c r="P1" s="1" t="s">
        <v>70</v>
      </c>
    </row>
    <row r="2" spans="2:16" x14ac:dyDescent="0.3">
      <c r="B2" t="s">
        <v>53</v>
      </c>
      <c r="C2" t="s">
        <v>52</v>
      </c>
      <c r="E2" t="s">
        <v>53</v>
      </c>
      <c r="F2" t="s">
        <v>52</v>
      </c>
      <c r="H2" t="s">
        <v>53</v>
      </c>
      <c r="I2" t="s">
        <v>52</v>
      </c>
      <c r="L2" s="4" t="s">
        <v>78</v>
      </c>
      <c r="M2" s="4" t="s">
        <v>53</v>
      </c>
      <c r="N2" s="4" t="s">
        <v>52</v>
      </c>
    </row>
    <row r="3" spans="2:16" x14ac:dyDescent="0.3">
      <c r="B3">
        <v>2.2000000000000002</v>
      </c>
      <c r="C3">
        <v>2.2000000000000002</v>
      </c>
      <c r="E3">
        <v>0.98</v>
      </c>
      <c r="F3">
        <v>1.89</v>
      </c>
      <c r="H3">
        <v>2.1560000000000001</v>
      </c>
      <c r="I3">
        <v>4.1580000000000004</v>
      </c>
      <c r="L3">
        <v>802.54166666667152</v>
      </c>
      <c r="M3">
        <v>901.91666666666799</v>
      </c>
      <c r="N3">
        <v>379.125</v>
      </c>
      <c r="P3" s="15" t="s">
        <v>319</v>
      </c>
    </row>
    <row r="4" spans="2:16" x14ac:dyDescent="0.3">
      <c r="B4">
        <v>1.4</v>
      </c>
      <c r="C4">
        <v>1.6</v>
      </c>
      <c r="E4">
        <v>2.1</v>
      </c>
      <c r="F4">
        <v>1.1100000000000001</v>
      </c>
      <c r="H4">
        <v>2.94</v>
      </c>
      <c r="I4">
        <v>1.7760000000000002</v>
      </c>
      <c r="L4">
        <v>900.625</v>
      </c>
      <c r="M4">
        <v>936.83333333333212</v>
      </c>
      <c r="N4">
        <v>430.20833333333212</v>
      </c>
      <c r="P4" t="s">
        <v>313</v>
      </c>
    </row>
    <row r="5" spans="2:16" x14ac:dyDescent="0.3">
      <c r="B5">
        <v>4</v>
      </c>
      <c r="C5">
        <v>2</v>
      </c>
      <c r="E5">
        <v>1.4</v>
      </c>
      <c r="F5">
        <v>0.97499999999999998</v>
      </c>
      <c r="H5">
        <v>5.6</v>
      </c>
      <c r="I5">
        <v>1.95</v>
      </c>
      <c r="L5">
        <v>943.625</v>
      </c>
      <c r="M5">
        <v>1053.875</v>
      </c>
      <c r="N5">
        <v>544.75</v>
      </c>
      <c r="P5" t="s">
        <v>314</v>
      </c>
    </row>
    <row r="6" spans="2:16" x14ac:dyDescent="0.3">
      <c r="B6">
        <v>2.8</v>
      </c>
      <c r="C6">
        <v>1.6</v>
      </c>
      <c r="E6">
        <v>1.63</v>
      </c>
      <c r="F6">
        <v>2.06</v>
      </c>
      <c r="H6">
        <v>4.5639999999999992</v>
      </c>
      <c r="I6">
        <v>3.2960000000000003</v>
      </c>
      <c r="L6">
        <v>1064.2916666666679</v>
      </c>
      <c r="M6">
        <v>1292.9583333333321</v>
      </c>
      <c r="N6">
        <v>554.04166666666788</v>
      </c>
      <c r="P6" t="s">
        <v>315</v>
      </c>
    </row>
    <row r="7" spans="2:16" x14ac:dyDescent="0.3">
      <c r="B7">
        <v>2.2000000000000002</v>
      </c>
      <c r="C7">
        <v>1.4</v>
      </c>
      <c r="E7">
        <v>1.02</v>
      </c>
      <c r="F7">
        <v>0.79</v>
      </c>
      <c r="H7">
        <v>2.2440000000000002</v>
      </c>
      <c r="I7">
        <v>1.1059999999999999</v>
      </c>
      <c r="L7">
        <v>1073.875</v>
      </c>
      <c r="M7">
        <v>1360.8333333333358</v>
      </c>
      <c r="N7">
        <v>639.66666666666788</v>
      </c>
      <c r="P7" t="s">
        <v>318</v>
      </c>
    </row>
    <row r="8" spans="2:16" x14ac:dyDescent="0.3">
      <c r="B8">
        <v>2.4</v>
      </c>
      <c r="C8">
        <v>2.8</v>
      </c>
      <c r="E8">
        <v>1.6</v>
      </c>
      <c r="F8">
        <v>1.81</v>
      </c>
      <c r="H8">
        <v>3.84</v>
      </c>
      <c r="I8">
        <v>5.0679999999999996</v>
      </c>
      <c r="L8">
        <v>1098.9583333333285</v>
      </c>
      <c r="M8">
        <v>1387.3333333333321</v>
      </c>
      <c r="N8">
        <v>738.08333333333576</v>
      </c>
    </row>
    <row r="9" spans="2:16" x14ac:dyDescent="0.3">
      <c r="B9">
        <v>0.8</v>
      </c>
      <c r="C9">
        <v>2.6</v>
      </c>
      <c r="E9">
        <v>1.5</v>
      </c>
      <c r="F9">
        <v>1.71</v>
      </c>
      <c r="H9">
        <v>1.2000000000000002</v>
      </c>
      <c r="I9">
        <v>4.4459999999999997</v>
      </c>
      <c r="L9">
        <v>1135.9166666666679</v>
      </c>
      <c r="M9">
        <v>1470.7916666666715</v>
      </c>
      <c r="N9">
        <v>785.16666666666788</v>
      </c>
      <c r="P9" s="15" t="s">
        <v>71</v>
      </c>
    </row>
    <row r="10" spans="2:16" x14ac:dyDescent="0.3">
      <c r="B10">
        <v>1.2</v>
      </c>
      <c r="C10">
        <v>1.2</v>
      </c>
      <c r="E10">
        <v>0.9</v>
      </c>
      <c r="F10">
        <v>1.1100000000000001</v>
      </c>
      <c r="H10">
        <v>1.08</v>
      </c>
      <c r="I10">
        <v>1.3320000000000001</v>
      </c>
      <c r="L10">
        <v>1243.375</v>
      </c>
      <c r="M10">
        <v>1514.0416666666679</v>
      </c>
      <c r="N10">
        <v>794.91666666666424</v>
      </c>
      <c r="P10" t="s">
        <v>316</v>
      </c>
    </row>
    <row r="11" spans="2:16" x14ac:dyDescent="0.3">
      <c r="B11">
        <v>1.2</v>
      </c>
      <c r="C11">
        <v>2.2000000000000002</v>
      </c>
      <c r="E11">
        <v>1.82</v>
      </c>
      <c r="F11">
        <v>1.69</v>
      </c>
      <c r="H11">
        <v>2.1840000000000002</v>
      </c>
      <c r="I11">
        <v>3.718</v>
      </c>
      <c r="L11">
        <v>1282.125</v>
      </c>
      <c r="M11">
        <v>1523.8333333333321</v>
      </c>
      <c r="N11">
        <v>808.125</v>
      </c>
      <c r="P11" t="s">
        <v>317</v>
      </c>
    </row>
    <row r="12" spans="2:16" x14ac:dyDescent="0.3">
      <c r="B12">
        <v>1.6</v>
      </c>
      <c r="C12">
        <v>4</v>
      </c>
      <c r="E12">
        <v>0.73</v>
      </c>
      <c r="F12">
        <v>0.68</v>
      </c>
      <c r="H12">
        <v>1.1679999999999999</v>
      </c>
      <c r="I12">
        <v>2.72</v>
      </c>
      <c r="L12">
        <v>1298.2916666666679</v>
      </c>
      <c r="M12">
        <v>1524.5833333333358</v>
      </c>
      <c r="N12">
        <v>856.16666666666424</v>
      </c>
    </row>
    <row r="13" spans="2:16" x14ac:dyDescent="0.3">
      <c r="B13">
        <v>3</v>
      </c>
      <c r="C13">
        <v>1.6</v>
      </c>
      <c r="E13">
        <v>0.97499999999999998</v>
      </c>
      <c r="F13">
        <v>1.19</v>
      </c>
      <c r="H13">
        <v>2.9249999999999998</v>
      </c>
      <c r="I13">
        <v>1.9039999999999999</v>
      </c>
      <c r="L13">
        <v>1326.1666666666679</v>
      </c>
      <c r="M13">
        <v>1551.0833333333321</v>
      </c>
      <c r="N13">
        <v>942.70833333333212</v>
      </c>
    </row>
    <row r="14" spans="2:16" x14ac:dyDescent="0.3">
      <c r="B14">
        <v>2.2000000000000002</v>
      </c>
      <c r="C14">
        <v>1.4</v>
      </c>
      <c r="E14">
        <v>1.1399999999999999</v>
      </c>
      <c r="F14">
        <v>1.95</v>
      </c>
      <c r="H14">
        <v>2.508</v>
      </c>
      <c r="I14">
        <v>2.73</v>
      </c>
      <c r="L14">
        <v>1379.8333333333321</v>
      </c>
      <c r="M14">
        <v>1565.7916666666642</v>
      </c>
      <c r="N14">
        <v>950.25</v>
      </c>
    </row>
    <row r="15" spans="2:16" x14ac:dyDescent="0.3">
      <c r="B15">
        <v>2.8</v>
      </c>
      <c r="C15">
        <v>1</v>
      </c>
      <c r="E15">
        <v>1.1000000000000001</v>
      </c>
      <c r="F15">
        <v>0.98</v>
      </c>
      <c r="H15">
        <v>3.08</v>
      </c>
      <c r="I15">
        <v>0.98</v>
      </c>
      <c r="L15">
        <v>1447.0833333333321</v>
      </c>
      <c r="M15">
        <v>1569.8333333333285</v>
      </c>
      <c r="N15">
        <v>992.45833333333212</v>
      </c>
    </row>
    <row r="16" spans="2:16" x14ac:dyDescent="0.3">
      <c r="B16">
        <v>2</v>
      </c>
      <c r="C16">
        <v>2.2000000000000002</v>
      </c>
      <c r="E16">
        <v>2.23</v>
      </c>
      <c r="F16">
        <v>1.66</v>
      </c>
      <c r="H16">
        <v>4.46</v>
      </c>
      <c r="I16">
        <v>3.6520000000000001</v>
      </c>
      <c r="L16">
        <v>1450.2916666666679</v>
      </c>
      <c r="M16">
        <v>1593.75</v>
      </c>
      <c r="N16">
        <v>999.33333333333576</v>
      </c>
    </row>
    <row r="17" spans="2:14" x14ac:dyDescent="0.3">
      <c r="B17">
        <v>1.8</v>
      </c>
      <c r="C17">
        <v>2.2000000000000002</v>
      </c>
      <c r="E17">
        <v>1.25</v>
      </c>
      <c r="F17">
        <v>1.44</v>
      </c>
      <c r="H17">
        <v>2.25</v>
      </c>
      <c r="I17">
        <v>3.1680000000000001</v>
      </c>
      <c r="L17">
        <v>1518.25</v>
      </c>
      <c r="M17">
        <v>1599.375</v>
      </c>
      <c r="N17">
        <v>1008</v>
      </c>
    </row>
    <row r="18" spans="2:14" x14ac:dyDescent="0.3">
      <c r="B18">
        <v>1.8</v>
      </c>
      <c r="C18">
        <v>2.2000000000000002</v>
      </c>
      <c r="E18">
        <v>1.66</v>
      </c>
      <c r="F18">
        <v>0.85</v>
      </c>
      <c r="H18">
        <v>2.988</v>
      </c>
      <c r="I18">
        <v>1.87</v>
      </c>
      <c r="L18">
        <v>1527.9583333333321</v>
      </c>
      <c r="M18">
        <v>1609.875</v>
      </c>
      <c r="N18">
        <v>1037.5833333333321</v>
      </c>
    </row>
    <row r="19" spans="2:14" x14ac:dyDescent="0.3">
      <c r="B19">
        <v>3.2</v>
      </c>
      <c r="C19">
        <v>2.8</v>
      </c>
      <c r="E19">
        <v>1.88</v>
      </c>
      <c r="F19">
        <v>1.1200000000000001</v>
      </c>
      <c r="H19">
        <v>4.5759999999999996</v>
      </c>
      <c r="I19">
        <v>3.1360000000000001</v>
      </c>
      <c r="L19">
        <v>1562.7916666666679</v>
      </c>
      <c r="M19">
        <v>1612</v>
      </c>
      <c r="N19">
        <v>1061.375</v>
      </c>
    </row>
    <row r="20" spans="2:14" x14ac:dyDescent="0.3">
      <c r="B20">
        <v>2.2000000000000002</v>
      </c>
      <c r="C20">
        <v>3.6</v>
      </c>
      <c r="E20">
        <v>1.48</v>
      </c>
      <c r="F20">
        <v>0.79</v>
      </c>
      <c r="H20">
        <v>3.2120000000000002</v>
      </c>
      <c r="I20">
        <v>2.8440000000000003</v>
      </c>
      <c r="L20">
        <v>1571.5833333333321</v>
      </c>
      <c r="M20">
        <v>1720.3333333333321</v>
      </c>
      <c r="N20">
        <v>1122</v>
      </c>
    </row>
    <row r="21" spans="2:14" x14ac:dyDescent="0.3">
      <c r="B21">
        <v>2.4</v>
      </c>
      <c r="C21">
        <v>2</v>
      </c>
      <c r="E21">
        <v>1.43</v>
      </c>
      <c r="F21">
        <v>0.56999999999999995</v>
      </c>
      <c r="H21">
        <v>4.5119999999999996</v>
      </c>
      <c r="I21">
        <v>1.1399999999999999</v>
      </c>
      <c r="L21">
        <v>1592.0833333333321</v>
      </c>
      <c r="M21">
        <v>1740.2916666666679</v>
      </c>
      <c r="N21">
        <v>1141.375</v>
      </c>
    </row>
    <row r="22" spans="2:14" x14ac:dyDescent="0.3">
      <c r="B22">
        <v>1.6</v>
      </c>
      <c r="C22">
        <v>1.8</v>
      </c>
      <c r="E22">
        <v>0.72</v>
      </c>
      <c r="F22">
        <v>1.08</v>
      </c>
      <c r="H22">
        <v>1.04</v>
      </c>
      <c r="I22">
        <v>1.9440000000000002</v>
      </c>
      <c r="L22">
        <v>1593.0833333333285</v>
      </c>
      <c r="M22">
        <v>1748.7916666666679</v>
      </c>
      <c r="N22">
        <v>1172.625</v>
      </c>
    </row>
    <row r="23" spans="2:14" x14ac:dyDescent="0.3">
      <c r="B23">
        <v>2.6</v>
      </c>
      <c r="C23">
        <v>6.4</v>
      </c>
      <c r="E23">
        <v>1.46</v>
      </c>
      <c r="F23">
        <v>1</v>
      </c>
      <c r="H23">
        <v>2.8080000000000003</v>
      </c>
      <c r="I23">
        <v>6.4</v>
      </c>
      <c r="L23">
        <v>1629.7083333333321</v>
      </c>
      <c r="M23">
        <v>1794.0416666666642</v>
      </c>
      <c r="N23">
        <v>1185.375</v>
      </c>
    </row>
    <row r="24" spans="2:14" x14ac:dyDescent="0.3">
      <c r="B24">
        <v>1.6</v>
      </c>
      <c r="C24">
        <v>1.6</v>
      </c>
      <c r="E24">
        <v>1.88</v>
      </c>
      <c r="F24">
        <v>0.71</v>
      </c>
      <c r="H24">
        <v>2.9440000000000004</v>
      </c>
      <c r="I24">
        <v>1.1359999999999999</v>
      </c>
      <c r="L24">
        <v>1643</v>
      </c>
      <c r="M24">
        <v>1880.2083333333321</v>
      </c>
      <c r="N24">
        <v>1186.4166666666642</v>
      </c>
    </row>
    <row r="25" spans="2:14" x14ac:dyDescent="0.3">
      <c r="B25">
        <v>3.2</v>
      </c>
      <c r="C25">
        <v>3.2</v>
      </c>
      <c r="E25">
        <v>0.65</v>
      </c>
      <c r="F25">
        <v>0.98</v>
      </c>
      <c r="H25">
        <v>3.3920000000000003</v>
      </c>
      <c r="I25">
        <v>3.1360000000000001</v>
      </c>
      <c r="L25">
        <v>1674.8333333333321</v>
      </c>
      <c r="M25">
        <v>1902</v>
      </c>
      <c r="N25">
        <v>1202.5</v>
      </c>
    </row>
    <row r="26" spans="2:14" x14ac:dyDescent="0.3">
      <c r="B26">
        <v>2.6</v>
      </c>
      <c r="C26">
        <v>3.4</v>
      </c>
      <c r="E26">
        <v>1.08</v>
      </c>
      <c r="F26">
        <v>0.73</v>
      </c>
      <c r="H26">
        <v>3.1459999999999999</v>
      </c>
      <c r="I26">
        <v>2.4819999999999998</v>
      </c>
      <c r="L26">
        <v>1739.0833333333321</v>
      </c>
      <c r="M26">
        <v>1935.5416666666642</v>
      </c>
      <c r="N26">
        <v>1209.25</v>
      </c>
    </row>
    <row r="27" spans="2:14" x14ac:dyDescent="0.3">
      <c r="B27">
        <v>2</v>
      </c>
      <c r="C27">
        <v>3.8</v>
      </c>
      <c r="E27">
        <v>1.84</v>
      </c>
      <c r="F27">
        <v>0.87</v>
      </c>
      <c r="H27">
        <v>1.96</v>
      </c>
      <c r="I27">
        <v>3.306</v>
      </c>
      <c r="L27">
        <v>1773.375</v>
      </c>
      <c r="M27">
        <v>1937.2916666666679</v>
      </c>
      <c r="N27">
        <v>1215.75</v>
      </c>
    </row>
    <row r="28" spans="2:14" x14ac:dyDescent="0.3">
      <c r="B28">
        <v>1.4000000000000001</v>
      </c>
      <c r="C28">
        <v>1.8</v>
      </c>
      <c r="E28">
        <v>1.06</v>
      </c>
      <c r="F28">
        <v>1.06</v>
      </c>
      <c r="H28">
        <v>1.9319999999999999</v>
      </c>
      <c r="I28">
        <v>2.3400000000000003</v>
      </c>
      <c r="L28">
        <v>1782.75</v>
      </c>
      <c r="M28">
        <v>1945.9166666666679</v>
      </c>
      <c r="N28">
        <v>1219.375</v>
      </c>
    </row>
    <row r="29" spans="2:14" x14ac:dyDescent="0.3">
      <c r="B29">
        <v>2.2000000000000002</v>
      </c>
      <c r="C29">
        <v>3.2</v>
      </c>
      <c r="E29">
        <v>1.21</v>
      </c>
      <c r="F29">
        <v>1.3</v>
      </c>
      <c r="H29">
        <v>3.3000000000000003</v>
      </c>
      <c r="I29">
        <v>5.6960000000000006</v>
      </c>
      <c r="L29">
        <v>1815.3333333333321</v>
      </c>
      <c r="M29">
        <v>1958.9583333333321</v>
      </c>
      <c r="N29">
        <v>1241.375</v>
      </c>
    </row>
    <row r="30" spans="2:14" x14ac:dyDescent="0.3">
      <c r="B30">
        <v>2.4</v>
      </c>
      <c r="C30">
        <v>2.6</v>
      </c>
      <c r="E30">
        <v>0.98</v>
      </c>
      <c r="F30">
        <v>0.98</v>
      </c>
      <c r="H30">
        <v>1.44</v>
      </c>
      <c r="I30">
        <v>1.56</v>
      </c>
      <c r="L30">
        <v>1826.4166666666715</v>
      </c>
      <c r="M30">
        <v>2028.7083333333358</v>
      </c>
      <c r="N30">
        <v>1255.125</v>
      </c>
    </row>
    <row r="31" spans="2:14" x14ac:dyDescent="0.3">
      <c r="B31">
        <v>0.8</v>
      </c>
      <c r="C31">
        <v>2.2000000000000002</v>
      </c>
      <c r="E31">
        <v>1.38</v>
      </c>
      <c r="F31">
        <v>1.78</v>
      </c>
      <c r="H31">
        <v>1.7600000000000002</v>
      </c>
      <c r="I31">
        <v>2.2880000000000003</v>
      </c>
      <c r="L31">
        <v>1827.5416666666679</v>
      </c>
      <c r="M31">
        <v>2043.9583333333321</v>
      </c>
      <c r="N31">
        <v>1265.5416666666642</v>
      </c>
    </row>
    <row r="32" spans="2:14" x14ac:dyDescent="0.3">
      <c r="B32">
        <v>2</v>
      </c>
      <c r="C32">
        <v>2.2000000000000002</v>
      </c>
      <c r="E32">
        <v>1.5</v>
      </c>
      <c r="F32">
        <v>0.6</v>
      </c>
      <c r="H32">
        <v>2.8</v>
      </c>
      <c r="I32">
        <v>1.7160000000000002</v>
      </c>
      <c r="L32">
        <v>1831.5833333333285</v>
      </c>
      <c r="M32">
        <v>2059.3333333333321</v>
      </c>
      <c r="N32">
        <v>1268.5</v>
      </c>
    </row>
    <row r="33" spans="2:14" x14ac:dyDescent="0.3">
      <c r="B33">
        <v>1.8</v>
      </c>
      <c r="C33">
        <v>2</v>
      </c>
      <c r="E33">
        <v>0.6</v>
      </c>
      <c r="F33">
        <v>1.04</v>
      </c>
      <c r="H33">
        <v>4.5179999999999998</v>
      </c>
      <c r="I33">
        <v>1.54</v>
      </c>
      <c r="L33">
        <v>1861.2083333333321</v>
      </c>
      <c r="M33">
        <v>2070.5</v>
      </c>
      <c r="N33">
        <v>1343.7083333333321</v>
      </c>
    </row>
    <row r="34" spans="2:14" x14ac:dyDescent="0.3">
      <c r="B34">
        <v>2.2000000000000002</v>
      </c>
      <c r="C34">
        <v>1.6</v>
      </c>
      <c r="E34">
        <v>2.2000000000000002</v>
      </c>
      <c r="F34">
        <v>0.78</v>
      </c>
      <c r="H34">
        <v>2.1779999999999999</v>
      </c>
      <c r="I34">
        <v>4</v>
      </c>
      <c r="L34">
        <v>1863.0416666666715</v>
      </c>
      <c r="M34">
        <v>2114.75</v>
      </c>
      <c r="N34">
        <v>1350.5</v>
      </c>
    </row>
    <row r="35" spans="2:14" x14ac:dyDescent="0.3">
      <c r="B35">
        <v>1.6</v>
      </c>
      <c r="C35">
        <v>1</v>
      </c>
      <c r="E35">
        <v>1.4</v>
      </c>
      <c r="F35">
        <v>1.58</v>
      </c>
      <c r="H35">
        <v>2.5440000000000005</v>
      </c>
      <c r="I35">
        <v>1.46</v>
      </c>
      <c r="L35">
        <v>1910.0416666666715</v>
      </c>
      <c r="M35">
        <v>2119.875</v>
      </c>
      <c r="N35">
        <v>1374.6666666666679</v>
      </c>
    </row>
    <row r="36" spans="2:14" x14ac:dyDescent="0.3">
      <c r="B36">
        <v>2.4</v>
      </c>
      <c r="C36">
        <v>1.8</v>
      </c>
      <c r="E36">
        <v>2.5099999999999998</v>
      </c>
      <c r="F36">
        <v>0.77</v>
      </c>
      <c r="H36">
        <v>2.0880000000000001</v>
      </c>
      <c r="I36">
        <v>2.3400000000000003</v>
      </c>
      <c r="L36">
        <v>1950.75</v>
      </c>
      <c r="M36">
        <v>2156.875</v>
      </c>
      <c r="N36">
        <v>1419.375</v>
      </c>
    </row>
    <row r="37" spans="2:14" x14ac:dyDescent="0.3">
      <c r="B37">
        <v>1.4</v>
      </c>
      <c r="C37">
        <v>1.4</v>
      </c>
      <c r="E37">
        <v>0.99</v>
      </c>
      <c r="F37">
        <v>2.5</v>
      </c>
      <c r="H37">
        <v>1.1059999999999999</v>
      </c>
      <c r="I37">
        <v>1.9739999999999998</v>
      </c>
      <c r="L37">
        <v>1970.25</v>
      </c>
      <c r="M37">
        <v>2179.0416666666642</v>
      </c>
      <c r="N37">
        <v>1438.2083333333321</v>
      </c>
    </row>
    <row r="38" spans="2:14" x14ac:dyDescent="0.3">
      <c r="B38">
        <v>1.8</v>
      </c>
      <c r="C38">
        <v>1.2</v>
      </c>
      <c r="E38">
        <v>1.59</v>
      </c>
      <c r="F38">
        <v>1.46</v>
      </c>
      <c r="H38">
        <v>3.8520000000000003</v>
      </c>
      <c r="I38">
        <v>1.716</v>
      </c>
      <c r="L38">
        <v>2002.5</v>
      </c>
      <c r="M38">
        <v>2205.8333333333285</v>
      </c>
      <c r="N38">
        <v>1441.75</v>
      </c>
    </row>
    <row r="39" spans="2:14" x14ac:dyDescent="0.3">
      <c r="B39">
        <v>1.6</v>
      </c>
      <c r="C39">
        <v>2.8</v>
      </c>
      <c r="E39">
        <v>0.87</v>
      </c>
      <c r="F39">
        <v>1.3</v>
      </c>
      <c r="H39">
        <v>0.59199999999999997</v>
      </c>
      <c r="I39">
        <v>3.2479999999999998</v>
      </c>
      <c r="L39">
        <v>2078</v>
      </c>
      <c r="M39">
        <v>2252.2916666666715</v>
      </c>
      <c r="N39">
        <v>1454.5</v>
      </c>
    </row>
    <row r="40" spans="2:14" x14ac:dyDescent="0.3">
      <c r="B40">
        <v>1.8</v>
      </c>
      <c r="C40">
        <v>1.8</v>
      </c>
      <c r="E40">
        <v>0.79</v>
      </c>
      <c r="F40">
        <v>1.41</v>
      </c>
      <c r="H40">
        <v>3.51</v>
      </c>
      <c r="I40">
        <v>1.9080000000000001</v>
      </c>
      <c r="L40">
        <v>2150.4583333333321</v>
      </c>
      <c r="M40">
        <v>2406.6666666666679</v>
      </c>
      <c r="N40">
        <v>1456.0833333333358</v>
      </c>
    </row>
    <row r="41" spans="2:14" x14ac:dyDescent="0.3">
      <c r="B41">
        <v>1.8</v>
      </c>
      <c r="C41">
        <v>1.2</v>
      </c>
      <c r="E41">
        <v>0.84</v>
      </c>
      <c r="F41">
        <v>1.43</v>
      </c>
      <c r="H41">
        <v>3.1680000000000001</v>
      </c>
      <c r="I41">
        <v>1.944</v>
      </c>
      <c r="L41">
        <v>2170.25</v>
      </c>
      <c r="M41">
        <v>2408.3333333333285</v>
      </c>
      <c r="N41">
        <v>1474.125</v>
      </c>
    </row>
    <row r="42" spans="2:14" x14ac:dyDescent="0.3">
      <c r="B42">
        <v>7.2</v>
      </c>
      <c r="C42">
        <v>1.4</v>
      </c>
      <c r="E42">
        <v>2.14</v>
      </c>
      <c r="F42">
        <v>1.1599999999999999</v>
      </c>
      <c r="H42">
        <v>5.3280000000000003</v>
      </c>
      <c r="I42">
        <v>1.484</v>
      </c>
      <c r="L42">
        <v>2177.75</v>
      </c>
      <c r="M42">
        <v>2423.7916666666679</v>
      </c>
      <c r="N42">
        <v>1498</v>
      </c>
    </row>
    <row r="43" spans="2:14" x14ac:dyDescent="0.3">
      <c r="B43">
        <v>3.6</v>
      </c>
      <c r="C43">
        <v>2.4</v>
      </c>
      <c r="E43">
        <v>0.37</v>
      </c>
      <c r="F43">
        <v>1.06</v>
      </c>
      <c r="H43">
        <v>1.6919999999999999</v>
      </c>
      <c r="I43">
        <v>2.3759999999999999</v>
      </c>
      <c r="L43">
        <v>2179.125</v>
      </c>
      <c r="M43">
        <v>2427.6666666666679</v>
      </c>
      <c r="N43">
        <v>1501.625</v>
      </c>
    </row>
    <row r="44" spans="2:14" x14ac:dyDescent="0.3">
      <c r="B44">
        <v>2.4</v>
      </c>
      <c r="E44">
        <v>1.95</v>
      </c>
      <c r="F44">
        <v>1.62</v>
      </c>
      <c r="H44">
        <v>2.016</v>
      </c>
      <c r="L44">
        <v>2211.7916666666679</v>
      </c>
      <c r="M44">
        <v>2446.875</v>
      </c>
      <c r="N44">
        <v>1520.2083333333321</v>
      </c>
    </row>
    <row r="45" spans="2:14" x14ac:dyDescent="0.3">
      <c r="B45">
        <v>6.6</v>
      </c>
      <c r="E45">
        <v>1.76</v>
      </c>
      <c r="F45">
        <v>1.06</v>
      </c>
      <c r="H45">
        <v>4.6859999999999999</v>
      </c>
      <c r="L45">
        <v>2220.125</v>
      </c>
      <c r="M45">
        <v>2470.4166666666679</v>
      </c>
      <c r="N45">
        <v>1520.2083333333321</v>
      </c>
    </row>
    <row r="46" spans="2:14" x14ac:dyDescent="0.3">
      <c r="B46">
        <v>4.2</v>
      </c>
      <c r="E46">
        <v>0.74</v>
      </c>
      <c r="F46">
        <v>0.99</v>
      </c>
      <c r="H46">
        <v>1.9320000000000002</v>
      </c>
      <c r="L46">
        <v>2230.2083333333321</v>
      </c>
      <c r="M46">
        <v>2499.9166666666679</v>
      </c>
      <c r="N46">
        <v>1540.2083333333321</v>
      </c>
    </row>
    <row r="47" spans="2:14" x14ac:dyDescent="0.3">
      <c r="B47">
        <v>2.2000000000000002</v>
      </c>
      <c r="E47">
        <v>0.56999999999999995</v>
      </c>
      <c r="H47">
        <v>1.1660000000000001</v>
      </c>
      <c r="L47">
        <v>2272.9166666666679</v>
      </c>
      <c r="M47">
        <v>2547.7083333333321</v>
      </c>
      <c r="N47">
        <v>1553.0833333333358</v>
      </c>
    </row>
    <row r="48" spans="2:14" x14ac:dyDescent="0.3">
      <c r="B48">
        <v>8.6</v>
      </c>
      <c r="E48">
        <v>0.89</v>
      </c>
      <c r="H48">
        <v>4.0419999999999998</v>
      </c>
      <c r="L48">
        <v>2274.5</v>
      </c>
      <c r="M48">
        <v>2551.875</v>
      </c>
      <c r="N48">
        <v>1554.125</v>
      </c>
    </row>
    <row r="49" spans="2:14" x14ac:dyDescent="0.3">
      <c r="B49">
        <v>2</v>
      </c>
      <c r="E49">
        <v>0.47</v>
      </c>
      <c r="H49">
        <v>1.7</v>
      </c>
      <c r="L49">
        <v>2282.125</v>
      </c>
      <c r="M49">
        <v>2597.7916666666679</v>
      </c>
      <c r="N49">
        <v>1565.7916666666642</v>
      </c>
    </row>
    <row r="50" spans="2:14" x14ac:dyDescent="0.3">
      <c r="B50">
        <v>3.4</v>
      </c>
      <c r="E50">
        <v>0.84</v>
      </c>
      <c r="H50">
        <v>2.21</v>
      </c>
      <c r="L50">
        <v>2300.1666666666679</v>
      </c>
      <c r="M50">
        <v>2618.5416666666679</v>
      </c>
      <c r="N50">
        <v>1608.5833333333358</v>
      </c>
    </row>
    <row r="51" spans="2:14" x14ac:dyDescent="0.3">
      <c r="B51">
        <v>1.4</v>
      </c>
      <c r="E51">
        <v>0.51</v>
      </c>
      <c r="H51">
        <v>1.036</v>
      </c>
      <c r="L51">
        <v>2324.375</v>
      </c>
      <c r="M51">
        <v>2634.2083333333321</v>
      </c>
      <c r="N51">
        <v>1642.2083333333358</v>
      </c>
    </row>
    <row r="52" spans="2:14" x14ac:dyDescent="0.3">
      <c r="B52">
        <v>1.6</v>
      </c>
      <c r="E52">
        <v>0.85</v>
      </c>
      <c r="H52">
        <v>2.6</v>
      </c>
      <c r="L52">
        <v>2340.875</v>
      </c>
      <c r="M52">
        <v>2648.3333333333285</v>
      </c>
      <c r="N52">
        <v>1668.2916666666642</v>
      </c>
    </row>
    <row r="53" spans="2:14" x14ac:dyDescent="0.3">
      <c r="B53">
        <v>1.4</v>
      </c>
      <c r="E53">
        <v>0.71</v>
      </c>
      <c r="H53">
        <v>1.9179999999999999</v>
      </c>
      <c r="L53">
        <v>2349.2916666666679</v>
      </c>
      <c r="M53">
        <v>2661.0833333333321</v>
      </c>
      <c r="N53">
        <v>1671.875</v>
      </c>
    </row>
    <row r="54" spans="2:14" x14ac:dyDescent="0.3">
      <c r="B54">
        <v>1.4</v>
      </c>
      <c r="E54">
        <v>0.46</v>
      </c>
      <c r="H54">
        <v>1.5959999999999999</v>
      </c>
      <c r="L54">
        <v>2379.3333333333321</v>
      </c>
      <c r="M54">
        <v>2700.3333333333321</v>
      </c>
      <c r="N54">
        <v>1676.5833333333358</v>
      </c>
    </row>
    <row r="55" spans="2:14" x14ac:dyDescent="0.3">
      <c r="B55">
        <v>1.2</v>
      </c>
      <c r="E55">
        <v>0.53</v>
      </c>
      <c r="H55">
        <v>1.8719999999999999</v>
      </c>
      <c r="L55">
        <v>2405.5</v>
      </c>
      <c r="M55">
        <v>2703.0833333333285</v>
      </c>
      <c r="N55">
        <v>1682.4583333333321</v>
      </c>
    </row>
    <row r="56" spans="2:14" x14ac:dyDescent="0.3">
      <c r="B56">
        <v>2</v>
      </c>
      <c r="E56">
        <v>0.47</v>
      </c>
      <c r="H56">
        <v>2.42</v>
      </c>
      <c r="L56">
        <v>2417.0833333333321</v>
      </c>
      <c r="M56">
        <v>2761.875</v>
      </c>
      <c r="N56">
        <v>1694.625</v>
      </c>
    </row>
    <row r="57" spans="2:14" x14ac:dyDescent="0.3">
      <c r="B57">
        <v>1.6</v>
      </c>
      <c r="E57">
        <v>1.23</v>
      </c>
      <c r="H57">
        <v>3.6479999999999997</v>
      </c>
      <c r="L57">
        <v>2526.8333333333321</v>
      </c>
      <c r="M57">
        <v>2787.4166666666679</v>
      </c>
      <c r="N57">
        <v>1718.9166666666679</v>
      </c>
    </row>
    <row r="58" spans="2:14" x14ac:dyDescent="0.3">
      <c r="B58">
        <v>2.4</v>
      </c>
      <c r="E58">
        <v>0.47</v>
      </c>
      <c r="H58">
        <v>2.04</v>
      </c>
      <c r="L58">
        <v>2540.2916666666715</v>
      </c>
      <c r="M58">
        <v>2808.5416666666679</v>
      </c>
      <c r="N58">
        <v>1722.0416666666679</v>
      </c>
    </row>
    <row r="59" spans="2:14" x14ac:dyDescent="0.3">
      <c r="B59">
        <v>1.4</v>
      </c>
      <c r="E59">
        <v>0.85</v>
      </c>
      <c r="H59">
        <v>1.6519999999999999</v>
      </c>
      <c r="L59">
        <v>2573.125</v>
      </c>
      <c r="M59">
        <v>2847.25</v>
      </c>
      <c r="N59">
        <v>1729.2083333333358</v>
      </c>
    </row>
    <row r="60" spans="2:14" x14ac:dyDescent="0.3">
      <c r="B60">
        <v>2</v>
      </c>
      <c r="E60">
        <v>0.65</v>
      </c>
      <c r="H60">
        <v>2.46</v>
      </c>
      <c r="L60">
        <v>2576.7916666666715</v>
      </c>
      <c r="M60">
        <v>2942.9583333333321</v>
      </c>
      <c r="N60">
        <v>1731.375</v>
      </c>
    </row>
    <row r="61" spans="2:14" x14ac:dyDescent="0.3">
      <c r="B61">
        <v>1.6</v>
      </c>
      <c r="E61">
        <v>0.8</v>
      </c>
      <c r="H61">
        <v>1.9359999999999999</v>
      </c>
      <c r="L61">
        <v>2592.8333333333321</v>
      </c>
      <c r="M61">
        <v>2943.6666666666679</v>
      </c>
      <c r="N61">
        <v>1732.7083333333358</v>
      </c>
    </row>
    <row r="62" spans="2:14" x14ac:dyDescent="0.3">
      <c r="B62">
        <v>2.8</v>
      </c>
      <c r="E62">
        <v>0.74</v>
      </c>
      <c r="H62">
        <v>2.3239999999999998</v>
      </c>
      <c r="L62">
        <v>2681.9583333333285</v>
      </c>
      <c r="M62">
        <v>3002.2916666666679</v>
      </c>
      <c r="N62">
        <v>1737</v>
      </c>
    </row>
    <row r="63" spans="2:14" x14ac:dyDescent="0.3">
      <c r="B63">
        <v>1.4</v>
      </c>
      <c r="E63">
        <v>1.625</v>
      </c>
      <c r="H63">
        <v>2.548</v>
      </c>
      <c r="L63">
        <v>2711</v>
      </c>
      <c r="M63">
        <v>3170.375</v>
      </c>
      <c r="N63">
        <v>1805.7916666666679</v>
      </c>
    </row>
    <row r="64" spans="2:14" x14ac:dyDescent="0.3">
      <c r="B64">
        <v>2.4</v>
      </c>
      <c r="E64">
        <v>1.37</v>
      </c>
      <c r="H64">
        <v>1.8479999999999999</v>
      </c>
      <c r="L64">
        <v>2756.875</v>
      </c>
      <c r="M64">
        <v>3174.9166666666642</v>
      </c>
      <c r="N64">
        <v>1809.1666666666642</v>
      </c>
    </row>
    <row r="65" spans="2:14" x14ac:dyDescent="0.3">
      <c r="B65">
        <v>1.6</v>
      </c>
      <c r="E65">
        <v>1.1399999999999999</v>
      </c>
      <c r="H65">
        <v>3.12</v>
      </c>
      <c r="L65">
        <v>2809.0416666666679</v>
      </c>
      <c r="M65">
        <v>3175.7916666666679</v>
      </c>
      <c r="N65">
        <v>1814.4166666666679</v>
      </c>
    </row>
    <row r="66" spans="2:14" x14ac:dyDescent="0.3">
      <c r="B66">
        <v>2.6</v>
      </c>
      <c r="E66">
        <v>1.56</v>
      </c>
      <c r="H66">
        <v>3.12</v>
      </c>
      <c r="L66">
        <v>2863.5833333333321</v>
      </c>
      <c r="M66">
        <v>3208</v>
      </c>
      <c r="N66">
        <v>1830.9166666666679</v>
      </c>
    </row>
    <row r="67" spans="2:14" x14ac:dyDescent="0.3">
      <c r="B67">
        <v>2.4</v>
      </c>
      <c r="E67">
        <v>1.21</v>
      </c>
      <c r="H67">
        <v>2.8079999999999998</v>
      </c>
      <c r="L67">
        <v>2873.5</v>
      </c>
      <c r="M67">
        <v>3303.5</v>
      </c>
      <c r="N67">
        <v>1870.4166666666679</v>
      </c>
    </row>
    <row r="68" spans="2:14" x14ac:dyDescent="0.3">
      <c r="B68">
        <v>1.6</v>
      </c>
      <c r="E68">
        <v>2.2799999999999998</v>
      </c>
      <c r="H68">
        <v>1.7280000000000002</v>
      </c>
      <c r="L68">
        <v>2876.9583333333321</v>
      </c>
      <c r="M68">
        <v>3348.5833333333321</v>
      </c>
      <c r="N68">
        <v>1891.9583333333321</v>
      </c>
    </row>
    <row r="69" spans="2:14" x14ac:dyDescent="0.3">
      <c r="B69">
        <v>4</v>
      </c>
      <c r="E69">
        <v>0.85</v>
      </c>
      <c r="H69">
        <v>6.16</v>
      </c>
      <c r="L69">
        <v>2923.7083333333285</v>
      </c>
      <c r="M69">
        <v>3374.375</v>
      </c>
      <c r="N69">
        <v>1911.7916666666642</v>
      </c>
    </row>
    <row r="70" spans="2:14" x14ac:dyDescent="0.3">
      <c r="B70">
        <v>1.6</v>
      </c>
      <c r="E70">
        <v>1.18</v>
      </c>
      <c r="H70">
        <v>1.9359999999999999</v>
      </c>
      <c r="L70">
        <v>2931.3333333333321</v>
      </c>
      <c r="M70">
        <v>3384.125</v>
      </c>
      <c r="N70">
        <v>1957.5416666666679</v>
      </c>
    </row>
    <row r="71" spans="2:14" x14ac:dyDescent="0.3">
      <c r="B71">
        <v>2.2000000000000002</v>
      </c>
      <c r="E71">
        <v>1.23</v>
      </c>
      <c r="H71">
        <v>2.8600000000000003</v>
      </c>
      <c r="L71">
        <v>2933.5416666666679</v>
      </c>
      <c r="M71">
        <v>3542.6666666666679</v>
      </c>
      <c r="N71">
        <v>1974.9166666666679</v>
      </c>
    </row>
    <row r="72" spans="2:14" x14ac:dyDescent="0.3">
      <c r="B72">
        <v>4</v>
      </c>
      <c r="E72">
        <v>1.21</v>
      </c>
      <c r="H72">
        <v>7.52</v>
      </c>
      <c r="L72">
        <v>2971.3333333333321</v>
      </c>
      <c r="M72">
        <v>3624.7916666666715</v>
      </c>
      <c r="N72">
        <v>2028.4166666666679</v>
      </c>
    </row>
    <row r="73" spans="2:14" x14ac:dyDescent="0.3">
      <c r="B73">
        <v>6.8</v>
      </c>
      <c r="E73">
        <v>1.37</v>
      </c>
      <c r="H73">
        <v>8.5679999999999996</v>
      </c>
      <c r="L73">
        <v>2971.5416666666715</v>
      </c>
      <c r="M73">
        <v>3671.6666666666715</v>
      </c>
      <c r="N73">
        <v>2102.9583333333358</v>
      </c>
    </row>
    <row r="74" spans="2:14" x14ac:dyDescent="0.3">
      <c r="B74">
        <v>2</v>
      </c>
      <c r="E74">
        <v>2.06</v>
      </c>
      <c r="H74">
        <v>1.78</v>
      </c>
      <c r="L74">
        <v>2971.5833333333285</v>
      </c>
      <c r="M74">
        <v>3704.75</v>
      </c>
      <c r="N74">
        <v>2135.1666666666679</v>
      </c>
    </row>
    <row r="75" spans="2:14" x14ac:dyDescent="0.3">
      <c r="B75">
        <v>2</v>
      </c>
      <c r="E75">
        <v>1.73</v>
      </c>
      <c r="H75">
        <v>1.88</v>
      </c>
      <c r="L75">
        <v>3016.7083333333285</v>
      </c>
      <c r="M75">
        <v>3819.4583333333321</v>
      </c>
      <c r="N75">
        <v>2190.5</v>
      </c>
    </row>
    <row r="76" spans="2:14" x14ac:dyDescent="0.3">
      <c r="B76">
        <v>2.8</v>
      </c>
      <c r="E76">
        <v>0.83</v>
      </c>
      <c r="H76">
        <v>2.2399999999999998</v>
      </c>
      <c r="L76">
        <v>3196.3333333333285</v>
      </c>
      <c r="M76">
        <v>3889.9166666666715</v>
      </c>
      <c r="N76">
        <v>2247.3333333333321</v>
      </c>
    </row>
    <row r="77" spans="2:14" x14ac:dyDescent="0.3">
      <c r="B77">
        <v>3.4</v>
      </c>
      <c r="E77">
        <v>1.82</v>
      </c>
      <c r="H77">
        <v>1.292</v>
      </c>
      <c r="L77">
        <v>3252.8333333333285</v>
      </c>
      <c r="M77">
        <v>4009.7916666666679</v>
      </c>
    </row>
    <row r="78" spans="2:14" x14ac:dyDescent="0.3">
      <c r="B78">
        <v>4</v>
      </c>
      <c r="E78">
        <v>1.48</v>
      </c>
      <c r="H78">
        <v>2.48</v>
      </c>
      <c r="L78">
        <v>3279.375</v>
      </c>
      <c r="M78">
        <v>4074.7916666666679</v>
      </c>
    </row>
    <row r="79" spans="2:14" x14ac:dyDescent="0.3">
      <c r="B79">
        <v>2.6</v>
      </c>
      <c r="E79">
        <v>0.77</v>
      </c>
      <c r="H79">
        <v>2.3140000000000001</v>
      </c>
      <c r="L79">
        <v>3444.125</v>
      </c>
      <c r="M79">
        <v>4212.1666666666679</v>
      </c>
    </row>
    <row r="80" spans="2:14" x14ac:dyDescent="0.3">
      <c r="B80">
        <v>7.2</v>
      </c>
      <c r="E80">
        <v>1.95</v>
      </c>
      <c r="H80">
        <v>4.4640000000000004</v>
      </c>
      <c r="L80">
        <v>3458.25</v>
      </c>
      <c r="M80">
        <v>4496.75</v>
      </c>
    </row>
    <row r="81" spans="2:13" x14ac:dyDescent="0.3">
      <c r="B81">
        <v>2.4</v>
      </c>
      <c r="E81">
        <v>1.2</v>
      </c>
      <c r="H81">
        <v>2.3519999999999999</v>
      </c>
      <c r="L81">
        <v>3487.0416666666679</v>
      </c>
      <c r="M81">
        <v>4496.75</v>
      </c>
    </row>
    <row r="82" spans="2:13" x14ac:dyDescent="0.3">
      <c r="B82">
        <v>5.8</v>
      </c>
      <c r="E82">
        <v>1.17</v>
      </c>
      <c r="H82">
        <v>4.8719999999999999</v>
      </c>
      <c r="L82">
        <v>3512.4166666666642</v>
      </c>
      <c r="M82">
        <v>4587.75</v>
      </c>
    </row>
    <row r="83" spans="2:13" x14ac:dyDescent="0.3">
      <c r="B83">
        <v>6.6</v>
      </c>
      <c r="E83">
        <v>1.08</v>
      </c>
      <c r="H83">
        <v>5.3460000000000001</v>
      </c>
      <c r="L83">
        <v>3512.7083333333285</v>
      </c>
      <c r="M83">
        <v>4685.75</v>
      </c>
    </row>
    <row r="84" spans="2:13" x14ac:dyDescent="0.3">
      <c r="E84">
        <v>1.54</v>
      </c>
      <c r="L84">
        <v>3773.7083333333321</v>
      </c>
      <c r="M84">
        <v>4877.5</v>
      </c>
    </row>
    <row r="85" spans="2:13" x14ac:dyDescent="0.3">
      <c r="E85">
        <v>1.21</v>
      </c>
      <c r="L85">
        <v>3810.75</v>
      </c>
      <c r="M85">
        <v>5164.25</v>
      </c>
    </row>
    <row r="86" spans="2:13" x14ac:dyDescent="0.3">
      <c r="E86">
        <v>1.3</v>
      </c>
      <c r="L86">
        <v>3918.3333333333285</v>
      </c>
      <c r="M86">
        <v>5334.5833333333285</v>
      </c>
    </row>
    <row r="87" spans="2:13" x14ac:dyDescent="0.3">
      <c r="E87">
        <v>1.88</v>
      </c>
      <c r="L87">
        <v>4081.6666666666715</v>
      </c>
    </row>
    <row r="88" spans="2:13" x14ac:dyDescent="0.3">
      <c r="E88">
        <v>1.26</v>
      </c>
      <c r="L88">
        <v>4155.5833333333285</v>
      </c>
    </row>
    <row r="89" spans="2:13" x14ac:dyDescent="0.3">
      <c r="E89">
        <v>0.89</v>
      </c>
      <c r="L89">
        <v>4294.7916666666679</v>
      </c>
    </row>
    <row r="90" spans="2:13" x14ac:dyDescent="0.3">
      <c r="E90">
        <v>0.94</v>
      </c>
      <c r="L90">
        <v>4485.125</v>
      </c>
    </row>
    <row r="91" spans="2:13" x14ac:dyDescent="0.3">
      <c r="E91">
        <v>0.8</v>
      </c>
      <c r="L91">
        <v>4681.375</v>
      </c>
    </row>
    <row r="92" spans="2:13" x14ac:dyDescent="0.3">
      <c r="E92">
        <v>0.38</v>
      </c>
      <c r="L92">
        <v>4867.5416666666715</v>
      </c>
    </row>
    <row r="93" spans="2:13" x14ac:dyDescent="0.3">
      <c r="E93">
        <v>0.62</v>
      </c>
    </row>
    <row r="94" spans="2:13" x14ac:dyDescent="0.3">
      <c r="E94">
        <v>0.89</v>
      </c>
    </row>
    <row r="95" spans="2:13" x14ac:dyDescent="0.3">
      <c r="E95">
        <v>0.62</v>
      </c>
    </row>
    <row r="96" spans="2:13" x14ac:dyDescent="0.3">
      <c r="E96">
        <v>0.51</v>
      </c>
    </row>
    <row r="97" spans="1:14" x14ac:dyDescent="0.3">
      <c r="E97">
        <v>0.35</v>
      </c>
    </row>
    <row r="98" spans="1:14" x14ac:dyDescent="0.3">
      <c r="E98">
        <v>0.65</v>
      </c>
    </row>
    <row r="99" spans="1:14" x14ac:dyDescent="0.3">
      <c r="E99">
        <v>0.7</v>
      </c>
    </row>
    <row r="100" spans="1:14" x14ac:dyDescent="0.3">
      <c r="E100">
        <v>0.98</v>
      </c>
    </row>
    <row r="101" spans="1:14" x14ac:dyDescent="0.3">
      <c r="E101">
        <v>0.84</v>
      </c>
    </row>
    <row r="102" spans="1:14" x14ac:dyDescent="0.3">
      <c r="E102">
        <v>0.81</v>
      </c>
    </row>
    <row r="104" spans="1:14" x14ac:dyDescent="0.3">
      <c r="B104" s="19" t="s">
        <v>66</v>
      </c>
      <c r="C104" s="19"/>
      <c r="E104" s="19" t="s">
        <v>1</v>
      </c>
      <c r="F104" s="19"/>
      <c r="H104" s="19" t="s">
        <v>67</v>
      </c>
      <c r="I104" s="19"/>
      <c r="J104" s="17"/>
      <c r="L104" s="19" t="s">
        <v>320</v>
      </c>
      <c r="M104" s="19"/>
      <c r="N104" s="19"/>
    </row>
    <row r="105" spans="1:14" x14ac:dyDescent="0.3">
      <c r="B105" t="s">
        <v>53</v>
      </c>
      <c r="C105" t="s">
        <v>52</v>
      </c>
      <c r="E105" t="s">
        <v>53</v>
      </c>
      <c r="F105" t="s">
        <v>52</v>
      </c>
      <c r="H105" t="s">
        <v>53</v>
      </c>
      <c r="I105" t="s">
        <v>52</v>
      </c>
      <c r="L105" s="4" t="s">
        <v>78</v>
      </c>
      <c r="M105" s="4" t="s">
        <v>53</v>
      </c>
      <c r="N105" s="4" t="s">
        <v>52</v>
      </c>
    </row>
    <row r="106" spans="1:14" x14ac:dyDescent="0.3">
      <c r="A106" s="16" t="s">
        <v>46</v>
      </c>
      <c r="B106">
        <f t="shared" ref="B106:I106" si="0">AVERAGE(B3:B102)</f>
        <v>2.5975308641975312</v>
      </c>
      <c r="C106">
        <f t="shared" si="0"/>
        <v>2.229268292682927</v>
      </c>
      <c r="D106" s="16"/>
      <c r="E106">
        <f t="shared" si="0"/>
        <v>1.1666000000000003</v>
      </c>
      <c r="F106">
        <f t="shared" si="0"/>
        <v>1.2187499999999998</v>
      </c>
      <c r="H106">
        <f t="shared" si="0"/>
        <v>2.8280864197530868</v>
      </c>
      <c r="I106">
        <f t="shared" si="0"/>
        <v>2.6094634146341464</v>
      </c>
      <c r="K106" s="16" t="s">
        <v>46</v>
      </c>
      <c r="L106">
        <f>AVERAGE(L3:L92)</f>
        <v>2377.6949074074064</v>
      </c>
      <c r="M106">
        <f>AVERAGE(M3:M92)</f>
        <v>2607.5818452380954</v>
      </c>
      <c r="N106">
        <f>AVERAGE(N3:N92)</f>
        <v>1402.7094594594598</v>
      </c>
    </row>
    <row r="107" spans="1:14" x14ac:dyDescent="0.3">
      <c r="A107" s="16" t="s">
        <v>47</v>
      </c>
      <c r="B107">
        <f>STDEV(B3:B102)</f>
        <v>1.5618879047999856</v>
      </c>
      <c r="C107">
        <f t="shared" ref="C107:I107" si="1">STDEV(C3:C102)</f>
        <v>1.0154417517610321</v>
      </c>
      <c r="D107" s="16"/>
      <c r="E107">
        <f t="shared" si="1"/>
        <v>0.50528213940732158</v>
      </c>
      <c r="F107">
        <f t="shared" si="1"/>
        <v>0.43818484604368213</v>
      </c>
      <c r="H107">
        <f t="shared" si="1"/>
        <v>1.4547531938230176</v>
      </c>
      <c r="I107">
        <f t="shared" si="1"/>
        <v>1.2634699857448328</v>
      </c>
      <c r="K107" s="16" t="s">
        <v>47</v>
      </c>
      <c r="L107">
        <f>STDEV(L3:L92)</f>
        <v>915.60919816372029</v>
      </c>
      <c r="M107">
        <f>STDEV(M3:M92)</f>
        <v>1018.0438610914691</v>
      </c>
      <c r="N107">
        <f>STDEV(N3:N92)</f>
        <v>431.88970994344157</v>
      </c>
    </row>
    <row r="108" spans="1:14" x14ac:dyDescent="0.3">
      <c r="A108" s="16" t="s">
        <v>48</v>
      </c>
      <c r="B108">
        <f t="shared" ref="B108:I108" si="2">B107/SQRT(B109)</f>
        <v>0.17354310053333175</v>
      </c>
      <c r="C108">
        <f t="shared" si="2"/>
        <v>0.15858535835127646</v>
      </c>
      <c r="D108" s="16"/>
      <c r="E108">
        <f t="shared" si="2"/>
        <v>5.0528213940732161E-2</v>
      </c>
      <c r="F108">
        <f t="shared" si="2"/>
        <v>6.605885105211548E-2</v>
      </c>
      <c r="H108">
        <f t="shared" si="2"/>
        <v>0.16163924375811306</v>
      </c>
      <c r="I108">
        <f t="shared" si="2"/>
        <v>0.19732086070711402</v>
      </c>
      <c r="K108" s="16" t="s">
        <v>48</v>
      </c>
      <c r="L108">
        <f>L107/SQRT(L109)</f>
        <v>96.513683759927176</v>
      </c>
      <c r="M108">
        <f>M107/SQRT(M109)</f>
        <v>111.07769176754205</v>
      </c>
      <c r="N108">
        <f>N107/SQRT(N109)</f>
        <v>50.20615897867809</v>
      </c>
    </row>
    <row r="109" spans="1:14" x14ac:dyDescent="0.3">
      <c r="A109" s="16" t="s">
        <v>49</v>
      </c>
      <c r="B109">
        <f t="shared" ref="B109:I109" si="3">COUNT(B3:B102)</f>
        <v>81</v>
      </c>
      <c r="C109">
        <f t="shared" si="3"/>
        <v>41</v>
      </c>
      <c r="D109" s="16"/>
      <c r="E109">
        <f t="shared" si="3"/>
        <v>100</v>
      </c>
      <c r="F109">
        <f t="shared" si="3"/>
        <v>44</v>
      </c>
      <c r="H109">
        <f t="shared" si="3"/>
        <v>81</v>
      </c>
      <c r="I109">
        <f t="shared" si="3"/>
        <v>41</v>
      </c>
      <c r="K109" s="16" t="s">
        <v>49</v>
      </c>
      <c r="L109">
        <f>COUNT(L3:L92)</f>
        <v>90</v>
      </c>
      <c r="M109">
        <f>COUNT(M3:M92)</f>
        <v>84</v>
      </c>
      <c r="N109">
        <f>COUNT(N3:N92)</f>
        <v>74</v>
      </c>
    </row>
    <row r="111" spans="1:14" x14ac:dyDescent="0.3">
      <c r="K111" s="16" t="s">
        <v>77</v>
      </c>
      <c r="L111">
        <v>1</v>
      </c>
      <c r="M111">
        <v>0.32</v>
      </c>
      <c r="N111" t="s">
        <v>76</v>
      </c>
    </row>
    <row r="112" spans="1:14" x14ac:dyDescent="0.3">
      <c r="L112">
        <v>0.30199999999999999</v>
      </c>
      <c r="M112">
        <v>1</v>
      </c>
      <c r="N112" t="s">
        <v>76</v>
      </c>
    </row>
    <row r="113" spans="11:14" x14ac:dyDescent="0.3">
      <c r="L113" t="s">
        <v>76</v>
      </c>
      <c r="M113" t="s">
        <v>76</v>
      </c>
      <c r="N113">
        <v>1</v>
      </c>
    </row>
    <row r="115" spans="11:14" x14ac:dyDescent="0.3">
      <c r="K115" s="1" t="s">
        <v>75</v>
      </c>
      <c r="L115" s="3" t="s">
        <v>74</v>
      </c>
      <c r="M115" s="3" t="s">
        <v>73</v>
      </c>
      <c r="N115" s="3" t="s">
        <v>72</v>
      </c>
    </row>
  </sheetData>
  <mergeCells count="8">
    <mergeCell ref="L1:N1"/>
    <mergeCell ref="L104:N104"/>
    <mergeCell ref="B1:C1"/>
    <mergeCell ref="E1:F1"/>
    <mergeCell ref="H1:I1"/>
    <mergeCell ref="B104:C104"/>
    <mergeCell ref="E104:F104"/>
    <mergeCell ref="H104:I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Motility summary</vt:lpstr>
      <vt:lpstr>D1 DHC</vt:lpstr>
      <vt:lpstr>D1 K560</vt:lpstr>
      <vt:lpstr>D1 p50</vt:lpstr>
      <vt:lpstr>D2 DHC</vt:lpstr>
      <vt:lpstr>D2 p50</vt:lpstr>
      <vt:lpstr>D2 K560</vt:lpstr>
      <vt:lpstr>Intensities</vt:lpstr>
      <vt:lpstr>All summary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15108</dc:creator>
  <cp:lastModifiedBy>Thomas Maresca</cp:lastModifiedBy>
  <dcterms:created xsi:type="dcterms:W3CDTF">2023-02-02T20:04:28Z</dcterms:created>
  <dcterms:modified xsi:type="dcterms:W3CDTF">2026-02-24T18:59:10Z</dcterms:modified>
</cp:coreProperties>
</file>