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8\Desktop\DHC-GFP\Paper\Resubmission\Submitted materials\VOR materials\Source Data\"/>
    </mc:Choice>
  </mc:AlternateContent>
  <xr:revisionPtr revIDLastSave="0" documentId="13_ncr:1_{89668B39-BA2C-47BD-BE8F-96DB28BCA893}" xr6:coauthVersionLast="36" xr6:coauthVersionMax="36" xr10:uidLastSave="{00000000-0000-0000-0000-000000000000}"/>
  <bookViews>
    <workbookView xWindow="0" yWindow="0" windowWidth="23040" windowHeight="9060" activeTab="4" xr2:uid="{A58E3099-1177-4A7E-BFEB-82153BE384E8}"/>
  </bookViews>
  <sheets>
    <sheet name="Kin1 Quant_S2 cells" sheetId="2" r:id="rId1"/>
    <sheet name="DHC Quant" sheetId="3" r:id="rId2"/>
    <sheet name="p50 Quant" sheetId="4" r:id="rId3"/>
    <sheet name="Summary" sheetId="5" r:id="rId4"/>
    <sheet name="Summary with stats" sheetId="1" r:id="rId5"/>
  </sheets>
  <externalReferences>
    <externalReference r:id="rId6"/>
  </externalReferences>
  <definedNames>
    <definedName name="_xlchart.v1.0" hidden="1">'Kin1 Quant_S2 cells'!$N$1:$N$100</definedName>
    <definedName name="_xlchart.v1.1" hidden="1">'Kin1 Quant_S2 cells'!$N$1:$N$407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5" l="1"/>
  <c r="D108" i="5" s="1"/>
  <c r="C109" i="5"/>
  <c r="B109" i="5"/>
  <c r="D107" i="5"/>
  <c r="C107" i="5"/>
  <c r="C108" i="5" s="1"/>
  <c r="B107" i="5"/>
  <c r="B108" i="5" s="1"/>
  <c r="D106" i="5"/>
  <c r="C106" i="5"/>
  <c r="B106" i="5"/>
  <c r="O14" i="5"/>
  <c r="L14" i="5"/>
  <c r="I14" i="5"/>
  <c r="I2" i="4" l="1"/>
  <c r="J2" i="4" s="1"/>
  <c r="I6" i="4"/>
  <c r="J6" i="4"/>
  <c r="I10" i="4"/>
  <c r="J10" i="4" s="1"/>
  <c r="S13" i="4"/>
  <c r="I14" i="4"/>
  <c r="J14" i="4"/>
  <c r="I18" i="4"/>
  <c r="J18" i="4" s="1"/>
  <c r="I22" i="4"/>
  <c r="J22" i="4" s="1"/>
  <c r="I26" i="4"/>
  <c r="J26" i="4"/>
  <c r="I30" i="4"/>
  <c r="J30" i="4"/>
  <c r="I34" i="4"/>
  <c r="J34" i="4" s="1"/>
  <c r="I38" i="4"/>
  <c r="J38" i="4" s="1"/>
  <c r="I42" i="4"/>
  <c r="J42" i="4"/>
  <c r="I46" i="4"/>
  <c r="J46" i="4"/>
  <c r="I50" i="4"/>
  <c r="J50" i="4" s="1"/>
  <c r="I54" i="4"/>
  <c r="J54" i="4" s="1"/>
  <c r="I58" i="4"/>
  <c r="J58" i="4" s="1"/>
  <c r="I62" i="4"/>
  <c r="J62" i="4"/>
  <c r="I66" i="4"/>
  <c r="J66" i="4" s="1"/>
  <c r="I70" i="4"/>
  <c r="J70" i="4" s="1"/>
  <c r="I74" i="4"/>
  <c r="J74" i="4" s="1"/>
  <c r="I78" i="4"/>
  <c r="J78" i="4"/>
  <c r="I82" i="4"/>
  <c r="J82" i="4" s="1"/>
  <c r="I86" i="4"/>
  <c r="J86" i="4" s="1"/>
  <c r="I90" i="4"/>
  <c r="J90" i="4" s="1"/>
  <c r="I94" i="4"/>
  <c r="J94" i="4"/>
  <c r="I98" i="4"/>
  <c r="J98" i="4" s="1"/>
  <c r="I102" i="4"/>
  <c r="J102" i="4" s="1"/>
  <c r="I106" i="4"/>
  <c r="J106" i="4" s="1"/>
  <c r="I110" i="4"/>
  <c r="J110" i="4"/>
  <c r="I114" i="4"/>
  <c r="J114" i="4" s="1"/>
  <c r="I118" i="4"/>
  <c r="J118" i="4" s="1"/>
  <c r="I122" i="4"/>
  <c r="J122" i="4" s="1"/>
  <c r="I126" i="4"/>
  <c r="J126" i="4"/>
  <c r="I130" i="4"/>
  <c r="J130" i="4" s="1"/>
  <c r="I134" i="4"/>
  <c r="J134" i="4" s="1"/>
  <c r="I138" i="4"/>
  <c r="J138" i="4" s="1"/>
  <c r="I142" i="4"/>
  <c r="J142" i="4"/>
  <c r="I146" i="4"/>
  <c r="J146" i="4" s="1"/>
  <c r="I150" i="4"/>
  <c r="J150" i="4" s="1"/>
  <c r="H2" i="3"/>
  <c r="I2" i="3" s="1"/>
  <c r="H6" i="3"/>
  <c r="I6" i="3"/>
  <c r="H10" i="3"/>
  <c r="I10" i="3" s="1"/>
  <c r="H14" i="3"/>
  <c r="I14" i="3" s="1"/>
  <c r="H18" i="3"/>
  <c r="I18" i="3" s="1"/>
  <c r="H22" i="3"/>
  <c r="I22" i="3"/>
  <c r="H26" i="3"/>
  <c r="I26" i="3" s="1"/>
  <c r="H30" i="3"/>
  <c r="I30" i="3" s="1"/>
  <c r="H34" i="3"/>
  <c r="I34" i="3" s="1"/>
  <c r="H38" i="3"/>
  <c r="I38" i="3"/>
  <c r="H42" i="3"/>
  <c r="I42" i="3" s="1"/>
  <c r="H46" i="3"/>
  <c r="I46" i="3" s="1"/>
  <c r="H50" i="3"/>
  <c r="I50" i="3" s="1"/>
  <c r="H54" i="3"/>
  <c r="I54" i="3"/>
  <c r="H58" i="3"/>
  <c r="I58" i="3" s="1"/>
  <c r="H62" i="3"/>
  <c r="I62" i="3" s="1"/>
  <c r="H66" i="3"/>
  <c r="I66" i="3" s="1"/>
  <c r="H70" i="3"/>
  <c r="I70" i="3"/>
  <c r="H74" i="3"/>
  <c r="I74" i="3" s="1"/>
  <c r="L74" i="3"/>
  <c r="L75" i="3"/>
  <c r="L76" i="3" s="1"/>
  <c r="L77" i="3"/>
  <c r="H78" i="3"/>
  <c r="I78" i="3"/>
  <c r="H82" i="3"/>
  <c r="I82" i="3" s="1"/>
  <c r="H86" i="3"/>
  <c r="I86" i="3"/>
  <c r="H90" i="3"/>
  <c r="I90" i="3"/>
  <c r="H94" i="3"/>
  <c r="I94" i="3"/>
  <c r="H98" i="3"/>
  <c r="I98" i="3" s="1"/>
  <c r="H102" i="3"/>
  <c r="I102" i="3"/>
  <c r="H106" i="3"/>
  <c r="I106" i="3"/>
  <c r="H110" i="3"/>
  <c r="I110" i="3"/>
  <c r="H114" i="3"/>
  <c r="I114" i="3" s="1"/>
  <c r="H118" i="3"/>
  <c r="I118" i="3"/>
  <c r="H122" i="3"/>
  <c r="I122" i="3"/>
  <c r="H126" i="3"/>
  <c r="I126" i="3"/>
  <c r="H130" i="3"/>
  <c r="I130" i="3" s="1"/>
  <c r="H134" i="3"/>
  <c r="I134" i="3"/>
  <c r="H138" i="3"/>
  <c r="I138" i="3"/>
  <c r="H142" i="3"/>
  <c r="I142" i="3"/>
  <c r="H146" i="3"/>
  <c r="I146" i="3" s="1"/>
  <c r="H150" i="3"/>
  <c r="I150" i="3"/>
  <c r="H154" i="3"/>
  <c r="I154" i="3"/>
  <c r="H158" i="3"/>
  <c r="I158" i="3"/>
  <c r="H162" i="3"/>
  <c r="I162" i="3" s="1"/>
  <c r="H166" i="3"/>
  <c r="I166" i="3"/>
  <c r="H170" i="3"/>
  <c r="I170" i="3"/>
  <c r="H174" i="3"/>
  <c r="I174" i="3"/>
  <c r="H178" i="3"/>
  <c r="I178" i="3" s="1"/>
  <c r="H183" i="3"/>
  <c r="I183" i="3"/>
  <c r="H187" i="3"/>
  <c r="I187" i="3"/>
  <c r="H191" i="3"/>
  <c r="I191" i="3"/>
  <c r="H195" i="3"/>
  <c r="I195" i="3" s="1"/>
  <c r="H199" i="3"/>
  <c r="I199" i="3"/>
  <c r="H203" i="3"/>
  <c r="I203" i="3"/>
  <c r="H207" i="3"/>
  <c r="I207" i="3"/>
  <c r="H211" i="3"/>
  <c r="I211" i="3" s="1"/>
  <c r="H215" i="3"/>
  <c r="I215" i="3"/>
  <c r="H219" i="3"/>
  <c r="I219" i="3" s="1"/>
  <c r="H223" i="3"/>
  <c r="I223" i="3"/>
  <c r="H227" i="3"/>
  <c r="I227" i="3" s="1"/>
  <c r="H231" i="3"/>
  <c r="I231" i="3"/>
  <c r="H235" i="3"/>
  <c r="I235" i="3" s="1"/>
  <c r="H239" i="3"/>
  <c r="I239" i="3"/>
  <c r="H243" i="3"/>
  <c r="I243" i="3" s="1"/>
  <c r="H247" i="3"/>
  <c r="I247" i="3"/>
  <c r="H251" i="3"/>
  <c r="I251" i="3" s="1"/>
  <c r="H255" i="3"/>
  <c r="I255" i="3"/>
  <c r="H259" i="3"/>
  <c r="I259" i="3" s="1"/>
  <c r="H263" i="3"/>
  <c r="I263" i="3"/>
  <c r="H267" i="3"/>
  <c r="I267" i="3" s="1"/>
  <c r="H271" i="3"/>
  <c r="I271" i="3"/>
  <c r="H275" i="3"/>
  <c r="I275" i="3" s="1"/>
  <c r="H279" i="3"/>
  <c r="I279" i="3"/>
  <c r="H283" i="3"/>
  <c r="I283" i="3" s="1"/>
  <c r="E2" i="2"/>
  <c r="F2" i="2" s="1"/>
  <c r="K2" i="2"/>
  <c r="K3" i="2" s="1"/>
  <c r="K4" i="2" s="1"/>
  <c r="K5" i="2" s="1"/>
  <c r="K6" i="2" s="1"/>
  <c r="K7" i="2" s="1"/>
  <c r="K8" i="2" s="1"/>
  <c r="K9" i="2" s="1"/>
  <c r="E6" i="2"/>
  <c r="F6" i="2"/>
  <c r="E10" i="2"/>
  <c r="F10" i="2" s="1"/>
  <c r="E14" i="2"/>
  <c r="F14" i="2"/>
  <c r="E18" i="2"/>
  <c r="F18" i="2" s="1"/>
  <c r="E22" i="2"/>
  <c r="F22" i="2" s="1"/>
  <c r="E26" i="2"/>
  <c r="F26" i="2" s="1"/>
  <c r="E30" i="2"/>
  <c r="F30" i="2"/>
  <c r="E34" i="2"/>
  <c r="F34" i="2" s="1"/>
  <c r="E38" i="2"/>
  <c r="F38" i="2" s="1"/>
  <c r="E42" i="2"/>
  <c r="F42" i="2" s="1"/>
  <c r="E46" i="2"/>
  <c r="F46" i="2"/>
  <c r="E50" i="2"/>
  <c r="F50" i="2" s="1"/>
  <c r="E54" i="2"/>
  <c r="F54" i="2" s="1"/>
  <c r="E58" i="2"/>
  <c r="F58" i="2" s="1"/>
  <c r="E62" i="2"/>
  <c r="F62" i="2"/>
  <c r="E66" i="2"/>
  <c r="F66" i="2" s="1"/>
  <c r="E70" i="2"/>
  <c r="F70" i="2" s="1"/>
  <c r="E74" i="2"/>
  <c r="F74" i="2" s="1"/>
  <c r="E78" i="2"/>
  <c r="F78" i="2"/>
  <c r="E82" i="2"/>
  <c r="F82" i="2" s="1"/>
  <c r="E86" i="2"/>
  <c r="F86" i="2" s="1"/>
  <c r="E90" i="2"/>
  <c r="F90" i="2" s="1"/>
  <c r="E94" i="2"/>
  <c r="F94" i="2"/>
  <c r="E98" i="2"/>
  <c r="F98" i="2" s="1"/>
  <c r="E102" i="2"/>
  <c r="F102" i="2" s="1"/>
  <c r="N102" i="2"/>
  <c r="N103" i="2"/>
  <c r="N104" i="2" s="1"/>
  <c r="N105" i="2"/>
  <c r="E106" i="2"/>
  <c r="F106" i="2" s="1"/>
  <c r="E110" i="2"/>
  <c r="F110" i="2" s="1"/>
  <c r="E114" i="2"/>
  <c r="F114" i="2" s="1"/>
  <c r="E118" i="2"/>
  <c r="F118" i="2"/>
  <c r="E122" i="2"/>
  <c r="F122" i="2" s="1"/>
  <c r="E126" i="2"/>
  <c r="F126" i="2" s="1"/>
  <c r="E130" i="2"/>
  <c r="F130" i="2" s="1"/>
  <c r="E134" i="2"/>
  <c r="F134" i="2"/>
  <c r="E138" i="2"/>
  <c r="F138" i="2" s="1"/>
  <c r="E142" i="2"/>
  <c r="F142" i="2" s="1"/>
  <c r="E146" i="2"/>
  <c r="F146" i="2" s="1"/>
  <c r="E150" i="2"/>
  <c r="F150" i="2"/>
  <c r="E154" i="2"/>
  <c r="F154" i="2" s="1"/>
  <c r="E158" i="2"/>
  <c r="F158" i="2" s="1"/>
  <c r="E162" i="2"/>
  <c r="F162" i="2" s="1"/>
  <c r="E166" i="2"/>
  <c r="F166" i="2"/>
  <c r="E170" i="2"/>
  <c r="F170" i="2" s="1"/>
  <c r="E174" i="2"/>
  <c r="F174" i="2" s="1"/>
  <c r="E178" i="2"/>
  <c r="F178" i="2" s="1"/>
  <c r="E182" i="2"/>
  <c r="F182" i="2"/>
  <c r="E186" i="2"/>
  <c r="F186" i="2" s="1"/>
  <c r="E190" i="2"/>
  <c r="F190" i="2" s="1"/>
  <c r="E194" i="2"/>
  <c r="F194" i="2" s="1"/>
  <c r="E198" i="2"/>
  <c r="F198" i="2"/>
  <c r="E202" i="2"/>
  <c r="F202" i="2" s="1"/>
  <c r="E206" i="2"/>
  <c r="F206" i="2" s="1"/>
  <c r="E210" i="2"/>
  <c r="F210" i="2" s="1"/>
  <c r="E214" i="2"/>
  <c r="F214" i="2"/>
  <c r="E218" i="2"/>
  <c r="F218" i="2" s="1"/>
  <c r="E222" i="2"/>
  <c r="F222" i="2" s="1"/>
  <c r="E226" i="2"/>
  <c r="F226" i="2" s="1"/>
  <c r="E230" i="2"/>
  <c r="F230" i="2"/>
  <c r="E234" i="2"/>
  <c r="F234" i="2" s="1"/>
  <c r="E238" i="2"/>
  <c r="F238" i="2" s="1"/>
  <c r="E242" i="2"/>
  <c r="F242" i="2" s="1"/>
  <c r="E246" i="2"/>
  <c r="F246" i="2"/>
  <c r="E250" i="2"/>
  <c r="F250" i="2" s="1"/>
  <c r="E254" i="2"/>
  <c r="F254" i="2" s="1"/>
  <c r="E258" i="2"/>
  <c r="F258" i="2" s="1"/>
  <c r="E262" i="2"/>
  <c r="F262" i="2"/>
  <c r="E266" i="2"/>
  <c r="F266" i="2" s="1"/>
  <c r="E270" i="2"/>
  <c r="F270" i="2" s="1"/>
  <c r="E274" i="2"/>
  <c r="F274" i="2" s="1"/>
  <c r="E278" i="2"/>
  <c r="F278" i="2"/>
  <c r="E282" i="2"/>
  <c r="F282" i="2" s="1"/>
  <c r="E286" i="2"/>
  <c r="F286" i="2" s="1"/>
  <c r="E290" i="2"/>
  <c r="F290" i="2" s="1"/>
  <c r="E294" i="2"/>
  <c r="F294" i="2"/>
  <c r="E298" i="2"/>
  <c r="F298" i="2" s="1"/>
  <c r="E302" i="2"/>
  <c r="F302" i="2" s="1"/>
  <c r="E306" i="2"/>
  <c r="F306" i="2" s="1"/>
  <c r="E310" i="2"/>
  <c r="F310" i="2"/>
  <c r="E314" i="2"/>
  <c r="F314" i="2" s="1"/>
  <c r="E318" i="2"/>
  <c r="F318" i="2" s="1"/>
  <c r="E322" i="2"/>
  <c r="F322" i="2" s="1"/>
  <c r="E326" i="2"/>
  <c r="F326" i="2"/>
  <c r="E330" i="2"/>
  <c r="F330" i="2" s="1"/>
  <c r="E334" i="2"/>
  <c r="F334" i="2" s="1"/>
  <c r="E338" i="2"/>
  <c r="F338" i="2" s="1"/>
  <c r="E342" i="2"/>
  <c r="F342" i="2"/>
  <c r="E346" i="2"/>
  <c r="F346" i="2" s="1"/>
  <c r="E350" i="2"/>
  <c r="F350" i="2" s="1"/>
  <c r="E354" i="2"/>
  <c r="F354" i="2" s="1"/>
  <c r="E358" i="2"/>
  <c r="F358" i="2"/>
  <c r="E362" i="2"/>
  <c r="F362" i="2" s="1"/>
  <c r="E366" i="2"/>
  <c r="F366" i="2" s="1"/>
  <c r="E370" i="2"/>
  <c r="F370" i="2" s="1"/>
  <c r="E374" i="2"/>
  <c r="F374" i="2"/>
  <c r="E378" i="2"/>
  <c r="F378" i="2" s="1"/>
  <c r="E382" i="2"/>
  <c r="F382" i="2" s="1"/>
  <c r="E386" i="2"/>
  <c r="F386" i="2" s="1"/>
  <c r="E390" i="2"/>
  <c r="F390" i="2"/>
  <c r="E394" i="2"/>
  <c r="F394" i="2" s="1"/>
  <c r="E398" i="2"/>
  <c r="F398" i="2" s="1"/>
  <c r="E402" i="2"/>
  <c r="F402" i="2" s="1"/>
  <c r="E406" i="2"/>
  <c r="F406" i="2"/>
  <c r="D109" i="1"/>
  <c r="C109" i="1"/>
  <c r="B109" i="1"/>
  <c r="D107" i="1"/>
  <c r="D108" i="1" s="1"/>
  <c r="C107" i="1"/>
  <c r="C108" i="1" s="1"/>
  <c r="B107" i="1"/>
  <c r="B108" i="1" s="1"/>
  <c r="D106" i="1"/>
  <c r="C106" i="1"/>
  <c r="B106" i="1"/>
</calcChain>
</file>

<file path=xl/sharedStrings.xml><?xml version="1.0" encoding="utf-8"?>
<sst xmlns="http://schemas.openxmlformats.org/spreadsheetml/2006/main" count="2047" uniqueCount="287">
  <si>
    <t>Fluoresence Intensity</t>
  </si>
  <si>
    <t>Plots of differences summary</t>
  </si>
  <si>
    <t>Kinesin</t>
  </si>
  <si>
    <t>DHC</t>
  </si>
  <si>
    <t>p50</t>
  </si>
  <si>
    <t>p-value less than 0.001 for:</t>
  </si>
  <si>
    <t>AVG</t>
  </si>
  <si>
    <t>STDEV</t>
  </si>
  <si>
    <t>SEM</t>
  </si>
  <si>
    <t>N</t>
  </si>
  <si>
    <t>Large</t>
  </si>
  <si>
    <t>Small</t>
  </si>
  <si>
    <t>Plane</t>
  </si>
  <si>
    <t>Corrected Intensity</t>
  </si>
  <si>
    <t>Background</t>
  </si>
  <si>
    <t>Intensity</t>
  </si>
  <si>
    <t>Area</t>
  </si>
  <si>
    <t>Kin_10_10</t>
  </si>
  <si>
    <t>Kin_10_9</t>
  </si>
  <si>
    <t>Kin_10_8</t>
  </si>
  <si>
    <t>Kin_10_7</t>
  </si>
  <si>
    <t>Kin_10_6</t>
  </si>
  <si>
    <t>Kin_10_5</t>
  </si>
  <si>
    <t>Kin_10_4</t>
  </si>
  <si>
    <t>Kin_10_3</t>
  </si>
  <si>
    <t>Kin_10_2</t>
  </si>
  <si>
    <t>Kin_10_1</t>
  </si>
  <si>
    <t>Kin_09_10</t>
  </si>
  <si>
    <t>Kin_09_9</t>
  </si>
  <si>
    <t>Kin_09_8</t>
  </si>
  <si>
    <t>Kin_09_7</t>
  </si>
  <si>
    <t>Kin_09_6</t>
  </si>
  <si>
    <t>Kin_09_5</t>
  </si>
  <si>
    <t>Kin_09_4</t>
  </si>
  <si>
    <t>Kin_09_3</t>
  </si>
  <si>
    <t>Kin_09_2</t>
  </si>
  <si>
    <t>Kin_09_1</t>
  </si>
  <si>
    <t>Kin_08_10</t>
  </si>
  <si>
    <t>Kin_08_9</t>
  </si>
  <si>
    <t>Kin_08_8</t>
  </si>
  <si>
    <t>Kin_08_7</t>
  </si>
  <si>
    <t>Kin_08_6</t>
  </si>
  <si>
    <t>Kin_08_5</t>
  </si>
  <si>
    <t>Kin_08_4</t>
  </si>
  <si>
    <t>Kin_08_3</t>
  </si>
  <si>
    <t>Kin_08_2</t>
  </si>
  <si>
    <t>Kin_08_1</t>
  </si>
  <si>
    <t>Kin_07_10</t>
  </si>
  <si>
    <t>Kin_07_9</t>
  </si>
  <si>
    <t>Kin_07_8</t>
  </si>
  <si>
    <t>Kin_07_7</t>
  </si>
  <si>
    <t>Kin_07_6</t>
  </si>
  <si>
    <t>Kin_07_5</t>
  </si>
  <si>
    <t>Kin_07_4</t>
  </si>
  <si>
    <t>Kin_07_3</t>
  </si>
  <si>
    <t>Kin_07_2</t>
  </si>
  <si>
    <t>Kin_07_1</t>
  </si>
  <si>
    <t>Kin_06_10</t>
  </si>
  <si>
    <t>Kin_06_9</t>
  </si>
  <si>
    <t>Kin_06_8</t>
  </si>
  <si>
    <t>Kin_06_7</t>
  </si>
  <si>
    <t>Kin_06_6</t>
  </si>
  <si>
    <t>Kin_06_5</t>
  </si>
  <si>
    <t>Kin_06_4</t>
  </si>
  <si>
    <t>Kin_06_3</t>
  </si>
  <si>
    <t>Kin_06_2</t>
  </si>
  <si>
    <t>Kin_06_1</t>
  </si>
  <si>
    <t>Kin_05_10</t>
  </si>
  <si>
    <t>Kin_05_9</t>
  </si>
  <si>
    <t>Kin_05_8</t>
  </si>
  <si>
    <t>Kin_05_7</t>
  </si>
  <si>
    <t>Kin_05_6</t>
  </si>
  <si>
    <t>Kin_05_5</t>
  </si>
  <si>
    <t>Kin_05_4</t>
  </si>
  <si>
    <t>Kin_05_3</t>
  </si>
  <si>
    <t>Kin_05_2</t>
  </si>
  <si>
    <t>Kin_05_1</t>
  </si>
  <si>
    <t>Kin_04 _10</t>
  </si>
  <si>
    <t>Kin_04 _9</t>
  </si>
  <si>
    <t>Kin_04 _8</t>
  </si>
  <si>
    <t>Kin_04 _7</t>
  </si>
  <si>
    <t>Kin_04 _6</t>
  </si>
  <si>
    <t>Kin_04 _5</t>
  </si>
  <si>
    <t>Kin_04 _4</t>
  </si>
  <si>
    <t>Kin_04 _3</t>
  </si>
  <si>
    <t>Kin_04 _2</t>
  </si>
  <si>
    <t>Kin_04 _1</t>
  </si>
  <si>
    <t>Kin_03 _11</t>
  </si>
  <si>
    <t>Kin_03 _10</t>
  </si>
  <si>
    <t>Kin_03 _9</t>
  </si>
  <si>
    <t>Kin_03 _8</t>
  </si>
  <si>
    <t>Kin_03 _7</t>
  </si>
  <si>
    <t>Kin_03 _6</t>
  </si>
  <si>
    <t>Kin_03 _5</t>
  </si>
  <si>
    <t>Kin_03 _4</t>
  </si>
  <si>
    <t>Kin_03 _3</t>
  </si>
  <si>
    <t>Kin_03 _2</t>
  </si>
  <si>
    <t>Kin_03 _1</t>
  </si>
  <si>
    <t>Kin_02_11</t>
  </si>
  <si>
    <t>Kin_02_10</t>
  </si>
  <si>
    <t>Kin_02_9</t>
  </si>
  <si>
    <t>Kin_02_8</t>
  </si>
  <si>
    <t>Kin_02_7</t>
  </si>
  <si>
    <t>Kin_02_6</t>
  </si>
  <si>
    <t>Kin_02_5</t>
  </si>
  <si>
    <t>Kin_02_4</t>
  </si>
  <si>
    <t>Kin_02_3</t>
  </si>
  <si>
    <t>Kin_02_2</t>
  </si>
  <si>
    <t>Kin_02_1</t>
  </si>
  <si>
    <t>Kin_01 _10</t>
  </si>
  <si>
    <t>Kin_01 _9</t>
  </si>
  <si>
    <t>Kin_01 _8</t>
  </si>
  <si>
    <t>Kin_01 _7</t>
  </si>
  <si>
    <t>Kin_01 _6</t>
  </si>
  <si>
    <t>Kin_01 _5</t>
  </si>
  <si>
    <t>Kin_01 _4</t>
  </si>
  <si>
    <t>More</t>
  </si>
  <si>
    <t>Kin_01 _3</t>
  </si>
  <si>
    <t>Kin_01 _2</t>
  </si>
  <si>
    <t>Kin_01 _1</t>
  </si>
  <si>
    <t>Frequency</t>
  </si>
  <si>
    <t>Bin</t>
  </si>
  <si>
    <t>Big</t>
  </si>
  <si>
    <t>New one</t>
  </si>
  <si>
    <t>DHC_11_14</t>
  </si>
  <si>
    <t>Background Signal</t>
  </si>
  <si>
    <t>Total Intensity</t>
  </si>
  <si>
    <t>plane</t>
  </si>
  <si>
    <t>x,y</t>
  </si>
  <si>
    <t>Cell</t>
  </si>
  <si>
    <t>DHC_11_13</t>
  </si>
  <si>
    <t>DHC_11_12</t>
  </si>
  <si>
    <t>DHC_11_11</t>
  </si>
  <si>
    <t>DHC_11_10</t>
  </si>
  <si>
    <t>DHC_11_09</t>
  </si>
  <si>
    <t>DHC_11_08</t>
  </si>
  <si>
    <t>DHC_11_07</t>
  </si>
  <si>
    <t>DHC_11_06</t>
  </si>
  <si>
    <t>DHC_11_05</t>
  </si>
  <si>
    <t>DHC_11_04</t>
  </si>
  <si>
    <t>DHC_11_03</t>
  </si>
  <si>
    <t>383,94</t>
  </si>
  <si>
    <t>DHC_11_02</t>
  </si>
  <si>
    <t>371,77</t>
  </si>
  <si>
    <t>DHC_11_01</t>
  </si>
  <si>
    <t>DHC_10_14</t>
  </si>
  <si>
    <t>DHC_10_13</t>
  </si>
  <si>
    <t>DHC_10_12</t>
  </si>
  <si>
    <t>DHC_10_11</t>
  </si>
  <si>
    <t>DHC_10_10</t>
  </si>
  <si>
    <t>DHC_10_09</t>
  </si>
  <si>
    <t>315,63</t>
  </si>
  <si>
    <t>DHC_10_08</t>
  </si>
  <si>
    <t>295,48</t>
  </si>
  <si>
    <t>DHC_10_07</t>
  </si>
  <si>
    <t>DHC_10_04</t>
  </si>
  <si>
    <t>DHC_09_11</t>
  </si>
  <si>
    <t>DHC_09_09</t>
  </si>
  <si>
    <t>DHC_09_08</t>
  </si>
  <si>
    <t>fast</t>
  </si>
  <si>
    <t>DHC_09_07</t>
  </si>
  <si>
    <t>Ideal example</t>
  </si>
  <si>
    <t>DHC_09_06</t>
  </si>
  <si>
    <t>DHC_09_04</t>
  </si>
  <si>
    <t>DHC_09_03</t>
  </si>
  <si>
    <t>DHC_09_02</t>
  </si>
  <si>
    <t>DHC_09_01</t>
  </si>
  <si>
    <t>DHC_07_16</t>
  </si>
  <si>
    <t>DHC_07_15</t>
  </si>
  <si>
    <t>DHC_07_14</t>
  </si>
  <si>
    <t>DHC_07_13</t>
  </si>
  <si>
    <t>DHC_07_12</t>
  </si>
  <si>
    <t>DHC_07_11</t>
  </si>
  <si>
    <t>DHC_07_10</t>
  </si>
  <si>
    <t>DHC_07_09</t>
  </si>
  <si>
    <t>DHC_07_08</t>
  </si>
  <si>
    <t>DHC_07_07</t>
  </si>
  <si>
    <t>DHC_07_06</t>
  </si>
  <si>
    <t>DHC_07_05</t>
  </si>
  <si>
    <t>DHC_07_04</t>
  </si>
  <si>
    <t>DHC_07_03</t>
  </si>
  <si>
    <t>DHC_07_02</t>
  </si>
  <si>
    <t>DHC_07_01</t>
  </si>
  <si>
    <t>DHC_06_08</t>
  </si>
  <si>
    <t>DHC_06_07</t>
  </si>
  <si>
    <t>DHC_06_06</t>
  </si>
  <si>
    <t>DHC_06_05</t>
  </si>
  <si>
    <t>DHC_06_04</t>
  </si>
  <si>
    <t>DHC_06_03</t>
  </si>
  <si>
    <t>DHC_06_02</t>
  </si>
  <si>
    <t>DHC_06_01</t>
  </si>
  <si>
    <t>DHC_04_11</t>
  </si>
  <si>
    <t>DHC_04_10</t>
  </si>
  <si>
    <t>DHC_04_9</t>
  </si>
  <si>
    <t>DHC_04_8</t>
  </si>
  <si>
    <t>DHC_04_7</t>
  </si>
  <si>
    <t>DHC_04_5</t>
  </si>
  <si>
    <t>DHC_04_4</t>
  </si>
  <si>
    <t>DHC_04_3 (perfect kymo)</t>
  </si>
  <si>
    <t>DHC_04_2</t>
  </si>
  <si>
    <t>DHC_04_1</t>
  </si>
  <si>
    <t>DHC_02_5 (Nice slower kymo)</t>
  </si>
  <si>
    <t>DHC_02_1</t>
  </si>
  <si>
    <t>DHC_01_3 (nice kymo)</t>
  </si>
  <si>
    <t>DHC_01_2</t>
  </si>
  <si>
    <t>DHC_01_1</t>
  </si>
  <si>
    <t>52-58</t>
  </si>
  <si>
    <t>p50_10_13</t>
  </si>
  <si>
    <t>movement planes</t>
  </si>
  <si>
    <t>17-22</t>
  </si>
  <si>
    <t>p50_10_12</t>
  </si>
  <si>
    <t>44-57</t>
  </si>
  <si>
    <t>p50_10_10</t>
  </si>
  <si>
    <t>21-25</t>
  </si>
  <si>
    <t>p50_10_06</t>
  </si>
  <si>
    <t>30-37</t>
  </si>
  <si>
    <t>p50_10_05</t>
  </si>
  <si>
    <t>29-38</t>
  </si>
  <si>
    <t>p50_10_04</t>
  </si>
  <si>
    <t>49-59</t>
  </si>
  <si>
    <t>p50_10_02</t>
  </si>
  <si>
    <t>36-46</t>
  </si>
  <si>
    <t>p50_10_01</t>
  </si>
  <si>
    <t>6-18</t>
  </si>
  <si>
    <t>p50_09_01</t>
  </si>
  <si>
    <t>16-31</t>
  </si>
  <si>
    <t>p50_08_01</t>
  </si>
  <si>
    <t>1-13_pause_23-27</t>
  </si>
  <si>
    <t>p50_07_11</t>
  </si>
  <si>
    <t>24-32</t>
  </si>
  <si>
    <t>p50_07_10</t>
  </si>
  <si>
    <t>1-9</t>
  </si>
  <si>
    <t>p50_07_09</t>
  </si>
  <si>
    <t>4-22</t>
  </si>
  <si>
    <t>p50_07_08</t>
  </si>
  <si>
    <t>6-22</t>
  </si>
  <si>
    <t>p50_07_07</t>
  </si>
  <si>
    <t>41-56</t>
  </si>
  <si>
    <t>p50_07_06</t>
  </si>
  <si>
    <t>11-18</t>
  </si>
  <si>
    <t>p50_07_05</t>
  </si>
  <si>
    <t>20-51</t>
  </si>
  <si>
    <t>p50_07_04</t>
  </si>
  <si>
    <t>49-57</t>
  </si>
  <si>
    <t>p50_07_03</t>
  </si>
  <si>
    <t>45-54</t>
  </si>
  <si>
    <t>p50_07_02</t>
  </si>
  <si>
    <t>5-22</t>
  </si>
  <si>
    <t>p50_07_01 (nice kymo)</t>
  </si>
  <si>
    <t>45-58</t>
  </si>
  <si>
    <t>p50_06_08</t>
  </si>
  <si>
    <t>10-20</t>
  </si>
  <si>
    <t>p50_06_07</t>
  </si>
  <si>
    <t>24-34</t>
  </si>
  <si>
    <t>p50_06_06</t>
  </si>
  <si>
    <t>p50_06_05</t>
  </si>
  <si>
    <t>14-18</t>
  </si>
  <si>
    <t>p50_06_04</t>
  </si>
  <si>
    <t>29-35</t>
  </si>
  <si>
    <t>p50_06_03</t>
  </si>
  <si>
    <t>38-45</t>
  </si>
  <si>
    <t>p50_06_02</t>
  </si>
  <si>
    <t>16-35</t>
  </si>
  <si>
    <t>p50_06_01</t>
  </si>
  <si>
    <t>42-52</t>
  </si>
  <si>
    <t>p50_05_02</t>
  </si>
  <si>
    <t>54-59</t>
  </si>
  <si>
    <t>p50_05_01</t>
  </si>
  <si>
    <t>11-23</t>
  </si>
  <si>
    <t>p50_04_5</t>
  </si>
  <si>
    <t>37-50</t>
  </si>
  <si>
    <t>p50_04_4</t>
  </si>
  <si>
    <t>40-46</t>
  </si>
  <si>
    <t>p50_04_3</t>
  </si>
  <si>
    <t>17-24</t>
  </si>
  <si>
    <t>p50_04_2</t>
  </si>
  <si>
    <t>12-21</t>
  </si>
  <si>
    <t>p50_04_1</t>
  </si>
  <si>
    <t>1-8</t>
  </si>
  <si>
    <t>p50_03</t>
  </si>
  <si>
    <t>26-36</t>
  </si>
  <si>
    <t>p50_01</t>
  </si>
  <si>
    <t>quant plane</t>
  </si>
  <si>
    <t>p-value ohigher than 0.05 for:</t>
  </si>
  <si>
    <t>Intensities of Kinesin 1 vs DHC</t>
  </si>
  <si>
    <t xml:space="preserve">Intensities of Kinesin 1 vs p50 </t>
  </si>
  <si>
    <t>Intensities of DHC vs 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</si>
</sst>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0" xfId="0" applyNumberFormat="1" applyFill="1" applyBorder="1" applyAlignment="1"/>
    <xf numFmtId="0" fontId="2" fillId="0" borderId="2" xfId="0" applyFont="1" applyFill="1" applyBorder="1" applyAlignment="1">
      <alignment horizontal="center"/>
    </xf>
    <xf numFmtId="3" fontId="0" fillId="0" borderId="0" xfId="0" applyNumberFormat="1"/>
    <xf numFmtId="0" fontId="0" fillId="2" borderId="0" xfId="0" applyFill="1"/>
    <xf numFmtId="0" fontId="0" fillId="0" borderId="0" xfId="0" applyFont="1"/>
    <xf numFmtId="49" fontId="0" fillId="0" borderId="0" xfId="0" applyNumberFormat="1"/>
    <xf numFmtId="49" fontId="0" fillId="2" borderId="0" xfId="0" applyNumberFormat="1" applyFill="1"/>
    <xf numFmtId="0" fontId="0" fillId="0" borderId="0" xfId="0" applyBorder="1"/>
    <xf numFmtId="0" fontId="0" fillId="0" borderId="3" xfId="0" applyFill="1" applyBorder="1" applyAlignment="1"/>
    <xf numFmtId="0" fontId="0" fillId="0" borderId="3" xfId="0" applyNumberForma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'Kin1 Quant_S2 cells'!$Q$1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'Kin1 Quant_S2 cells'!$P$2:$P$11</c:f>
              <c:strCache>
                <c:ptCount val="10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More</c:v>
                </c:pt>
              </c:strCache>
            </c:strRef>
          </c:cat>
          <c:val>
            <c:numRef>
              <c:f>'Kin1 Quant_S2 cells'!$Q$2:$Q$11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22</c:v>
                </c:pt>
                <c:pt idx="4">
                  <c:v>34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F-4868-B3EE-380AC732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0116720"/>
        <c:axId val="858839136"/>
      </c:barChart>
      <c:catAx>
        <c:axId val="85011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839136"/>
        <c:crosses val="autoZero"/>
        <c:auto val="1"/>
        <c:lblAlgn val="ctr"/>
        <c:lblOffset val="100"/>
        <c:noMultiLvlLbl val="0"/>
      </c:catAx>
      <c:valAx>
        <c:axId val="8588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11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'p50 Quant'!$S$1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'p50 Quant'!$R$2:$R$11</c:f>
              <c:strCache>
                <c:ptCount val="10"/>
                <c:pt idx="0">
                  <c:v>0</c:v>
                </c:pt>
                <c:pt idx="1">
                  <c:v>100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More</c:v>
                </c:pt>
              </c:strCache>
            </c:strRef>
          </c:cat>
          <c:val>
            <c:numRef>
              <c:f>'p50 Quant'!$S$2:$S$11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22</c:v>
                </c:pt>
                <c:pt idx="4">
                  <c:v>34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6E4-B1E2-0278D1FE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136783"/>
        <c:axId val="785426863"/>
      </c:barChart>
      <c:catAx>
        <c:axId val="57813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426863"/>
        <c:crosses val="autoZero"/>
        <c:auto val="1"/>
        <c:lblAlgn val="ctr"/>
        <c:lblOffset val="100"/>
        <c:noMultiLvlLbl val="0"/>
      </c:catAx>
      <c:valAx>
        <c:axId val="78542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13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'[1]Comparison all'!$AG$17</c:f>
              <c:strCache>
                <c:ptCount val="1"/>
                <c:pt idx="0">
                  <c:v>Kinesin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'[1]Comparison all'!$AF$18:$AF$27</c:f>
              <c:strCache>
                <c:ptCount val="10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More</c:v>
                </c:pt>
              </c:strCache>
            </c:strRef>
          </c:cat>
          <c:val>
            <c:numRef>
              <c:f>'[1]Comparison all'!$AG$18:$AG$27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22</c:v>
                </c:pt>
                <c:pt idx="4">
                  <c:v>34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F-41A8-8C2F-F9B7BFADA228}"/>
            </c:ext>
          </c:extLst>
        </c:ser>
        <c:ser>
          <c:idx val="1"/>
          <c:order val="1"/>
          <c:tx>
            <c:strRef>
              <c:f>'[1]Comparison all'!$AH$17</c:f>
              <c:strCache>
                <c:ptCount val="1"/>
                <c:pt idx="0">
                  <c:v>DHC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'[1]Comparison all'!$AF$18:$AF$27</c:f>
              <c:strCache>
                <c:ptCount val="10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More</c:v>
                </c:pt>
              </c:strCache>
            </c:strRef>
          </c:cat>
          <c:val>
            <c:numRef>
              <c:f>'[1]Comparison all'!$AH$18:$AH$27</c:f>
              <c:numCache>
                <c:formatCode>General</c:formatCode>
                <c:ptCount val="10"/>
                <c:pt idx="0">
                  <c:v>0</c:v>
                </c:pt>
                <c:pt idx="1">
                  <c:v>1.4084507042253522</c:v>
                </c:pt>
                <c:pt idx="2">
                  <c:v>12.676056338028168</c:v>
                </c:pt>
                <c:pt idx="3">
                  <c:v>26.760563380281688</c:v>
                </c:pt>
                <c:pt idx="4">
                  <c:v>26.760563380281688</c:v>
                </c:pt>
                <c:pt idx="5">
                  <c:v>14.084507042253522</c:v>
                </c:pt>
                <c:pt idx="6">
                  <c:v>7.042253521126761</c:v>
                </c:pt>
                <c:pt idx="7">
                  <c:v>9.8591549295774641</c:v>
                </c:pt>
                <c:pt idx="8">
                  <c:v>0</c:v>
                </c:pt>
                <c:pt idx="9">
                  <c:v>1.4084507042253522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F-41A8-8C2F-F9B7BFADA228}"/>
            </c:ext>
          </c:extLst>
        </c:ser>
        <c:ser>
          <c:idx val="2"/>
          <c:order val="2"/>
          <c:tx>
            <c:strRef>
              <c:f>'[1]Comparison all'!$AI$17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'[1]Comparison all'!$AF$18:$AF$27</c:f>
              <c:strCache>
                <c:ptCount val="10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More</c:v>
                </c:pt>
              </c:strCache>
            </c:strRef>
          </c:cat>
          <c:val>
            <c:numRef>
              <c:f>'[1]Comparison all'!$AI$18:$AI$27</c:f>
              <c:numCache>
                <c:formatCode>General</c:formatCode>
                <c:ptCount val="10"/>
                <c:pt idx="0">
                  <c:v>0</c:v>
                </c:pt>
                <c:pt idx="1">
                  <c:v>2.6315789473684208</c:v>
                </c:pt>
                <c:pt idx="2">
                  <c:v>39.473684210526315</c:v>
                </c:pt>
                <c:pt idx="3">
                  <c:v>47.368421052631575</c:v>
                </c:pt>
                <c:pt idx="4">
                  <c:v>10.526315789473683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F-41A8-8C2F-F9B7BFAD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4783472"/>
        <c:axId val="237721936"/>
      </c:barChart>
      <c:catAx>
        <c:axId val="23478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721936"/>
        <c:crosses val="autoZero"/>
        <c:auto val="1"/>
        <c:lblAlgn val="ctr"/>
        <c:lblOffset val="100"/>
        <c:noMultiLvlLbl val="0"/>
      </c:catAx>
      <c:valAx>
        <c:axId val="2377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8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23687C07-C84F-4307-9F12-B1DC0C4D5811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plotArea>
      <cx:plotAreaRegion>
        <cx:series layoutId="boxWhisker" uniqueId="{CF2C5AF7-DA73-45A2-A117-30E2C32D75A1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12</xdr:row>
      <xdr:rowOff>76200</xdr:rowOff>
    </xdr:from>
    <xdr:to>
      <xdr:col>17</xdr:col>
      <xdr:colOff>53340</xdr:colOff>
      <xdr:row>27</xdr:row>
      <xdr:rowOff>60960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0E8D636-3AAC-406C-BCC1-221F1B110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45980" y="2278380"/>
              <a:ext cx="150114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213360</xdr:colOff>
      <xdr:row>12</xdr:row>
      <xdr:rowOff>53340</xdr:rowOff>
    </xdr:from>
    <xdr:to>
      <xdr:col>19</xdr:col>
      <xdr:colOff>563880</xdr:colOff>
      <xdr:row>27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FF3DA9E-8F6D-47D6-88C5-EC03A2E0A2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07140" y="2255520"/>
              <a:ext cx="156972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20</xdr:col>
      <xdr:colOff>30480</xdr:colOff>
      <xdr:row>12</xdr:row>
      <xdr:rowOff>68580</xdr:rowOff>
    </xdr:from>
    <xdr:to>
      <xdr:col>24</xdr:col>
      <xdr:colOff>114300</xdr:colOff>
      <xdr:row>27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22078A-B6B6-4C2C-B82B-E276EE9A3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1</xdr:row>
      <xdr:rowOff>121920</xdr:rowOff>
    </xdr:from>
    <xdr:to>
      <xdr:col>23</xdr:col>
      <xdr:colOff>525780</xdr:colOff>
      <xdr:row>16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BD871B-EFF5-481D-A5F8-BB2CF1991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14</xdr:row>
      <xdr:rowOff>121920</xdr:rowOff>
    </xdr:from>
    <xdr:to>
      <xdr:col>15</xdr:col>
      <xdr:colOff>7620</xdr:colOff>
      <xdr:row>29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EBF8B8-A3FD-4175-BC36-EB976DEC5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108/Desktop/DHC-GFP/Paper/Resubmission/Submitted%20materials/VOR%20materials/Quantifications_V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C-GFP"/>
      <sheetName val="DHC Summary"/>
      <sheetName val="DHC direction switching"/>
      <sheetName val="p50"/>
      <sheetName val="p50 Summary"/>
      <sheetName val="Comparison all"/>
      <sheetName val="PlotsOfDifferences"/>
    </sheetNames>
    <sheetDataSet>
      <sheetData sheetId="0"/>
      <sheetData sheetId="1"/>
      <sheetData sheetId="2"/>
      <sheetData sheetId="3"/>
      <sheetData sheetId="4"/>
      <sheetData sheetId="5">
        <row r="17">
          <cell r="AG17" t="str">
            <v>Kinesin</v>
          </cell>
          <cell r="AH17" t="str">
            <v>DHC</v>
          </cell>
          <cell r="AI17" t="str">
            <v>p50</v>
          </cell>
        </row>
        <row r="18"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AF19">
            <v>1000</v>
          </cell>
          <cell r="AG19">
            <v>0</v>
          </cell>
          <cell r="AH19">
            <v>1.4084507042253522</v>
          </cell>
          <cell r="AI19">
            <v>2.6315789473684208</v>
          </cell>
        </row>
        <row r="20">
          <cell r="AF20">
            <v>2000</v>
          </cell>
          <cell r="AG20">
            <v>6</v>
          </cell>
          <cell r="AH20">
            <v>12.676056338028168</v>
          </cell>
          <cell r="AI20">
            <v>39.473684210526315</v>
          </cell>
        </row>
        <row r="21">
          <cell r="AF21">
            <v>3000</v>
          </cell>
          <cell r="AG21">
            <v>22</v>
          </cell>
          <cell r="AH21">
            <v>26.760563380281688</v>
          </cell>
          <cell r="AI21">
            <v>47.368421052631575</v>
          </cell>
        </row>
        <row r="22">
          <cell r="AF22">
            <v>4000</v>
          </cell>
          <cell r="AG22">
            <v>34</v>
          </cell>
          <cell r="AH22">
            <v>26.760563380281688</v>
          </cell>
          <cell r="AI22">
            <v>10.526315789473683</v>
          </cell>
        </row>
        <row r="23">
          <cell r="AF23">
            <v>5000</v>
          </cell>
          <cell r="AG23">
            <v>15</v>
          </cell>
          <cell r="AH23">
            <v>14.084507042253522</v>
          </cell>
          <cell r="AI23">
            <v>0</v>
          </cell>
        </row>
        <row r="24">
          <cell r="AF24">
            <v>6000</v>
          </cell>
          <cell r="AG24">
            <v>14</v>
          </cell>
          <cell r="AH24">
            <v>7.042253521126761</v>
          </cell>
          <cell r="AI24">
            <v>0</v>
          </cell>
        </row>
        <row r="25">
          <cell r="AF25">
            <v>7000</v>
          </cell>
          <cell r="AG25">
            <v>9</v>
          </cell>
          <cell r="AH25">
            <v>9.8591549295774641</v>
          </cell>
          <cell r="AI25">
            <v>0</v>
          </cell>
        </row>
        <row r="26">
          <cell r="AF26">
            <v>8000</v>
          </cell>
          <cell r="AG26">
            <v>0</v>
          </cell>
          <cell r="AH26">
            <v>0</v>
          </cell>
          <cell r="AI26">
            <v>0</v>
          </cell>
        </row>
        <row r="27">
          <cell r="AF27" t="str">
            <v>More</v>
          </cell>
          <cell r="AG27">
            <v>0</v>
          </cell>
          <cell r="AH27">
            <v>1.4084507042253522</v>
          </cell>
          <cell r="AI27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5772-9C2E-409B-8A43-61AA7E31B0C3}">
  <dimension ref="A1:T407"/>
  <sheetViews>
    <sheetView topLeftCell="F1" workbookViewId="0">
      <selection activeCell="K80" sqref="K80"/>
    </sheetView>
  </sheetViews>
  <sheetFormatPr defaultRowHeight="14.4" x14ac:dyDescent="0.3"/>
  <cols>
    <col min="1" max="1" width="10.109375" bestFit="1" customWidth="1"/>
    <col min="5" max="5" width="12" bestFit="1" customWidth="1"/>
    <col min="6" max="6" width="16.6640625" bestFit="1" customWidth="1"/>
  </cols>
  <sheetData>
    <row r="1" spans="1:20" x14ac:dyDescent="0.3">
      <c r="C1" t="s">
        <v>16</v>
      </c>
      <c r="D1" t="s">
        <v>15</v>
      </c>
      <c r="E1" t="s">
        <v>14</v>
      </c>
      <c r="F1" t="s">
        <v>13</v>
      </c>
      <c r="G1" t="s">
        <v>12</v>
      </c>
      <c r="K1">
        <v>0</v>
      </c>
      <c r="L1">
        <v>1000</v>
      </c>
      <c r="N1">
        <v>1070.4583333333285</v>
      </c>
      <c r="P1" s="7" t="s">
        <v>121</v>
      </c>
      <c r="Q1" s="7" t="s">
        <v>120</v>
      </c>
      <c r="R1" s="7"/>
      <c r="S1" s="7"/>
      <c r="T1" s="7"/>
    </row>
    <row r="2" spans="1:20" x14ac:dyDescent="0.3">
      <c r="A2" s="1" t="s">
        <v>119</v>
      </c>
      <c r="B2" t="s">
        <v>11</v>
      </c>
      <c r="C2">
        <v>144</v>
      </c>
      <c r="D2">
        <v>46303</v>
      </c>
      <c r="E2">
        <f>(D3-D2)/(C3-C2)</f>
        <v>298.53750000000002</v>
      </c>
      <c r="F2">
        <f>D2-(E2*C2)</f>
        <v>3313.5999999999985</v>
      </c>
      <c r="G2">
        <v>24</v>
      </c>
      <c r="K2">
        <f t="shared" ref="K2:K9" si="0">K1+$L$1</f>
        <v>1000</v>
      </c>
      <c r="N2">
        <v>1144.5882352941153</v>
      </c>
      <c r="P2" s="6">
        <v>0</v>
      </c>
      <c r="Q2" s="5">
        <v>0</v>
      </c>
      <c r="R2" s="5"/>
      <c r="S2" s="6"/>
      <c r="T2" s="5"/>
    </row>
    <row r="3" spans="1:20" x14ac:dyDescent="0.3">
      <c r="B3" t="s">
        <v>10</v>
      </c>
      <c r="C3">
        <v>224</v>
      </c>
      <c r="D3">
        <v>70186</v>
      </c>
      <c r="K3">
        <f t="shared" si="0"/>
        <v>2000</v>
      </c>
      <c r="N3">
        <v>1410.375</v>
      </c>
      <c r="P3" s="6">
        <v>1000</v>
      </c>
      <c r="Q3" s="5">
        <v>0</v>
      </c>
      <c r="R3" s="5"/>
      <c r="S3" s="6"/>
      <c r="T3" s="5"/>
    </row>
    <row r="4" spans="1:20" x14ac:dyDescent="0.3">
      <c r="K4">
        <f t="shared" si="0"/>
        <v>3000</v>
      </c>
      <c r="N4">
        <v>1637.8461538461561</v>
      </c>
      <c r="P4" s="6">
        <v>2000</v>
      </c>
      <c r="Q4" s="5">
        <v>5</v>
      </c>
      <c r="R4" s="5"/>
      <c r="S4" s="6"/>
      <c r="T4" s="5"/>
    </row>
    <row r="5" spans="1:20" x14ac:dyDescent="0.3">
      <c r="C5" t="s">
        <v>16</v>
      </c>
      <c r="D5" t="s">
        <v>15</v>
      </c>
      <c r="E5" t="s">
        <v>14</v>
      </c>
      <c r="F5" t="s">
        <v>13</v>
      </c>
      <c r="G5" t="s">
        <v>12</v>
      </c>
      <c r="K5">
        <f t="shared" si="0"/>
        <v>4000</v>
      </c>
      <c r="N5">
        <v>1772.8333333333285</v>
      </c>
      <c r="P5" s="6">
        <v>3000</v>
      </c>
      <c r="Q5" s="5">
        <v>22</v>
      </c>
      <c r="R5" s="5"/>
      <c r="S5" s="6"/>
      <c r="T5" s="5"/>
    </row>
    <row r="6" spans="1:20" x14ac:dyDescent="0.3">
      <c r="A6" s="1" t="s">
        <v>118</v>
      </c>
      <c r="B6" t="s">
        <v>11</v>
      </c>
      <c r="C6">
        <v>100</v>
      </c>
      <c r="D6">
        <v>30752</v>
      </c>
      <c r="E6">
        <f>(D7-D6)/(C7-C6)</f>
        <v>282.14583333333331</v>
      </c>
      <c r="F6">
        <f>D6-(E6*C6)</f>
        <v>2537.4166666666679</v>
      </c>
      <c r="G6">
        <v>20</v>
      </c>
      <c r="K6">
        <f t="shared" si="0"/>
        <v>5000</v>
      </c>
      <c r="N6">
        <v>1931.0416666666679</v>
      </c>
      <c r="P6" s="6">
        <v>4000</v>
      </c>
      <c r="Q6" s="5">
        <v>34</v>
      </c>
      <c r="R6" s="5"/>
      <c r="S6" s="6"/>
      <c r="T6" s="5"/>
    </row>
    <row r="7" spans="1:20" x14ac:dyDescent="0.3">
      <c r="B7" t="s">
        <v>10</v>
      </c>
      <c r="C7">
        <v>196</v>
      </c>
      <c r="D7">
        <v>57838</v>
      </c>
      <c r="K7">
        <f t="shared" si="0"/>
        <v>6000</v>
      </c>
      <c r="N7">
        <v>2029.1818181818198</v>
      </c>
      <c r="P7" s="6">
        <v>5000</v>
      </c>
      <c r="Q7" s="5">
        <v>15</v>
      </c>
      <c r="R7" s="5"/>
      <c r="S7" s="6"/>
      <c r="T7" s="5"/>
    </row>
    <row r="8" spans="1:20" x14ac:dyDescent="0.3">
      <c r="K8">
        <f t="shared" si="0"/>
        <v>7000</v>
      </c>
      <c r="N8">
        <v>2037.1666666666679</v>
      </c>
      <c r="P8" s="6">
        <v>6000</v>
      </c>
      <c r="Q8" s="5">
        <v>14</v>
      </c>
      <c r="R8" s="5"/>
      <c r="S8" s="6"/>
      <c r="T8" s="5"/>
    </row>
    <row r="9" spans="1:20" x14ac:dyDescent="0.3">
      <c r="C9" t="s">
        <v>16</v>
      </c>
      <c r="D9" t="s">
        <v>15</v>
      </c>
      <c r="E9" t="s">
        <v>14</v>
      </c>
      <c r="F9" t="s">
        <v>13</v>
      </c>
      <c r="G9" t="s">
        <v>12</v>
      </c>
      <c r="K9">
        <f t="shared" si="0"/>
        <v>8000</v>
      </c>
      <c r="N9">
        <v>2092.125</v>
      </c>
      <c r="P9" s="6">
        <v>7000</v>
      </c>
      <c r="Q9" s="5">
        <v>9</v>
      </c>
      <c r="R9" s="5"/>
      <c r="S9" s="6"/>
      <c r="T9" s="5"/>
    </row>
    <row r="10" spans="1:20" x14ac:dyDescent="0.3">
      <c r="A10" s="1" t="s">
        <v>117</v>
      </c>
      <c r="B10" t="s">
        <v>11</v>
      </c>
      <c r="C10">
        <v>120</v>
      </c>
      <c r="D10">
        <v>45771</v>
      </c>
      <c r="E10">
        <f>(D11-D10)/(C11-C10)</f>
        <v>326.06730769230768</v>
      </c>
      <c r="F10">
        <f>D10-(E10*C10)</f>
        <v>6642.923076923078</v>
      </c>
      <c r="G10">
        <v>7</v>
      </c>
      <c r="N10">
        <v>2169.9583333333321</v>
      </c>
      <c r="P10" s="6">
        <v>8000</v>
      </c>
      <c r="Q10" s="5">
        <v>0</v>
      </c>
      <c r="R10" s="5"/>
      <c r="S10" s="6"/>
      <c r="T10" s="5"/>
    </row>
    <row r="11" spans="1:20" ht="15" thickBot="1" x14ac:dyDescent="0.35">
      <c r="B11" t="s">
        <v>10</v>
      </c>
      <c r="C11">
        <v>224</v>
      </c>
      <c r="D11">
        <v>79682</v>
      </c>
      <c r="N11">
        <v>2222.2083333333321</v>
      </c>
      <c r="P11" s="4" t="s">
        <v>116</v>
      </c>
      <c r="Q11" s="4">
        <v>0</v>
      </c>
      <c r="R11" s="4"/>
      <c r="S11" s="4"/>
      <c r="T11" s="4"/>
    </row>
    <row r="12" spans="1:20" x14ac:dyDescent="0.3">
      <c r="N12">
        <v>2315.875</v>
      </c>
      <c r="P12" s="6"/>
      <c r="Q12" s="5"/>
    </row>
    <row r="13" spans="1:20" x14ac:dyDescent="0.3">
      <c r="C13" t="s">
        <v>16</v>
      </c>
      <c r="D13" t="s">
        <v>15</v>
      </c>
      <c r="E13" t="s">
        <v>14</v>
      </c>
      <c r="F13" t="s">
        <v>13</v>
      </c>
      <c r="G13" t="s">
        <v>12</v>
      </c>
      <c r="N13">
        <v>2378.0416666666679</v>
      </c>
      <c r="P13" s="6"/>
      <c r="Q13" s="5"/>
    </row>
    <row r="14" spans="1:20" x14ac:dyDescent="0.3">
      <c r="A14" s="1" t="s">
        <v>115</v>
      </c>
      <c r="B14" t="s">
        <v>11</v>
      </c>
      <c r="C14">
        <v>144</v>
      </c>
      <c r="D14">
        <v>54342</v>
      </c>
      <c r="E14">
        <f>(D15-D14)/(C15-C14)</f>
        <v>334.25</v>
      </c>
      <c r="F14">
        <f>D14-(E14*C14)</f>
        <v>6210</v>
      </c>
      <c r="G14">
        <v>7</v>
      </c>
      <c r="N14">
        <v>2378.9583333333321</v>
      </c>
      <c r="P14" s="6"/>
      <c r="Q14" s="5"/>
    </row>
    <row r="15" spans="1:20" x14ac:dyDescent="0.3">
      <c r="B15" t="s">
        <v>10</v>
      </c>
      <c r="C15">
        <v>256</v>
      </c>
      <c r="D15">
        <v>91778</v>
      </c>
      <c r="N15">
        <v>2381.875</v>
      </c>
      <c r="P15" s="6"/>
      <c r="Q15" s="5"/>
    </row>
    <row r="16" spans="1:20" ht="15" thickBot="1" x14ac:dyDescent="0.35">
      <c r="N16">
        <v>2408.875</v>
      </c>
      <c r="P16" s="4"/>
      <c r="Q16" s="4"/>
    </row>
    <row r="17" spans="1:17" x14ac:dyDescent="0.3">
      <c r="C17" t="s">
        <v>16</v>
      </c>
      <c r="D17" t="s">
        <v>15</v>
      </c>
      <c r="E17" t="s">
        <v>14</v>
      </c>
      <c r="F17" t="s">
        <v>13</v>
      </c>
      <c r="G17" t="s">
        <v>12</v>
      </c>
      <c r="N17">
        <v>2466.75</v>
      </c>
      <c r="P17" s="6"/>
      <c r="Q17" s="5"/>
    </row>
    <row r="18" spans="1:17" x14ac:dyDescent="0.3">
      <c r="A18" s="1" t="s">
        <v>114</v>
      </c>
      <c r="B18" t="s">
        <v>11</v>
      </c>
      <c r="C18">
        <v>100</v>
      </c>
      <c r="D18">
        <v>41505</v>
      </c>
      <c r="E18">
        <f>(D19-D18)/(C19-C18)</f>
        <v>359.52083333333331</v>
      </c>
      <c r="F18">
        <f>D18-(E18*C18)</f>
        <v>5552.9166666666715</v>
      </c>
      <c r="G18">
        <v>3</v>
      </c>
      <c r="N18">
        <v>2479.2916666666679</v>
      </c>
      <c r="P18" s="6"/>
      <c r="Q18" s="5"/>
    </row>
    <row r="19" spans="1:17" ht="15" thickBot="1" x14ac:dyDescent="0.35">
      <c r="B19" t="s">
        <v>10</v>
      </c>
      <c r="C19">
        <v>196</v>
      </c>
      <c r="D19">
        <v>76019</v>
      </c>
      <c r="N19">
        <v>2483.923076923078</v>
      </c>
      <c r="P19" s="4"/>
      <c r="Q19" s="4"/>
    </row>
    <row r="20" spans="1:17" x14ac:dyDescent="0.3">
      <c r="N20">
        <v>2488.2916666666715</v>
      </c>
    </row>
    <row r="21" spans="1:17" x14ac:dyDescent="0.3">
      <c r="C21" t="s">
        <v>16</v>
      </c>
      <c r="D21" t="s">
        <v>15</v>
      </c>
      <c r="E21" t="s">
        <v>14</v>
      </c>
      <c r="F21" t="s">
        <v>13</v>
      </c>
      <c r="G21" t="s">
        <v>12</v>
      </c>
      <c r="N21">
        <v>2503</v>
      </c>
    </row>
    <row r="22" spans="1:17" x14ac:dyDescent="0.3">
      <c r="A22" s="1" t="s">
        <v>113</v>
      </c>
      <c r="B22" t="s">
        <v>11</v>
      </c>
      <c r="C22">
        <v>100</v>
      </c>
      <c r="D22">
        <v>34952</v>
      </c>
      <c r="E22">
        <f>(D23-D22)/(C23-C22)</f>
        <v>331.79166666666669</v>
      </c>
      <c r="F22">
        <f>D22-(E22*C22)</f>
        <v>1772.8333333333285</v>
      </c>
      <c r="G22">
        <v>17</v>
      </c>
      <c r="N22">
        <v>2525.625</v>
      </c>
    </row>
    <row r="23" spans="1:17" x14ac:dyDescent="0.3">
      <c r="B23" t="s">
        <v>10</v>
      </c>
      <c r="C23">
        <v>196</v>
      </c>
      <c r="D23">
        <v>66804</v>
      </c>
      <c r="N23">
        <v>2537.4166666666679</v>
      </c>
    </row>
    <row r="24" spans="1:17" x14ac:dyDescent="0.3">
      <c r="N24">
        <v>2564.0416666666679</v>
      </c>
    </row>
    <row r="25" spans="1:17" x14ac:dyDescent="0.3">
      <c r="C25" t="s">
        <v>16</v>
      </c>
      <c r="D25" t="s">
        <v>15</v>
      </c>
      <c r="E25" t="s">
        <v>14</v>
      </c>
      <c r="F25" t="s">
        <v>13</v>
      </c>
      <c r="G25" t="s">
        <v>12</v>
      </c>
      <c r="N25">
        <v>2631.375</v>
      </c>
    </row>
    <row r="26" spans="1:17" x14ac:dyDescent="0.3">
      <c r="A26" s="1" t="s">
        <v>112</v>
      </c>
      <c r="B26" t="s">
        <v>11</v>
      </c>
      <c r="C26">
        <v>100</v>
      </c>
      <c r="D26">
        <v>34211</v>
      </c>
      <c r="E26">
        <f>(D27-D26)/(C27-C26)</f>
        <v>337.51470588235293</v>
      </c>
      <c r="F26">
        <f>D26-(E26*C26)</f>
        <v>459.52941176470631</v>
      </c>
      <c r="G26">
        <v>17</v>
      </c>
      <c r="N26">
        <v>2817.7647058823568</v>
      </c>
    </row>
    <row r="27" spans="1:17" x14ac:dyDescent="0.3">
      <c r="B27" t="s">
        <v>10</v>
      </c>
      <c r="C27">
        <v>168</v>
      </c>
      <c r="D27">
        <v>57162</v>
      </c>
      <c r="N27">
        <v>2917.076923076922</v>
      </c>
    </row>
    <row r="28" spans="1:17" x14ac:dyDescent="0.3">
      <c r="N28">
        <v>2922.1666666666679</v>
      </c>
    </row>
    <row r="29" spans="1:17" x14ac:dyDescent="0.3">
      <c r="C29" t="s">
        <v>16</v>
      </c>
      <c r="D29" t="s">
        <v>15</v>
      </c>
      <c r="E29" t="s">
        <v>14</v>
      </c>
      <c r="F29" t="s">
        <v>13</v>
      </c>
      <c r="G29" t="s">
        <v>12</v>
      </c>
      <c r="N29">
        <v>3066</v>
      </c>
    </row>
    <row r="30" spans="1:17" x14ac:dyDescent="0.3">
      <c r="A30" s="1" t="s">
        <v>111</v>
      </c>
      <c r="B30" t="s">
        <v>11</v>
      </c>
      <c r="C30">
        <v>100</v>
      </c>
      <c r="D30">
        <v>38354</v>
      </c>
      <c r="E30">
        <f>(D31-D30)/(C31-C30)</f>
        <v>338.35294117647061</v>
      </c>
      <c r="F30">
        <f>D30-(E30*C30)</f>
        <v>4518.7058823529369</v>
      </c>
      <c r="G30">
        <v>17</v>
      </c>
      <c r="N30">
        <v>3076.1666666666679</v>
      </c>
    </row>
    <row r="31" spans="1:17" x14ac:dyDescent="0.3">
      <c r="B31" t="s">
        <v>10</v>
      </c>
      <c r="C31">
        <v>168</v>
      </c>
      <c r="D31">
        <v>61362</v>
      </c>
      <c r="N31">
        <v>3082.2083333333285</v>
      </c>
    </row>
    <row r="32" spans="1:17" x14ac:dyDescent="0.3">
      <c r="N32">
        <v>3107.3333333333285</v>
      </c>
    </row>
    <row r="33" spans="1:14" x14ac:dyDescent="0.3">
      <c r="C33" t="s">
        <v>16</v>
      </c>
      <c r="D33" t="s">
        <v>15</v>
      </c>
      <c r="E33" t="s">
        <v>14</v>
      </c>
      <c r="F33" t="s">
        <v>13</v>
      </c>
      <c r="G33" t="s">
        <v>12</v>
      </c>
      <c r="N33">
        <v>3133.2307692307731</v>
      </c>
    </row>
    <row r="34" spans="1:14" x14ac:dyDescent="0.3">
      <c r="A34" s="1" t="s">
        <v>110</v>
      </c>
      <c r="B34" t="s">
        <v>11</v>
      </c>
      <c r="C34">
        <v>120</v>
      </c>
      <c r="D34">
        <v>36827</v>
      </c>
      <c r="E34">
        <f>(D35-D34)/(C35-C34)</f>
        <v>286.19230769230768</v>
      </c>
      <c r="F34">
        <f>D34-(E34*C34)</f>
        <v>2483.923076923078</v>
      </c>
      <c r="G34">
        <v>47</v>
      </c>
      <c r="N34">
        <v>3133.5</v>
      </c>
    </row>
    <row r="35" spans="1:14" x14ac:dyDescent="0.3">
      <c r="B35" t="s">
        <v>10</v>
      </c>
      <c r="C35">
        <v>224</v>
      </c>
      <c r="D35">
        <v>66591</v>
      </c>
      <c r="N35">
        <v>3144.875</v>
      </c>
    </row>
    <row r="36" spans="1:14" x14ac:dyDescent="0.3">
      <c r="N36">
        <v>3146</v>
      </c>
    </row>
    <row r="37" spans="1:14" x14ac:dyDescent="0.3">
      <c r="C37" t="s">
        <v>16</v>
      </c>
      <c r="D37" t="s">
        <v>15</v>
      </c>
      <c r="E37" t="s">
        <v>14</v>
      </c>
      <c r="F37" t="s">
        <v>13</v>
      </c>
      <c r="G37" t="s">
        <v>12</v>
      </c>
      <c r="N37">
        <v>3222.3529411764684</v>
      </c>
    </row>
    <row r="38" spans="1:14" x14ac:dyDescent="0.3">
      <c r="A38" s="1" t="s">
        <v>109</v>
      </c>
      <c r="B38" t="s">
        <v>11</v>
      </c>
      <c r="C38">
        <v>144</v>
      </c>
      <c r="D38">
        <v>56903</v>
      </c>
      <c r="E38">
        <f>(D39-D38)/(C39-C38)</f>
        <v>358</v>
      </c>
      <c r="F38">
        <f>D38-(E38*C38)</f>
        <v>5351</v>
      </c>
      <c r="G38">
        <v>12</v>
      </c>
      <c r="N38">
        <v>3224.375</v>
      </c>
    </row>
    <row r="39" spans="1:14" x14ac:dyDescent="0.3">
      <c r="B39" t="s">
        <v>10</v>
      </c>
      <c r="C39">
        <v>256</v>
      </c>
      <c r="D39">
        <v>96999</v>
      </c>
      <c r="N39">
        <v>3283.461538461539</v>
      </c>
    </row>
    <row r="40" spans="1:14" x14ac:dyDescent="0.3">
      <c r="N40">
        <v>3283.461538461539</v>
      </c>
    </row>
    <row r="41" spans="1:14" x14ac:dyDescent="0.3">
      <c r="C41" t="s">
        <v>16</v>
      </c>
      <c r="D41" t="s">
        <v>15</v>
      </c>
      <c r="E41" t="s">
        <v>14</v>
      </c>
      <c r="F41" t="s">
        <v>13</v>
      </c>
      <c r="G41" t="s">
        <v>12</v>
      </c>
      <c r="N41">
        <v>3290.7083333333321</v>
      </c>
    </row>
    <row r="42" spans="1:14" x14ac:dyDescent="0.3">
      <c r="A42" s="1" t="s">
        <v>108</v>
      </c>
      <c r="B42" t="s">
        <v>11</v>
      </c>
      <c r="C42">
        <v>100</v>
      </c>
      <c r="D42">
        <v>28174</v>
      </c>
      <c r="E42">
        <f>(D43-D42)/(C43-C42)</f>
        <v>270.29411764705884</v>
      </c>
      <c r="F42">
        <f>D42-(E42*C42)</f>
        <v>1144.5882352941153</v>
      </c>
      <c r="G42">
        <v>34</v>
      </c>
      <c r="H42" s="1"/>
      <c r="N42">
        <v>3296.25</v>
      </c>
    </row>
    <row r="43" spans="1:14" x14ac:dyDescent="0.3">
      <c r="B43" t="s">
        <v>10</v>
      </c>
      <c r="C43">
        <v>168</v>
      </c>
      <c r="D43">
        <v>46554</v>
      </c>
      <c r="N43">
        <v>3305.6153846153829</v>
      </c>
    </row>
    <row r="44" spans="1:14" x14ac:dyDescent="0.3">
      <c r="N44">
        <v>3313.5999999999985</v>
      </c>
    </row>
    <row r="45" spans="1:14" x14ac:dyDescent="0.3">
      <c r="C45" t="s">
        <v>16</v>
      </c>
      <c r="D45" t="s">
        <v>15</v>
      </c>
      <c r="E45" t="s">
        <v>14</v>
      </c>
      <c r="F45" t="s">
        <v>13</v>
      </c>
      <c r="G45" t="s">
        <v>12</v>
      </c>
      <c r="N45">
        <v>3331.375</v>
      </c>
    </row>
    <row r="46" spans="1:14" x14ac:dyDescent="0.3">
      <c r="A46" s="1" t="s">
        <v>107</v>
      </c>
      <c r="B46" t="s">
        <v>11</v>
      </c>
      <c r="C46">
        <v>100</v>
      </c>
      <c r="D46">
        <v>28742</v>
      </c>
      <c r="E46">
        <f>(D47-D46)/(C47-C46)</f>
        <v>265.19791666666669</v>
      </c>
      <c r="F46">
        <f>D46-(E46*C46)</f>
        <v>2222.2083333333321</v>
      </c>
      <c r="G46">
        <v>34</v>
      </c>
      <c r="H46" s="1"/>
      <c r="N46">
        <v>3372.4166666666715</v>
      </c>
    </row>
    <row r="47" spans="1:14" x14ac:dyDescent="0.3">
      <c r="B47" t="s">
        <v>10</v>
      </c>
      <c r="C47">
        <v>196</v>
      </c>
      <c r="D47">
        <v>54201</v>
      </c>
      <c r="N47">
        <v>3524.7083333333285</v>
      </c>
    </row>
    <row r="48" spans="1:14" x14ac:dyDescent="0.3">
      <c r="N48">
        <v>3530.4166666666715</v>
      </c>
    </row>
    <row r="49" spans="1:14" x14ac:dyDescent="0.3">
      <c r="C49" t="s">
        <v>16</v>
      </c>
      <c r="D49" t="s">
        <v>15</v>
      </c>
      <c r="E49" t="s">
        <v>14</v>
      </c>
      <c r="F49" t="s">
        <v>13</v>
      </c>
      <c r="G49" t="s">
        <v>12</v>
      </c>
      <c r="H49" s="1"/>
      <c r="N49">
        <v>3543.7647058823532</v>
      </c>
    </row>
    <row r="50" spans="1:14" x14ac:dyDescent="0.3">
      <c r="A50" s="1" t="s">
        <v>106</v>
      </c>
      <c r="B50" t="s">
        <v>11</v>
      </c>
      <c r="C50">
        <v>100</v>
      </c>
      <c r="D50">
        <v>33367</v>
      </c>
      <c r="E50">
        <f>(D51-D50)/(C51-C50)</f>
        <v>285.14583333333331</v>
      </c>
      <c r="F50">
        <f>D50-(E50*C50)</f>
        <v>4852.4166666666679</v>
      </c>
      <c r="G50">
        <v>34</v>
      </c>
      <c r="N50">
        <v>3545.625</v>
      </c>
    </row>
    <row r="51" spans="1:14" x14ac:dyDescent="0.3">
      <c r="B51" t="s">
        <v>10</v>
      </c>
      <c r="C51">
        <v>196</v>
      </c>
      <c r="D51">
        <v>60741</v>
      </c>
      <c r="N51">
        <v>3547.2857142857101</v>
      </c>
    </row>
    <row r="52" spans="1:14" x14ac:dyDescent="0.3">
      <c r="N52">
        <v>3571.4583333333285</v>
      </c>
    </row>
    <row r="53" spans="1:14" x14ac:dyDescent="0.3">
      <c r="C53" t="s">
        <v>16</v>
      </c>
      <c r="D53" t="s">
        <v>15</v>
      </c>
      <c r="E53" t="s">
        <v>14</v>
      </c>
      <c r="F53" t="s">
        <v>13</v>
      </c>
      <c r="G53" t="s">
        <v>12</v>
      </c>
      <c r="H53" s="1"/>
      <c r="N53">
        <v>3577.125</v>
      </c>
    </row>
    <row r="54" spans="1:14" x14ac:dyDescent="0.3">
      <c r="A54" s="1" t="s">
        <v>105</v>
      </c>
      <c r="B54" t="s">
        <v>11</v>
      </c>
      <c r="C54">
        <v>100</v>
      </c>
      <c r="D54">
        <v>30522</v>
      </c>
      <c r="E54">
        <f>(D55-D54)/(C55-C54)</f>
        <v>274.45833333333331</v>
      </c>
      <c r="F54">
        <f>D54-(E54*C54)</f>
        <v>3076.1666666666679</v>
      </c>
      <c r="G54">
        <v>34</v>
      </c>
      <c r="N54">
        <v>3619.5416666666715</v>
      </c>
    </row>
    <row r="55" spans="1:14" x14ac:dyDescent="0.3">
      <c r="B55" t="s">
        <v>10</v>
      </c>
      <c r="C55">
        <v>196</v>
      </c>
      <c r="D55">
        <v>56870</v>
      </c>
      <c r="N55">
        <v>3686.8333333333285</v>
      </c>
    </row>
    <row r="56" spans="1:14" x14ac:dyDescent="0.3">
      <c r="N56">
        <v>3688.2083333333321</v>
      </c>
    </row>
    <row r="57" spans="1:14" x14ac:dyDescent="0.3">
      <c r="C57" t="s">
        <v>16</v>
      </c>
      <c r="D57" t="s">
        <v>15</v>
      </c>
      <c r="E57" t="s">
        <v>14</v>
      </c>
      <c r="F57" t="s">
        <v>13</v>
      </c>
      <c r="G57" t="s">
        <v>12</v>
      </c>
      <c r="H57" s="1"/>
      <c r="N57">
        <v>3776.2307692307731</v>
      </c>
    </row>
    <row r="58" spans="1:14" x14ac:dyDescent="0.3">
      <c r="A58" s="1" t="s">
        <v>104</v>
      </c>
      <c r="B58" t="s">
        <v>11</v>
      </c>
      <c r="C58">
        <v>120</v>
      </c>
      <c r="D58">
        <v>38981</v>
      </c>
      <c r="E58">
        <f>(D59-D58)/(C59-C58)</f>
        <v>298.625</v>
      </c>
      <c r="F58">
        <f>D58-(E58*C58)</f>
        <v>3146</v>
      </c>
      <c r="G58">
        <v>22</v>
      </c>
      <c r="N58">
        <v>3797.625</v>
      </c>
    </row>
    <row r="59" spans="1:14" x14ac:dyDescent="0.3">
      <c r="B59" t="s">
        <v>10</v>
      </c>
      <c r="C59">
        <v>224</v>
      </c>
      <c r="D59">
        <v>70038</v>
      </c>
      <c r="N59">
        <v>3840.2916666666679</v>
      </c>
    </row>
    <row r="60" spans="1:14" x14ac:dyDescent="0.3">
      <c r="N60">
        <v>3853.25</v>
      </c>
    </row>
    <row r="61" spans="1:14" x14ac:dyDescent="0.3">
      <c r="C61" t="s">
        <v>16</v>
      </c>
      <c r="D61" t="s">
        <v>15</v>
      </c>
      <c r="E61" t="s">
        <v>14</v>
      </c>
      <c r="F61" t="s">
        <v>13</v>
      </c>
      <c r="G61" t="s">
        <v>12</v>
      </c>
      <c r="H61" s="1"/>
      <c r="N61">
        <v>3874.9166666666715</v>
      </c>
    </row>
    <row r="62" spans="1:14" x14ac:dyDescent="0.3">
      <c r="A62" s="1" t="s">
        <v>103</v>
      </c>
      <c r="B62" t="s">
        <v>11</v>
      </c>
      <c r="C62">
        <v>100</v>
      </c>
      <c r="D62">
        <v>33515</v>
      </c>
      <c r="E62">
        <f>(D63-D62)/(C63-C62)</f>
        <v>302.1875</v>
      </c>
      <c r="F62">
        <f>D62-(E62*C62)</f>
        <v>3296.25</v>
      </c>
      <c r="G62">
        <v>22</v>
      </c>
      <c r="N62">
        <v>3898.4583333333321</v>
      </c>
    </row>
    <row r="63" spans="1:14" x14ac:dyDescent="0.3">
      <c r="B63" t="s">
        <v>10</v>
      </c>
      <c r="C63">
        <v>196</v>
      </c>
      <c r="D63">
        <v>62525</v>
      </c>
      <c r="N63">
        <v>4040.5</v>
      </c>
    </row>
    <row r="64" spans="1:14" x14ac:dyDescent="0.3">
      <c r="N64">
        <v>4154.9166666666679</v>
      </c>
    </row>
    <row r="65" spans="1:14" x14ac:dyDescent="0.3">
      <c r="C65" t="s">
        <v>16</v>
      </c>
      <c r="D65" t="s">
        <v>15</v>
      </c>
      <c r="E65" t="s">
        <v>14</v>
      </c>
      <c r="F65" t="s">
        <v>13</v>
      </c>
      <c r="G65" t="s">
        <v>12</v>
      </c>
      <c r="H65" s="1"/>
      <c r="N65">
        <v>4209.8181818181802</v>
      </c>
    </row>
    <row r="66" spans="1:14" x14ac:dyDescent="0.3">
      <c r="A66" s="1" t="s">
        <v>102</v>
      </c>
      <c r="B66" t="s">
        <v>11</v>
      </c>
      <c r="C66">
        <v>100</v>
      </c>
      <c r="D66">
        <v>33648</v>
      </c>
      <c r="E66">
        <f>(D67-D66)/(C67-C66)</f>
        <v>303.57291666666669</v>
      </c>
      <c r="F66">
        <f>D66-(E66*C66)</f>
        <v>3290.7083333333321</v>
      </c>
      <c r="G66">
        <v>22</v>
      </c>
      <c r="N66">
        <v>4224.8461538461561</v>
      </c>
    </row>
    <row r="67" spans="1:14" x14ac:dyDescent="0.3">
      <c r="B67" t="s">
        <v>10</v>
      </c>
      <c r="C67">
        <v>196</v>
      </c>
      <c r="D67">
        <v>62791</v>
      </c>
      <c r="N67">
        <v>4301.8333333333321</v>
      </c>
    </row>
    <row r="68" spans="1:14" x14ac:dyDescent="0.3">
      <c r="N68">
        <v>4317.6666666666642</v>
      </c>
    </row>
    <row r="69" spans="1:14" x14ac:dyDescent="0.3">
      <c r="C69" t="s">
        <v>16</v>
      </c>
      <c r="D69" t="s">
        <v>15</v>
      </c>
      <c r="E69" t="s">
        <v>14</v>
      </c>
      <c r="F69" t="s">
        <v>13</v>
      </c>
      <c r="G69" t="s">
        <v>12</v>
      </c>
      <c r="H69" s="1"/>
      <c r="N69">
        <v>4317.6666666666642</v>
      </c>
    </row>
    <row r="70" spans="1:14" x14ac:dyDescent="0.3">
      <c r="A70" s="1" t="s">
        <v>101</v>
      </c>
      <c r="B70" t="s">
        <v>11</v>
      </c>
      <c r="C70">
        <v>120</v>
      </c>
      <c r="D70">
        <v>39479</v>
      </c>
      <c r="E70">
        <f>(D71-D70)/(C71-C70)</f>
        <v>304.68269230769232</v>
      </c>
      <c r="F70">
        <f>D70-(E70*C70)</f>
        <v>2917.076923076922</v>
      </c>
      <c r="G70">
        <v>22</v>
      </c>
      <c r="N70">
        <v>4363.5416666666715</v>
      </c>
    </row>
    <row r="71" spans="1:14" x14ac:dyDescent="0.3">
      <c r="B71" t="s">
        <v>10</v>
      </c>
      <c r="C71">
        <v>224</v>
      </c>
      <c r="D71">
        <v>71166</v>
      </c>
      <c r="N71">
        <v>4434.25</v>
      </c>
    </row>
    <row r="72" spans="1:14" x14ac:dyDescent="0.3">
      <c r="N72">
        <v>4518.7058823529369</v>
      </c>
    </row>
    <row r="73" spans="1:14" x14ac:dyDescent="0.3">
      <c r="C73" t="s">
        <v>16</v>
      </c>
      <c r="D73" t="s">
        <v>15</v>
      </c>
      <c r="E73" t="s">
        <v>14</v>
      </c>
      <c r="F73" t="s">
        <v>13</v>
      </c>
      <c r="G73" t="s">
        <v>12</v>
      </c>
      <c r="H73" s="1"/>
      <c r="N73">
        <v>4607.1538461538439</v>
      </c>
    </row>
    <row r="74" spans="1:14" x14ac:dyDescent="0.3">
      <c r="A74" s="1" t="s">
        <v>100</v>
      </c>
      <c r="B74" t="s">
        <v>11</v>
      </c>
      <c r="C74">
        <v>100</v>
      </c>
      <c r="D74">
        <v>36316</v>
      </c>
      <c r="E74">
        <f>(D75-D74)/(C75-C74)</f>
        <v>332.5</v>
      </c>
      <c r="F74">
        <f>D74-(E74*C74)</f>
        <v>3066</v>
      </c>
      <c r="G74">
        <v>28</v>
      </c>
      <c r="N74">
        <v>4621.2307692307731</v>
      </c>
    </row>
    <row r="75" spans="1:14" x14ac:dyDescent="0.3">
      <c r="B75" t="s">
        <v>10</v>
      </c>
      <c r="C75">
        <v>196</v>
      </c>
      <c r="D75">
        <v>68236</v>
      </c>
      <c r="N75">
        <v>4795</v>
      </c>
    </row>
    <row r="76" spans="1:14" x14ac:dyDescent="0.3">
      <c r="N76">
        <v>4852.4166666666679</v>
      </c>
    </row>
    <row r="77" spans="1:14" x14ac:dyDescent="0.3">
      <c r="C77" t="s">
        <v>16</v>
      </c>
      <c r="D77" t="s">
        <v>15</v>
      </c>
      <c r="E77" t="s">
        <v>14</v>
      </c>
      <c r="F77" t="s">
        <v>13</v>
      </c>
      <c r="G77" t="s">
        <v>12</v>
      </c>
      <c r="H77" s="1"/>
      <c r="N77">
        <v>4912.4583333333321</v>
      </c>
    </row>
    <row r="78" spans="1:14" x14ac:dyDescent="0.3">
      <c r="A78" s="1" t="s">
        <v>99</v>
      </c>
      <c r="B78" t="s">
        <v>11</v>
      </c>
      <c r="C78">
        <v>100</v>
      </c>
      <c r="D78">
        <v>34453</v>
      </c>
      <c r="E78">
        <f>(D79-D78)/(C79-C78)</f>
        <v>304.125</v>
      </c>
      <c r="F78">
        <f>D78-(E78*C78)</f>
        <v>4040.5</v>
      </c>
      <c r="G78">
        <v>47</v>
      </c>
      <c r="N78">
        <v>5022.9166666666715</v>
      </c>
    </row>
    <row r="79" spans="1:14" x14ac:dyDescent="0.3">
      <c r="B79" t="s">
        <v>10</v>
      </c>
      <c r="C79">
        <v>196</v>
      </c>
      <c r="D79">
        <v>63649</v>
      </c>
      <c r="N79">
        <v>5043.375</v>
      </c>
    </row>
    <row r="80" spans="1:14" x14ac:dyDescent="0.3">
      <c r="N80">
        <v>5104.3333333333285</v>
      </c>
    </row>
    <row r="81" spans="1:14" x14ac:dyDescent="0.3">
      <c r="C81" t="s">
        <v>16</v>
      </c>
      <c r="D81" t="s">
        <v>15</v>
      </c>
      <c r="E81" t="s">
        <v>14</v>
      </c>
      <c r="F81" t="s">
        <v>13</v>
      </c>
      <c r="G81" t="s">
        <v>12</v>
      </c>
      <c r="H81" s="1"/>
      <c r="N81">
        <v>5125.2916666666679</v>
      </c>
    </row>
    <row r="82" spans="1:14" x14ac:dyDescent="0.3">
      <c r="A82" s="1" t="s">
        <v>98</v>
      </c>
      <c r="B82" t="s">
        <v>11</v>
      </c>
      <c r="C82">
        <v>100</v>
      </c>
      <c r="D82">
        <v>32063</v>
      </c>
      <c r="E82">
        <f>(D83-D82)/(C83-C82)</f>
        <v>294.98958333333331</v>
      </c>
      <c r="F82">
        <f>D82-(E82*C82)</f>
        <v>2564.0416666666679</v>
      </c>
      <c r="G82">
        <v>47</v>
      </c>
      <c r="N82">
        <v>5211.625</v>
      </c>
    </row>
    <row r="83" spans="1:14" x14ac:dyDescent="0.3">
      <c r="B83" t="s">
        <v>10</v>
      </c>
      <c r="C83">
        <v>196</v>
      </c>
      <c r="D83">
        <v>60382</v>
      </c>
      <c r="N83">
        <v>5233.1538461538439</v>
      </c>
    </row>
    <row r="84" spans="1:14" x14ac:dyDescent="0.3">
      <c r="N84">
        <v>5308.125</v>
      </c>
    </row>
    <row r="85" spans="1:14" x14ac:dyDescent="0.3">
      <c r="C85" t="s">
        <v>16</v>
      </c>
      <c r="D85" t="s">
        <v>15</v>
      </c>
      <c r="E85" t="s">
        <v>14</v>
      </c>
      <c r="F85" t="s">
        <v>13</v>
      </c>
      <c r="G85" t="s">
        <v>12</v>
      </c>
      <c r="N85">
        <v>5351</v>
      </c>
    </row>
    <row r="86" spans="1:14" x14ac:dyDescent="0.3">
      <c r="A86" s="1" t="s">
        <v>97</v>
      </c>
      <c r="B86" t="s">
        <v>11</v>
      </c>
      <c r="C86">
        <v>144</v>
      </c>
      <c r="D86">
        <v>53729</v>
      </c>
      <c r="E86">
        <f>(D87-D86)/(C87-C86)</f>
        <v>326.76249999999999</v>
      </c>
      <c r="F86">
        <f>D86-(E86*C86)</f>
        <v>6675.2000000000044</v>
      </c>
      <c r="G86">
        <v>25</v>
      </c>
      <c r="N86">
        <v>5493.2916666666715</v>
      </c>
    </row>
    <row r="87" spans="1:14" x14ac:dyDescent="0.3">
      <c r="B87" t="s">
        <v>10</v>
      </c>
      <c r="C87">
        <v>224</v>
      </c>
      <c r="D87">
        <v>79870</v>
      </c>
      <c r="N87">
        <v>5552.9166666666715</v>
      </c>
    </row>
    <row r="88" spans="1:14" x14ac:dyDescent="0.3">
      <c r="N88">
        <v>5564.923076923078</v>
      </c>
    </row>
    <row r="89" spans="1:14" x14ac:dyDescent="0.3">
      <c r="C89" t="s">
        <v>16</v>
      </c>
      <c r="D89" t="s">
        <v>15</v>
      </c>
      <c r="E89" t="s">
        <v>14</v>
      </c>
      <c r="F89" t="s">
        <v>13</v>
      </c>
      <c r="G89" t="s">
        <v>12</v>
      </c>
      <c r="N89">
        <v>5840.6666666666715</v>
      </c>
    </row>
    <row r="90" spans="1:14" x14ac:dyDescent="0.3">
      <c r="A90" s="1" t="s">
        <v>96</v>
      </c>
      <c r="B90" t="s">
        <v>11</v>
      </c>
      <c r="C90">
        <v>120</v>
      </c>
      <c r="D90">
        <v>40210</v>
      </c>
      <c r="E90">
        <f>(D91-D90)/(C91-C90)</f>
        <v>307.72115384615387</v>
      </c>
      <c r="F90">
        <f>D90-(E90*C90)</f>
        <v>3283.461538461539</v>
      </c>
      <c r="G90">
        <v>25</v>
      </c>
      <c r="N90">
        <v>5845.461538461539</v>
      </c>
    </row>
    <row r="91" spans="1:14" x14ac:dyDescent="0.3">
      <c r="B91" t="s">
        <v>10</v>
      </c>
      <c r="C91">
        <v>224</v>
      </c>
      <c r="D91">
        <v>72213</v>
      </c>
      <c r="N91">
        <v>5853.2916666666715</v>
      </c>
    </row>
    <row r="92" spans="1:14" x14ac:dyDescent="0.3">
      <c r="N92">
        <v>6020.7916666666715</v>
      </c>
    </row>
    <row r="93" spans="1:14" x14ac:dyDescent="0.3">
      <c r="A93" s="1" t="s">
        <v>95</v>
      </c>
      <c r="C93" t="s">
        <v>16</v>
      </c>
      <c r="D93" t="s">
        <v>15</v>
      </c>
      <c r="E93" t="s">
        <v>14</v>
      </c>
      <c r="F93" t="s">
        <v>13</v>
      </c>
      <c r="G93" t="s">
        <v>12</v>
      </c>
      <c r="N93">
        <v>6210</v>
      </c>
    </row>
    <row r="94" spans="1:14" x14ac:dyDescent="0.3">
      <c r="B94" t="s">
        <v>11</v>
      </c>
      <c r="C94">
        <v>120</v>
      </c>
      <c r="D94">
        <v>40210</v>
      </c>
      <c r="E94">
        <f>(D95-D94)/(C95-C94)</f>
        <v>307.72115384615387</v>
      </c>
      <c r="F94">
        <f>D94-(E94*C94)</f>
        <v>3283.461538461539</v>
      </c>
      <c r="G94">
        <v>25</v>
      </c>
      <c r="N94">
        <v>6251.7916666666715</v>
      </c>
    </row>
    <row r="95" spans="1:14" x14ac:dyDescent="0.3">
      <c r="B95" t="s">
        <v>10</v>
      </c>
      <c r="C95">
        <v>224</v>
      </c>
      <c r="D95">
        <v>72213</v>
      </c>
      <c r="N95">
        <v>6379.461538461539</v>
      </c>
    </row>
    <row r="96" spans="1:14" x14ac:dyDescent="0.3">
      <c r="N96">
        <v>6642.923076923078</v>
      </c>
    </row>
    <row r="97" spans="1:14" x14ac:dyDescent="0.3">
      <c r="A97" s="1" t="s">
        <v>94</v>
      </c>
      <c r="C97" t="s">
        <v>16</v>
      </c>
      <c r="D97" t="s">
        <v>15</v>
      </c>
      <c r="E97" t="s">
        <v>14</v>
      </c>
      <c r="F97" t="s">
        <v>13</v>
      </c>
      <c r="G97" t="s">
        <v>12</v>
      </c>
      <c r="N97">
        <v>6658.4705882352937</v>
      </c>
    </row>
    <row r="98" spans="1:14" x14ac:dyDescent="0.3">
      <c r="B98" t="s">
        <v>11</v>
      </c>
      <c r="C98">
        <v>144</v>
      </c>
      <c r="D98">
        <v>46737</v>
      </c>
      <c r="E98">
        <f>(D99-D98)/(C99-C98)</f>
        <v>299.92857142857144</v>
      </c>
      <c r="F98">
        <f>D98-(E98*C98)</f>
        <v>3547.2857142857101</v>
      </c>
      <c r="G98">
        <v>25</v>
      </c>
      <c r="N98">
        <v>6675.2000000000044</v>
      </c>
    </row>
    <row r="99" spans="1:14" x14ac:dyDescent="0.3">
      <c r="B99" t="s">
        <v>10</v>
      </c>
      <c r="C99">
        <v>256</v>
      </c>
      <c r="D99">
        <v>80329</v>
      </c>
      <c r="N99">
        <v>6688.5833333333285</v>
      </c>
    </row>
    <row r="100" spans="1:14" x14ac:dyDescent="0.3">
      <c r="N100">
        <v>6925.5714285714348</v>
      </c>
    </row>
    <row r="101" spans="1:14" x14ac:dyDescent="0.3">
      <c r="A101" s="1" t="s">
        <v>93</v>
      </c>
      <c r="C101" t="s">
        <v>16</v>
      </c>
      <c r="D101" t="s">
        <v>15</v>
      </c>
      <c r="E101" t="s">
        <v>14</v>
      </c>
      <c r="F101" t="s">
        <v>13</v>
      </c>
      <c r="G101" t="s">
        <v>12</v>
      </c>
    </row>
    <row r="102" spans="1:14" x14ac:dyDescent="0.3">
      <c r="B102" t="s">
        <v>11</v>
      </c>
      <c r="C102">
        <v>100</v>
      </c>
      <c r="D102">
        <v>36131</v>
      </c>
      <c r="E102">
        <f>(D103-D102)/(C103-C102)</f>
        <v>333.13235294117646</v>
      </c>
      <c r="F102">
        <f>D102-(E102*C102)</f>
        <v>2817.7647058823568</v>
      </c>
      <c r="G102">
        <v>25</v>
      </c>
      <c r="M102" t="s">
        <v>6</v>
      </c>
      <c r="N102">
        <f>AVERAGE(N1:N100)</f>
        <v>3800.8197086834753</v>
      </c>
    </row>
    <row r="103" spans="1:14" x14ac:dyDescent="0.3">
      <c r="B103" t="s">
        <v>10</v>
      </c>
      <c r="C103">
        <v>168</v>
      </c>
      <c r="D103">
        <v>58784</v>
      </c>
      <c r="M103" t="s">
        <v>7</v>
      </c>
      <c r="N103">
        <f>STDEV(N1:N100)</f>
        <v>1390.0474376507173</v>
      </c>
    </row>
    <row r="104" spans="1:14" x14ac:dyDescent="0.3">
      <c r="M104" t="s">
        <v>8</v>
      </c>
      <c r="N104">
        <f>N103/SQRT(N105)</f>
        <v>139.00474376507174</v>
      </c>
    </row>
    <row r="105" spans="1:14" x14ac:dyDescent="0.3">
      <c r="A105" s="1" t="s">
        <v>92</v>
      </c>
      <c r="C105" t="s">
        <v>16</v>
      </c>
      <c r="D105" t="s">
        <v>15</v>
      </c>
      <c r="E105" t="s">
        <v>14</v>
      </c>
      <c r="F105" t="s">
        <v>13</v>
      </c>
      <c r="G105" t="s">
        <v>12</v>
      </c>
      <c r="M105" t="s">
        <v>9</v>
      </c>
      <c r="N105">
        <f>COUNT(N1:N100)</f>
        <v>100</v>
      </c>
    </row>
    <row r="106" spans="1:14" x14ac:dyDescent="0.3">
      <c r="B106" t="s">
        <v>11</v>
      </c>
      <c r="C106">
        <v>144</v>
      </c>
      <c r="D106">
        <v>57919</v>
      </c>
      <c r="E106">
        <f>(D107-D106)/(C107-C106)</f>
        <v>344.49107142857144</v>
      </c>
      <c r="F106">
        <f>D106-(E106*C106)</f>
        <v>8312.2857142857101</v>
      </c>
      <c r="G106">
        <v>25</v>
      </c>
    </row>
    <row r="107" spans="1:14" x14ac:dyDescent="0.3">
      <c r="B107" t="s">
        <v>10</v>
      </c>
      <c r="C107">
        <v>256</v>
      </c>
      <c r="D107">
        <v>96502</v>
      </c>
    </row>
    <row r="109" spans="1:14" x14ac:dyDescent="0.3">
      <c r="A109" s="1" t="s">
        <v>91</v>
      </c>
      <c r="C109" t="s">
        <v>16</v>
      </c>
      <c r="D109" t="s">
        <v>15</v>
      </c>
      <c r="E109" t="s">
        <v>14</v>
      </c>
      <c r="F109" t="s">
        <v>13</v>
      </c>
      <c r="G109" t="s">
        <v>12</v>
      </c>
    </row>
    <row r="110" spans="1:14" x14ac:dyDescent="0.3">
      <c r="B110" t="s">
        <v>11</v>
      </c>
      <c r="C110">
        <v>120</v>
      </c>
      <c r="D110">
        <v>44376</v>
      </c>
      <c r="E110">
        <f>(D111-D110)/(C111-C110)</f>
        <v>333.81944444444446</v>
      </c>
      <c r="F110">
        <f>D110-(E110*C110)</f>
        <v>4317.6666666666642</v>
      </c>
      <c r="G110">
        <v>25</v>
      </c>
    </row>
    <row r="111" spans="1:14" x14ac:dyDescent="0.3">
      <c r="B111" t="s">
        <v>10</v>
      </c>
      <c r="C111">
        <v>192</v>
      </c>
      <c r="D111">
        <v>68411</v>
      </c>
    </row>
    <row r="113" spans="1:7" x14ac:dyDescent="0.3">
      <c r="A113" s="1" t="s">
        <v>90</v>
      </c>
      <c r="C113" t="s">
        <v>16</v>
      </c>
      <c r="D113" t="s">
        <v>15</v>
      </c>
      <c r="E113" t="s">
        <v>14</v>
      </c>
      <c r="F113" t="s">
        <v>13</v>
      </c>
      <c r="G113" t="s">
        <v>12</v>
      </c>
    </row>
    <row r="114" spans="1:7" x14ac:dyDescent="0.3">
      <c r="B114" t="s">
        <v>11</v>
      </c>
      <c r="C114">
        <v>120</v>
      </c>
      <c r="D114">
        <v>44376</v>
      </c>
      <c r="E114">
        <f>(D115-D114)/(C115-C114)</f>
        <v>333.81944444444446</v>
      </c>
      <c r="F114">
        <f>D114-(E114*C114)</f>
        <v>4317.6666666666642</v>
      </c>
      <c r="G114">
        <v>25</v>
      </c>
    </row>
    <row r="115" spans="1:7" x14ac:dyDescent="0.3">
      <c r="B115" t="s">
        <v>10</v>
      </c>
      <c r="C115">
        <v>192</v>
      </c>
      <c r="D115">
        <v>68411</v>
      </c>
    </row>
    <row r="117" spans="1:7" x14ac:dyDescent="0.3">
      <c r="A117" s="1" t="s">
        <v>89</v>
      </c>
      <c r="C117" t="s">
        <v>16</v>
      </c>
      <c r="D117" t="s">
        <v>15</v>
      </c>
      <c r="E117" t="s">
        <v>14</v>
      </c>
      <c r="F117" t="s">
        <v>13</v>
      </c>
      <c r="G117" t="s">
        <v>12</v>
      </c>
    </row>
    <row r="118" spans="1:7" x14ac:dyDescent="0.3">
      <c r="B118" t="s">
        <v>11</v>
      </c>
      <c r="C118">
        <v>120</v>
      </c>
      <c r="D118">
        <v>43272</v>
      </c>
      <c r="E118">
        <f>(D119-D118)/(C119-C118)</f>
        <v>316.99038461538464</v>
      </c>
      <c r="F118">
        <f>D118-(E118*C118)</f>
        <v>5233.1538461538439</v>
      </c>
      <c r="G118">
        <v>20</v>
      </c>
    </row>
    <row r="119" spans="1:7" x14ac:dyDescent="0.3">
      <c r="B119" t="s">
        <v>10</v>
      </c>
      <c r="C119">
        <v>224</v>
      </c>
      <c r="D119">
        <v>76239</v>
      </c>
    </row>
    <row r="121" spans="1:7" x14ac:dyDescent="0.3">
      <c r="A121" s="1" t="s">
        <v>88</v>
      </c>
      <c r="C121" t="s">
        <v>16</v>
      </c>
      <c r="D121" t="s">
        <v>15</v>
      </c>
      <c r="E121" t="s">
        <v>14</v>
      </c>
      <c r="F121" t="s">
        <v>13</v>
      </c>
      <c r="G121" t="s">
        <v>12</v>
      </c>
    </row>
    <row r="122" spans="1:7" x14ac:dyDescent="0.3">
      <c r="B122" t="s">
        <v>11</v>
      </c>
      <c r="C122">
        <v>100</v>
      </c>
      <c r="D122">
        <v>30811</v>
      </c>
      <c r="E122">
        <f>(D123-D122)/(C123-C122)</f>
        <v>287.81818181818181</v>
      </c>
      <c r="F122">
        <f>D122-(E122*C122)</f>
        <v>2029.1818181818198</v>
      </c>
      <c r="G122">
        <v>38</v>
      </c>
    </row>
    <row r="123" spans="1:7" x14ac:dyDescent="0.3">
      <c r="B123" t="s">
        <v>10</v>
      </c>
      <c r="C123">
        <v>144</v>
      </c>
      <c r="D123">
        <v>43475</v>
      </c>
    </row>
    <row r="125" spans="1:7" x14ac:dyDescent="0.3">
      <c r="A125" s="1" t="s">
        <v>87</v>
      </c>
      <c r="C125" t="s">
        <v>16</v>
      </c>
      <c r="D125" t="s">
        <v>15</v>
      </c>
      <c r="E125" t="s">
        <v>14</v>
      </c>
      <c r="F125" t="s">
        <v>13</v>
      </c>
      <c r="G125" t="s">
        <v>12</v>
      </c>
    </row>
    <row r="126" spans="1:7" x14ac:dyDescent="0.3">
      <c r="B126" t="s">
        <v>11</v>
      </c>
      <c r="C126">
        <v>100</v>
      </c>
      <c r="D126">
        <v>38400</v>
      </c>
      <c r="E126">
        <f>(D127-D126)/(C127-C126)</f>
        <v>340.36458333333331</v>
      </c>
      <c r="F126">
        <f>D126-(E126*C126)</f>
        <v>4363.5416666666715</v>
      </c>
      <c r="G126">
        <v>13</v>
      </c>
    </row>
    <row r="127" spans="1:7" x14ac:dyDescent="0.3">
      <c r="B127" t="s">
        <v>10</v>
      </c>
      <c r="C127">
        <v>196</v>
      </c>
      <c r="D127">
        <v>71075</v>
      </c>
    </row>
    <row r="129" spans="1:7" x14ac:dyDescent="0.3">
      <c r="A129" s="1" t="s">
        <v>86</v>
      </c>
      <c r="C129" t="s">
        <v>16</v>
      </c>
      <c r="D129" t="s">
        <v>15</v>
      </c>
      <c r="E129" t="s">
        <v>14</v>
      </c>
      <c r="F129" t="s">
        <v>13</v>
      </c>
      <c r="G129" t="s">
        <v>12</v>
      </c>
    </row>
    <row r="130" spans="1:7" x14ac:dyDescent="0.3">
      <c r="B130" t="s">
        <v>11</v>
      </c>
      <c r="C130">
        <v>100</v>
      </c>
      <c r="D130">
        <v>34878</v>
      </c>
      <c r="E130">
        <f>(D131-D130)/(C131-C130)</f>
        <v>306.68181818181819</v>
      </c>
      <c r="F130">
        <f>D130-(E130*C130)</f>
        <v>4209.8181818181802</v>
      </c>
      <c r="G130">
        <v>21</v>
      </c>
    </row>
    <row r="131" spans="1:7" x14ac:dyDescent="0.3">
      <c r="B131" t="s">
        <v>10</v>
      </c>
      <c r="C131">
        <v>144</v>
      </c>
      <c r="D131">
        <v>48372</v>
      </c>
    </row>
    <row r="133" spans="1:7" x14ac:dyDescent="0.3">
      <c r="A133" s="1" t="s">
        <v>85</v>
      </c>
      <c r="C133" t="s">
        <v>16</v>
      </c>
      <c r="D133" t="s">
        <v>15</v>
      </c>
      <c r="E133" t="s">
        <v>14</v>
      </c>
      <c r="F133" t="s">
        <v>13</v>
      </c>
      <c r="G133" t="s">
        <v>12</v>
      </c>
    </row>
    <row r="134" spans="1:7" x14ac:dyDescent="0.3">
      <c r="B134" t="s">
        <v>11</v>
      </c>
      <c r="C134">
        <v>100</v>
      </c>
      <c r="D134">
        <v>36068</v>
      </c>
      <c r="E134">
        <f>(D135-D134)/(C135-C134)</f>
        <v>309.42708333333331</v>
      </c>
      <c r="F134">
        <f>D134-(E134*C134)</f>
        <v>5125.2916666666679</v>
      </c>
      <c r="G134">
        <v>21</v>
      </c>
    </row>
    <row r="135" spans="1:7" x14ac:dyDescent="0.3">
      <c r="B135" t="s">
        <v>10</v>
      </c>
      <c r="C135">
        <v>196</v>
      </c>
      <c r="D135">
        <v>65773</v>
      </c>
    </row>
    <row r="137" spans="1:7" x14ac:dyDescent="0.3">
      <c r="A137" s="1" t="s">
        <v>84</v>
      </c>
      <c r="C137" t="s">
        <v>16</v>
      </c>
      <c r="D137" t="s">
        <v>15</v>
      </c>
      <c r="E137" t="s">
        <v>14</v>
      </c>
      <c r="F137" t="s">
        <v>13</v>
      </c>
      <c r="G137" t="s">
        <v>12</v>
      </c>
    </row>
    <row r="138" spans="1:7" x14ac:dyDescent="0.3">
      <c r="B138" t="s">
        <v>11</v>
      </c>
      <c r="C138">
        <v>120</v>
      </c>
      <c r="D138">
        <v>47551</v>
      </c>
      <c r="E138">
        <f>(D139-D138)/(C139-C138)</f>
        <v>343.09615384615387</v>
      </c>
      <c r="F138">
        <f>D138-(E138*C138)</f>
        <v>6379.461538461539</v>
      </c>
      <c r="G138">
        <v>21</v>
      </c>
    </row>
    <row r="139" spans="1:7" x14ac:dyDescent="0.3">
      <c r="B139" t="s">
        <v>10</v>
      </c>
      <c r="C139">
        <v>224</v>
      </c>
      <c r="D139">
        <v>83233</v>
      </c>
    </row>
    <row r="141" spans="1:7" x14ac:dyDescent="0.3">
      <c r="A141" s="1" t="s">
        <v>83</v>
      </c>
      <c r="C141" t="s">
        <v>16</v>
      </c>
      <c r="D141" t="s">
        <v>15</v>
      </c>
      <c r="E141" t="s">
        <v>14</v>
      </c>
      <c r="F141" t="s">
        <v>13</v>
      </c>
      <c r="G141" t="s">
        <v>12</v>
      </c>
    </row>
    <row r="142" spans="1:7" x14ac:dyDescent="0.3">
      <c r="B142" t="s">
        <v>11</v>
      </c>
      <c r="C142">
        <v>120</v>
      </c>
      <c r="D142">
        <v>42397</v>
      </c>
      <c r="E142">
        <f>(D143-D142)/(C143-C142)</f>
        <v>314.79807692307691</v>
      </c>
      <c r="F142">
        <f>D142-(E142*C142)</f>
        <v>4621.2307692307731</v>
      </c>
      <c r="G142">
        <v>21</v>
      </c>
    </row>
    <row r="143" spans="1:7" x14ac:dyDescent="0.3">
      <c r="B143" t="s">
        <v>10</v>
      </c>
      <c r="C143">
        <v>224</v>
      </c>
      <c r="D143">
        <v>75136</v>
      </c>
    </row>
    <row r="145" spans="1:7" x14ac:dyDescent="0.3">
      <c r="A145" s="1" t="s">
        <v>82</v>
      </c>
      <c r="C145" t="s">
        <v>16</v>
      </c>
      <c r="D145" t="s">
        <v>15</v>
      </c>
      <c r="E145" t="s">
        <v>14</v>
      </c>
      <c r="F145" t="s">
        <v>13</v>
      </c>
      <c r="G145" t="s">
        <v>12</v>
      </c>
    </row>
    <row r="146" spans="1:7" x14ac:dyDescent="0.3">
      <c r="B146" t="s">
        <v>11</v>
      </c>
      <c r="C146">
        <v>100</v>
      </c>
      <c r="D146">
        <v>32296</v>
      </c>
      <c r="E146">
        <f>(D147-D146)/(C147-C146)</f>
        <v>301.26041666666669</v>
      </c>
      <c r="F146">
        <f>D146-(E146*C146)</f>
        <v>2169.9583333333321</v>
      </c>
      <c r="G146">
        <v>35</v>
      </c>
    </row>
    <row r="147" spans="1:7" x14ac:dyDescent="0.3">
      <c r="B147" t="s">
        <v>10</v>
      </c>
      <c r="C147">
        <v>196</v>
      </c>
      <c r="D147">
        <v>61217</v>
      </c>
    </row>
    <row r="149" spans="1:7" x14ac:dyDescent="0.3">
      <c r="A149" s="1" t="s">
        <v>81</v>
      </c>
      <c r="C149" t="s">
        <v>16</v>
      </c>
      <c r="D149" t="s">
        <v>15</v>
      </c>
      <c r="E149" t="s">
        <v>14</v>
      </c>
      <c r="F149" t="s">
        <v>13</v>
      </c>
      <c r="G149" t="s">
        <v>12</v>
      </c>
    </row>
    <row r="150" spans="1:7" x14ac:dyDescent="0.3">
      <c r="B150" t="s">
        <v>11</v>
      </c>
      <c r="C150">
        <v>120</v>
      </c>
      <c r="D150">
        <v>39496</v>
      </c>
      <c r="E150">
        <f>(D151-D150)/(C151-C150)</f>
        <v>301.58653846153845</v>
      </c>
      <c r="F150">
        <f>D150-(E150*C150)</f>
        <v>3305.6153846153829</v>
      </c>
      <c r="G150">
        <v>35</v>
      </c>
    </row>
    <row r="151" spans="1:7" x14ac:dyDescent="0.3">
      <c r="B151" t="s">
        <v>10</v>
      </c>
      <c r="C151">
        <v>224</v>
      </c>
      <c r="D151">
        <v>70861</v>
      </c>
    </row>
    <row r="153" spans="1:7" x14ac:dyDescent="0.3">
      <c r="A153" s="1" t="s">
        <v>80</v>
      </c>
      <c r="C153" t="s">
        <v>16</v>
      </c>
      <c r="D153" t="s">
        <v>15</v>
      </c>
      <c r="E153" t="s">
        <v>14</v>
      </c>
      <c r="F153" t="s">
        <v>13</v>
      </c>
      <c r="G153" t="s">
        <v>12</v>
      </c>
    </row>
    <row r="154" spans="1:7" x14ac:dyDescent="0.3">
      <c r="B154" t="s">
        <v>11</v>
      </c>
      <c r="C154">
        <v>100</v>
      </c>
      <c r="D154">
        <v>32258</v>
      </c>
      <c r="E154">
        <f>(D155-D154)/(C155-C154)</f>
        <v>302.20833333333331</v>
      </c>
      <c r="F154">
        <f>D154-(E154*C154)</f>
        <v>2037.1666666666679</v>
      </c>
      <c r="G154">
        <v>35</v>
      </c>
    </row>
    <row r="155" spans="1:7" x14ac:dyDescent="0.3">
      <c r="B155" t="s">
        <v>10</v>
      </c>
      <c r="C155">
        <v>196</v>
      </c>
      <c r="D155">
        <v>61270</v>
      </c>
    </row>
    <row r="157" spans="1:7" x14ac:dyDescent="0.3">
      <c r="A157" s="1" t="s">
        <v>79</v>
      </c>
      <c r="C157" t="s">
        <v>16</v>
      </c>
      <c r="D157" t="s">
        <v>15</v>
      </c>
      <c r="E157" t="s">
        <v>14</v>
      </c>
      <c r="F157" t="s">
        <v>13</v>
      </c>
      <c r="G157" t="s">
        <v>12</v>
      </c>
    </row>
    <row r="158" spans="1:7" x14ac:dyDescent="0.3">
      <c r="B158" t="s">
        <v>11</v>
      </c>
      <c r="C158">
        <v>100</v>
      </c>
      <c r="D158">
        <v>31085</v>
      </c>
      <c r="E158">
        <f>(D159-D158)/(C159-C158)</f>
        <v>285.59375</v>
      </c>
      <c r="F158">
        <f>D158-(E158*C158)</f>
        <v>2525.625</v>
      </c>
      <c r="G158">
        <v>35</v>
      </c>
    </row>
    <row r="159" spans="1:7" x14ac:dyDescent="0.3">
      <c r="B159" t="s">
        <v>10</v>
      </c>
      <c r="C159">
        <v>196</v>
      </c>
      <c r="D159">
        <v>58502</v>
      </c>
    </row>
    <row r="161" spans="1:7" x14ac:dyDescent="0.3">
      <c r="A161" s="1" t="s">
        <v>78</v>
      </c>
      <c r="C161" t="s">
        <v>16</v>
      </c>
      <c r="D161" t="s">
        <v>15</v>
      </c>
      <c r="E161" t="s">
        <v>14</v>
      </c>
      <c r="F161" t="s">
        <v>13</v>
      </c>
      <c r="G161" t="s">
        <v>12</v>
      </c>
    </row>
    <row r="162" spans="1:7" x14ac:dyDescent="0.3">
      <c r="B162" t="s">
        <v>11</v>
      </c>
      <c r="C162">
        <v>100</v>
      </c>
      <c r="D162">
        <v>34283</v>
      </c>
      <c r="E162">
        <f>(D163-D162)/(C163-C162)</f>
        <v>305.94791666666669</v>
      </c>
      <c r="F162">
        <f>D162-(E162*C162)</f>
        <v>3688.2083333333321</v>
      </c>
      <c r="G162">
        <v>46</v>
      </c>
    </row>
    <row r="163" spans="1:7" x14ac:dyDescent="0.3">
      <c r="B163" t="s">
        <v>10</v>
      </c>
      <c r="C163">
        <v>196</v>
      </c>
      <c r="D163">
        <v>63654</v>
      </c>
    </row>
    <row r="165" spans="1:7" x14ac:dyDescent="0.3">
      <c r="A165" s="1" t="s">
        <v>77</v>
      </c>
      <c r="C165" t="s">
        <v>16</v>
      </c>
      <c r="D165" t="s">
        <v>15</v>
      </c>
      <c r="E165" t="s">
        <v>14</v>
      </c>
      <c r="F165" t="s">
        <v>13</v>
      </c>
      <c r="G165" t="s">
        <v>12</v>
      </c>
    </row>
    <row r="166" spans="1:7" x14ac:dyDescent="0.3">
      <c r="B166" t="s">
        <v>11</v>
      </c>
      <c r="C166">
        <v>100</v>
      </c>
      <c r="D166">
        <v>32680</v>
      </c>
      <c r="E166">
        <f>(D167-D166)/(C167-C166)</f>
        <v>291.34375</v>
      </c>
      <c r="F166">
        <f>D166-(E166*C166)</f>
        <v>3545.625</v>
      </c>
      <c r="G166">
        <v>46</v>
      </c>
    </row>
    <row r="167" spans="1:7" x14ac:dyDescent="0.3">
      <c r="B167" t="s">
        <v>10</v>
      </c>
      <c r="C167">
        <v>196</v>
      </c>
      <c r="D167">
        <v>60649</v>
      </c>
    </row>
    <row r="169" spans="1:7" x14ac:dyDescent="0.3">
      <c r="A169" s="1" t="s">
        <v>76</v>
      </c>
      <c r="C169" t="s">
        <v>16</v>
      </c>
      <c r="D169" t="s">
        <v>15</v>
      </c>
      <c r="E169" t="s">
        <v>14</v>
      </c>
      <c r="F169" t="s">
        <v>13</v>
      </c>
      <c r="G169" t="s">
        <v>12</v>
      </c>
    </row>
    <row r="170" spans="1:7" x14ac:dyDescent="0.3">
      <c r="B170" t="s">
        <v>11</v>
      </c>
      <c r="C170">
        <v>100</v>
      </c>
      <c r="D170">
        <v>34581</v>
      </c>
      <c r="E170">
        <f>(D171-D170)/(C171-C170)</f>
        <v>302.79166666666669</v>
      </c>
      <c r="F170">
        <f>D170-(E170*C170)</f>
        <v>4301.8333333333321</v>
      </c>
      <c r="G170">
        <v>37</v>
      </c>
    </row>
    <row r="171" spans="1:7" x14ac:dyDescent="0.3">
      <c r="B171" t="s">
        <v>10</v>
      </c>
      <c r="C171">
        <v>196</v>
      </c>
      <c r="D171">
        <v>63649</v>
      </c>
    </row>
    <row r="173" spans="1:7" x14ac:dyDescent="0.3">
      <c r="A173" s="1" t="s">
        <v>75</v>
      </c>
      <c r="C173" t="s">
        <v>16</v>
      </c>
      <c r="D173" t="s">
        <v>15</v>
      </c>
      <c r="E173" t="s">
        <v>14</v>
      </c>
      <c r="F173" t="s">
        <v>13</v>
      </c>
      <c r="G173" t="s">
        <v>12</v>
      </c>
    </row>
    <row r="174" spans="1:7" x14ac:dyDescent="0.3">
      <c r="B174" t="s">
        <v>11</v>
      </c>
      <c r="C174">
        <v>100</v>
      </c>
      <c r="D174">
        <v>31255</v>
      </c>
      <c r="E174">
        <f>(D175-D174)/(C175-C174)</f>
        <v>288.76041666666669</v>
      </c>
      <c r="F174">
        <f>D174-(E174*C174)</f>
        <v>2378.9583333333321</v>
      </c>
      <c r="G174">
        <v>37</v>
      </c>
    </row>
    <row r="175" spans="1:7" x14ac:dyDescent="0.3">
      <c r="B175" t="s">
        <v>10</v>
      </c>
      <c r="C175">
        <v>196</v>
      </c>
      <c r="D175">
        <v>58976</v>
      </c>
    </row>
    <row r="177" spans="1:7" x14ac:dyDescent="0.3">
      <c r="A177" s="1" t="s">
        <v>74</v>
      </c>
      <c r="C177" t="s">
        <v>16</v>
      </c>
      <c r="D177" t="s">
        <v>15</v>
      </c>
      <c r="E177" t="s">
        <v>14</v>
      </c>
      <c r="F177" t="s">
        <v>13</v>
      </c>
      <c r="G177" t="s">
        <v>12</v>
      </c>
    </row>
    <row r="178" spans="1:7" x14ac:dyDescent="0.3">
      <c r="B178" t="s">
        <v>11</v>
      </c>
      <c r="C178">
        <v>100</v>
      </c>
      <c r="D178">
        <v>35201</v>
      </c>
      <c r="E178">
        <f>(D179-D178)/(C179-C178)</f>
        <v>302.88541666666669</v>
      </c>
      <c r="F178">
        <f>D178-(E178*C178)</f>
        <v>4912.4583333333321</v>
      </c>
      <c r="G178">
        <v>37</v>
      </c>
    </row>
    <row r="179" spans="1:7" x14ac:dyDescent="0.3">
      <c r="B179" t="s">
        <v>10</v>
      </c>
      <c r="C179">
        <v>196</v>
      </c>
      <c r="D179">
        <v>64278</v>
      </c>
    </row>
    <row r="181" spans="1:7" x14ac:dyDescent="0.3">
      <c r="A181" s="1" t="s">
        <v>73</v>
      </c>
      <c r="C181" t="s">
        <v>16</v>
      </c>
      <c r="D181" t="s">
        <v>15</v>
      </c>
      <c r="E181" t="s">
        <v>14</v>
      </c>
      <c r="F181" t="s">
        <v>13</v>
      </c>
      <c r="G181" t="s">
        <v>12</v>
      </c>
    </row>
    <row r="182" spans="1:7" x14ac:dyDescent="0.3">
      <c r="B182" t="s">
        <v>11</v>
      </c>
      <c r="C182">
        <v>100</v>
      </c>
      <c r="D182">
        <v>34258</v>
      </c>
      <c r="E182">
        <f>(D183-D182)/(C183-C182)</f>
        <v>304.17708333333331</v>
      </c>
      <c r="F182">
        <f>D182-(E182*C182)</f>
        <v>3840.2916666666679</v>
      </c>
      <c r="G182">
        <v>37</v>
      </c>
    </row>
    <row r="183" spans="1:7" x14ac:dyDescent="0.3">
      <c r="B183" t="s">
        <v>10</v>
      </c>
      <c r="C183">
        <v>196</v>
      </c>
      <c r="D183">
        <v>63459</v>
      </c>
    </row>
    <row r="185" spans="1:7" x14ac:dyDescent="0.3">
      <c r="A185" s="1" t="s">
        <v>72</v>
      </c>
      <c r="C185" t="s">
        <v>16</v>
      </c>
      <c r="D185" t="s">
        <v>15</v>
      </c>
      <c r="E185" t="s">
        <v>14</v>
      </c>
      <c r="F185" t="s">
        <v>13</v>
      </c>
      <c r="G185" t="s">
        <v>12</v>
      </c>
    </row>
    <row r="186" spans="1:7" x14ac:dyDescent="0.3">
      <c r="B186" t="s">
        <v>11</v>
      </c>
      <c r="C186">
        <v>100</v>
      </c>
      <c r="D186">
        <v>32215</v>
      </c>
      <c r="E186">
        <f>(D187-D186)/(C187-C186)</f>
        <v>289.9264705882353</v>
      </c>
      <c r="F186">
        <f>D186-(E186*C186)</f>
        <v>3222.3529411764684</v>
      </c>
      <c r="G186">
        <v>37</v>
      </c>
    </row>
    <row r="187" spans="1:7" x14ac:dyDescent="0.3">
      <c r="B187" t="s">
        <v>10</v>
      </c>
      <c r="C187">
        <v>168</v>
      </c>
      <c r="D187">
        <v>51930</v>
      </c>
    </row>
    <row r="189" spans="1:7" x14ac:dyDescent="0.3">
      <c r="A189" s="1" t="s">
        <v>71</v>
      </c>
      <c r="C189" t="s">
        <v>16</v>
      </c>
      <c r="D189" t="s">
        <v>15</v>
      </c>
      <c r="E189" t="s">
        <v>14</v>
      </c>
      <c r="F189" t="s">
        <v>13</v>
      </c>
      <c r="G189" t="s">
        <v>12</v>
      </c>
    </row>
    <row r="190" spans="1:7" x14ac:dyDescent="0.3">
      <c r="B190" t="s">
        <v>11</v>
      </c>
      <c r="C190">
        <v>100</v>
      </c>
      <c r="D190">
        <v>34032</v>
      </c>
      <c r="E190">
        <f>(D191-D190)/(C191-C190)</f>
        <v>304.88235294117646</v>
      </c>
      <c r="F190">
        <f>D190-(E190*C190)</f>
        <v>3543.7647058823532</v>
      </c>
      <c r="G190">
        <v>37</v>
      </c>
    </row>
    <row r="191" spans="1:7" x14ac:dyDescent="0.3">
      <c r="B191" t="s">
        <v>10</v>
      </c>
      <c r="C191">
        <v>168</v>
      </c>
      <c r="D191">
        <v>54764</v>
      </c>
    </row>
    <row r="193" spans="1:7" x14ac:dyDescent="0.3">
      <c r="A193" s="1" t="s">
        <v>70</v>
      </c>
      <c r="C193" t="s">
        <v>16</v>
      </c>
      <c r="D193" t="s">
        <v>15</v>
      </c>
      <c r="E193" t="s">
        <v>14</v>
      </c>
      <c r="F193" t="s">
        <v>13</v>
      </c>
      <c r="G193" t="s">
        <v>12</v>
      </c>
    </row>
    <row r="194" spans="1:7" x14ac:dyDescent="0.3">
      <c r="B194" t="s">
        <v>11</v>
      </c>
      <c r="C194">
        <v>100</v>
      </c>
      <c r="D194">
        <v>38307</v>
      </c>
      <c r="E194">
        <f>(D195-D194)/(C195-C194)</f>
        <v>347.82291666666669</v>
      </c>
      <c r="F194">
        <f>D194-(E194*C194)</f>
        <v>3524.7083333333285</v>
      </c>
      <c r="G194">
        <v>33</v>
      </c>
    </row>
    <row r="195" spans="1:7" x14ac:dyDescent="0.3">
      <c r="B195" t="s">
        <v>10</v>
      </c>
      <c r="C195">
        <v>196</v>
      </c>
      <c r="D195">
        <v>71698</v>
      </c>
    </row>
    <row r="197" spans="1:7" x14ac:dyDescent="0.3">
      <c r="A197" s="1" t="s">
        <v>69</v>
      </c>
      <c r="C197" t="s">
        <v>16</v>
      </c>
      <c r="D197" t="s">
        <v>15</v>
      </c>
      <c r="E197" t="s">
        <v>14</v>
      </c>
      <c r="F197" t="s">
        <v>13</v>
      </c>
      <c r="G197" t="s">
        <v>12</v>
      </c>
    </row>
    <row r="198" spans="1:7" x14ac:dyDescent="0.3">
      <c r="B198" t="s">
        <v>11</v>
      </c>
      <c r="C198">
        <v>100</v>
      </c>
      <c r="D198">
        <v>38197</v>
      </c>
      <c r="E198">
        <f>(D199-D198)/(C199-C198)</f>
        <v>348.65625</v>
      </c>
      <c r="F198">
        <f>D198-(E198*C198)</f>
        <v>3331.375</v>
      </c>
      <c r="G198">
        <v>33</v>
      </c>
    </row>
    <row r="199" spans="1:7" x14ac:dyDescent="0.3">
      <c r="B199" t="s">
        <v>10</v>
      </c>
      <c r="C199">
        <v>196</v>
      </c>
      <c r="D199">
        <v>71668</v>
      </c>
    </row>
    <row r="201" spans="1:7" x14ac:dyDescent="0.3">
      <c r="A201" s="1" t="s">
        <v>68</v>
      </c>
      <c r="C201" t="s">
        <v>16</v>
      </c>
      <c r="D201" t="s">
        <v>15</v>
      </c>
      <c r="E201" t="s">
        <v>14</v>
      </c>
      <c r="F201" t="s">
        <v>13</v>
      </c>
      <c r="G201" t="s">
        <v>12</v>
      </c>
    </row>
    <row r="202" spans="1:7" x14ac:dyDescent="0.3">
      <c r="B202" t="s">
        <v>11</v>
      </c>
      <c r="C202">
        <v>120</v>
      </c>
      <c r="D202">
        <v>42131</v>
      </c>
      <c r="E202">
        <f>(D203-D202)/(C203-C202)</f>
        <v>315.88461538461536</v>
      </c>
      <c r="F202">
        <f>D202-(E202*C202)</f>
        <v>4224.8461538461561</v>
      </c>
      <c r="G202">
        <v>41</v>
      </c>
    </row>
    <row r="203" spans="1:7" x14ac:dyDescent="0.3">
      <c r="B203" t="s">
        <v>10</v>
      </c>
      <c r="C203">
        <v>224</v>
      </c>
      <c r="D203">
        <v>74983</v>
      </c>
    </row>
    <row r="205" spans="1:7" x14ac:dyDescent="0.3">
      <c r="A205" s="1" t="s">
        <v>67</v>
      </c>
      <c r="C205" t="s">
        <v>16</v>
      </c>
      <c r="D205" t="s">
        <v>15</v>
      </c>
      <c r="E205" t="s">
        <v>14</v>
      </c>
      <c r="F205" t="s">
        <v>13</v>
      </c>
      <c r="G205" t="s">
        <v>12</v>
      </c>
    </row>
    <row r="206" spans="1:7" x14ac:dyDescent="0.3">
      <c r="B206" t="s">
        <v>11</v>
      </c>
      <c r="C206">
        <v>100</v>
      </c>
      <c r="D206">
        <v>33277</v>
      </c>
      <c r="E206">
        <f>(D207-D206)/(C207-C206)</f>
        <v>308.98958333333331</v>
      </c>
      <c r="F206">
        <f>D206-(E206*C206)</f>
        <v>2378.0416666666679</v>
      </c>
      <c r="G206">
        <v>41</v>
      </c>
    </row>
    <row r="207" spans="1:7" x14ac:dyDescent="0.3">
      <c r="B207" t="s">
        <v>10</v>
      </c>
      <c r="C207">
        <v>196</v>
      </c>
      <c r="D207">
        <v>62940</v>
      </c>
    </row>
    <row r="209" spans="1:7" x14ac:dyDescent="0.3">
      <c r="A209" s="1" t="s">
        <v>66</v>
      </c>
      <c r="C209" t="s">
        <v>16</v>
      </c>
      <c r="D209" t="s">
        <v>15</v>
      </c>
      <c r="E209" t="s">
        <v>14</v>
      </c>
      <c r="F209" t="s">
        <v>13</v>
      </c>
      <c r="G209" t="s">
        <v>12</v>
      </c>
    </row>
    <row r="210" spans="1:7" x14ac:dyDescent="0.3">
      <c r="B210" t="s">
        <v>11</v>
      </c>
      <c r="C210">
        <v>100</v>
      </c>
      <c r="D210">
        <v>34210</v>
      </c>
      <c r="E210">
        <f>(D211-D210)/(C211-C210)</f>
        <v>318.28125</v>
      </c>
      <c r="F210">
        <f>D210-(E210*C210)</f>
        <v>2381.875</v>
      </c>
      <c r="G210">
        <v>20</v>
      </c>
    </row>
    <row r="211" spans="1:7" x14ac:dyDescent="0.3">
      <c r="B211" t="s">
        <v>10</v>
      </c>
      <c r="C211">
        <v>196</v>
      </c>
      <c r="D211">
        <v>64765</v>
      </c>
    </row>
    <row r="213" spans="1:7" x14ac:dyDescent="0.3">
      <c r="A213" s="1" t="s">
        <v>65</v>
      </c>
      <c r="C213" t="s">
        <v>16</v>
      </c>
      <c r="D213" t="s">
        <v>15</v>
      </c>
      <c r="E213" t="s">
        <v>14</v>
      </c>
      <c r="F213" t="s">
        <v>13</v>
      </c>
      <c r="G213" t="s">
        <v>12</v>
      </c>
    </row>
    <row r="214" spans="1:7" x14ac:dyDescent="0.3">
      <c r="B214" t="s">
        <v>11</v>
      </c>
      <c r="C214">
        <v>100</v>
      </c>
      <c r="D214">
        <v>41882</v>
      </c>
      <c r="E214">
        <f>(D215-D214)/(C215-C214)</f>
        <v>352.23529411764707</v>
      </c>
      <c r="F214">
        <f>D214-(E214*C214)</f>
        <v>6658.4705882352937</v>
      </c>
      <c r="G214">
        <v>20</v>
      </c>
    </row>
    <row r="215" spans="1:7" x14ac:dyDescent="0.3">
      <c r="B215" t="s">
        <v>10</v>
      </c>
      <c r="C215">
        <v>168</v>
      </c>
      <c r="D215">
        <v>65834</v>
      </c>
    </row>
    <row r="217" spans="1:7" x14ac:dyDescent="0.3">
      <c r="A217" s="1" t="s">
        <v>64</v>
      </c>
      <c r="C217" t="s">
        <v>16</v>
      </c>
      <c r="D217" t="s">
        <v>15</v>
      </c>
      <c r="E217" t="s">
        <v>14</v>
      </c>
      <c r="F217" t="s">
        <v>13</v>
      </c>
      <c r="G217" t="s">
        <v>12</v>
      </c>
    </row>
    <row r="218" spans="1:7" x14ac:dyDescent="0.3">
      <c r="B218" t="s">
        <v>11</v>
      </c>
      <c r="C218">
        <v>144</v>
      </c>
      <c r="D218">
        <v>54443</v>
      </c>
      <c r="E218">
        <f>(D219-D218)/(C219-C218)</f>
        <v>329.98214285714283</v>
      </c>
      <c r="F218">
        <f>D218-(E218*C218)</f>
        <v>6925.5714285714348</v>
      </c>
      <c r="G218">
        <v>20</v>
      </c>
    </row>
    <row r="219" spans="1:7" x14ac:dyDescent="0.3">
      <c r="B219" t="s">
        <v>10</v>
      </c>
      <c r="C219">
        <v>256</v>
      </c>
      <c r="D219">
        <v>91401</v>
      </c>
    </row>
    <row r="221" spans="1:7" x14ac:dyDescent="0.3">
      <c r="A221" s="1" t="s">
        <v>63</v>
      </c>
      <c r="C221" t="s">
        <v>16</v>
      </c>
      <c r="D221" t="s">
        <v>15</v>
      </c>
      <c r="E221" t="s">
        <v>14</v>
      </c>
      <c r="F221" t="s">
        <v>13</v>
      </c>
      <c r="G221" t="s">
        <v>12</v>
      </c>
    </row>
    <row r="222" spans="1:7" x14ac:dyDescent="0.3">
      <c r="B222" t="s">
        <v>11</v>
      </c>
      <c r="C222">
        <v>100</v>
      </c>
      <c r="D222">
        <v>45999</v>
      </c>
      <c r="E222">
        <f>(D223-D222)/(C223-C222)</f>
        <v>393.10416666666669</v>
      </c>
      <c r="F222">
        <f>D222-(E222*C222)</f>
        <v>6688.5833333333285</v>
      </c>
      <c r="G222">
        <v>20</v>
      </c>
    </row>
    <row r="223" spans="1:7" x14ac:dyDescent="0.3">
      <c r="B223" t="s">
        <v>10</v>
      </c>
      <c r="C223">
        <v>196</v>
      </c>
      <c r="D223">
        <v>83737</v>
      </c>
    </row>
    <row r="225" spans="1:7" x14ac:dyDescent="0.3">
      <c r="A225" s="1" t="s">
        <v>62</v>
      </c>
      <c r="C225" t="s">
        <v>16</v>
      </c>
      <c r="D225" t="s">
        <v>15</v>
      </c>
      <c r="E225" t="s">
        <v>14</v>
      </c>
      <c r="F225" t="s">
        <v>13</v>
      </c>
      <c r="G225" t="s">
        <v>12</v>
      </c>
    </row>
    <row r="226" spans="1:7" x14ac:dyDescent="0.3">
      <c r="B226" t="s">
        <v>11</v>
      </c>
      <c r="C226">
        <v>100</v>
      </c>
      <c r="D226">
        <v>44671</v>
      </c>
      <c r="E226">
        <f>(D227-D226)/(C227-C226)</f>
        <v>415.375</v>
      </c>
      <c r="F226">
        <f>D226-(E226*C226)</f>
        <v>3133.5</v>
      </c>
      <c r="G226">
        <v>20</v>
      </c>
    </row>
    <row r="227" spans="1:7" x14ac:dyDescent="0.3">
      <c r="B227" t="s">
        <v>10</v>
      </c>
      <c r="C227">
        <v>196</v>
      </c>
      <c r="D227">
        <v>84547</v>
      </c>
    </row>
    <row r="229" spans="1:7" x14ac:dyDescent="0.3">
      <c r="A229" s="1" t="s">
        <v>61</v>
      </c>
      <c r="C229" t="s">
        <v>16</v>
      </c>
      <c r="D229" t="s">
        <v>15</v>
      </c>
      <c r="E229" t="s">
        <v>14</v>
      </c>
      <c r="F229" t="s">
        <v>13</v>
      </c>
      <c r="G229" t="s">
        <v>12</v>
      </c>
    </row>
    <row r="230" spans="1:7" x14ac:dyDescent="0.3">
      <c r="B230" t="s">
        <v>11</v>
      </c>
      <c r="C230">
        <v>100</v>
      </c>
      <c r="D230">
        <v>37765</v>
      </c>
      <c r="E230">
        <f>(D231-D230)/(C231-C230)</f>
        <v>345.40625</v>
      </c>
      <c r="F230">
        <f>D230-(E230*C230)</f>
        <v>3224.375</v>
      </c>
      <c r="G230">
        <v>13</v>
      </c>
    </row>
    <row r="231" spans="1:7" x14ac:dyDescent="0.3">
      <c r="B231" t="s">
        <v>10</v>
      </c>
      <c r="C231">
        <v>196</v>
      </c>
      <c r="D231">
        <v>70924</v>
      </c>
    </row>
    <row r="233" spans="1:7" x14ac:dyDescent="0.3">
      <c r="A233" s="1" t="s">
        <v>60</v>
      </c>
      <c r="C233" t="s">
        <v>16</v>
      </c>
      <c r="D233" t="s">
        <v>15</v>
      </c>
      <c r="E233" t="s">
        <v>14</v>
      </c>
      <c r="F233" t="s">
        <v>13</v>
      </c>
      <c r="G233" t="s">
        <v>12</v>
      </c>
    </row>
    <row r="234" spans="1:7" x14ac:dyDescent="0.3">
      <c r="B234" t="s">
        <v>11</v>
      </c>
      <c r="C234">
        <v>100</v>
      </c>
      <c r="D234">
        <v>34643</v>
      </c>
      <c r="E234">
        <f>(D235-D234)/(C235-C234)</f>
        <v>317.20833333333331</v>
      </c>
      <c r="F234">
        <f>D234-(E234*C234)</f>
        <v>2922.1666666666679</v>
      </c>
      <c r="G234">
        <v>13</v>
      </c>
    </row>
    <row r="235" spans="1:7" x14ac:dyDescent="0.3">
      <c r="B235" t="s">
        <v>10</v>
      </c>
      <c r="C235">
        <v>196</v>
      </c>
      <c r="D235">
        <v>65095</v>
      </c>
    </row>
    <row r="237" spans="1:7" x14ac:dyDescent="0.3">
      <c r="A237" s="1" t="s">
        <v>59</v>
      </c>
      <c r="C237" t="s">
        <v>16</v>
      </c>
      <c r="D237" t="s">
        <v>15</v>
      </c>
      <c r="E237" t="s">
        <v>14</v>
      </c>
      <c r="F237" t="s">
        <v>13</v>
      </c>
      <c r="G237" t="s">
        <v>12</v>
      </c>
    </row>
    <row r="238" spans="1:7" x14ac:dyDescent="0.3">
      <c r="B238" t="s">
        <v>11</v>
      </c>
      <c r="C238">
        <v>120</v>
      </c>
      <c r="D238">
        <v>44476</v>
      </c>
      <c r="E238">
        <f>(D239-D238)/(C239-C238)</f>
        <v>332.24038461538464</v>
      </c>
      <c r="F238">
        <f>D238-(E238*C238)</f>
        <v>4607.1538461538439</v>
      </c>
      <c r="G238">
        <v>13</v>
      </c>
    </row>
    <row r="239" spans="1:7" x14ac:dyDescent="0.3">
      <c r="B239" t="s">
        <v>10</v>
      </c>
      <c r="C239">
        <v>224</v>
      </c>
      <c r="D239">
        <v>79029</v>
      </c>
    </row>
    <row r="241" spans="1:7" x14ac:dyDescent="0.3">
      <c r="A241" s="1" t="s">
        <v>58</v>
      </c>
      <c r="C241" t="s">
        <v>16</v>
      </c>
      <c r="D241" t="s">
        <v>15</v>
      </c>
      <c r="E241" t="s">
        <v>14</v>
      </c>
      <c r="F241" t="s">
        <v>13</v>
      </c>
      <c r="G241" t="s">
        <v>12</v>
      </c>
    </row>
    <row r="242" spans="1:7" x14ac:dyDescent="0.3">
      <c r="B242" t="s">
        <v>11</v>
      </c>
      <c r="C242">
        <v>100</v>
      </c>
      <c r="D242">
        <v>37577</v>
      </c>
      <c r="E242">
        <f>(D243-D242)/(C243-C242)</f>
        <v>337.02083333333331</v>
      </c>
      <c r="F242">
        <f>D242-(E242*C242)</f>
        <v>3874.9166666666715</v>
      </c>
      <c r="G242">
        <v>13</v>
      </c>
    </row>
    <row r="243" spans="1:7" x14ac:dyDescent="0.3">
      <c r="B243" t="s">
        <v>10</v>
      </c>
      <c r="C243">
        <v>196</v>
      </c>
      <c r="D243">
        <v>69931</v>
      </c>
    </row>
    <row r="245" spans="1:7" x14ac:dyDescent="0.3">
      <c r="A245" s="1" t="s">
        <v>57</v>
      </c>
      <c r="C245" t="s">
        <v>16</v>
      </c>
      <c r="D245" t="s">
        <v>15</v>
      </c>
      <c r="E245" t="s">
        <v>14</v>
      </c>
      <c r="F245" t="s">
        <v>13</v>
      </c>
      <c r="G245" t="s">
        <v>12</v>
      </c>
    </row>
    <row r="246" spans="1:7" x14ac:dyDescent="0.3">
      <c r="B246" t="s">
        <v>11</v>
      </c>
      <c r="C246">
        <v>100</v>
      </c>
      <c r="D246">
        <v>42091</v>
      </c>
      <c r="E246">
        <f>(D247-D246)/(C247-C246)</f>
        <v>384.04166666666669</v>
      </c>
      <c r="F246">
        <f>D246-(E246*C246)</f>
        <v>3686.8333333333285</v>
      </c>
      <c r="G246">
        <v>13</v>
      </c>
    </row>
    <row r="247" spans="1:7" x14ac:dyDescent="0.3">
      <c r="B247" t="s">
        <v>10</v>
      </c>
      <c r="C247">
        <v>196</v>
      </c>
      <c r="D247">
        <v>78959</v>
      </c>
    </row>
    <row r="249" spans="1:7" x14ac:dyDescent="0.3">
      <c r="A249" s="1" t="s">
        <v>56</v>
      </c>
      <c r="C249" t="s">
        <v>16</v>
      </c>
      <c r="D249" t="s">
        <v>15</v>
      </c>
      <c r="E249" t="s">
        <v>14</v>
      </c>
      <c r="F249" t="s">
        <v>13</v>
      </c>
      <c r="G249" t="s">
        <v>12</v>
      </c>
    </row>
    <row r="250" spans="1:7" x14ac:dyDescent="0.3">
      <c r="B250" t="s">
        <v>11</v>
      </c>
      <c r="C250">
        <v>120</v>
      </c>
      <c r="D250">
        <v>37742</v>
      </c>
      <c r="E250">
        <f>(D251-D250)/(C251-C250)</f>
        <v>283.04807692307691</v>
      </c>
      <c r="F250">
        <f>D250-(E250*C250)</f>
        <v>3776.2307692307731</v>
      </c>
      <c r="G250">
        <v>54</v>
      </c>
    </row>
    <row r="251" spans="1:7" x14ac:dyDescent="0.3">
      <c r="B251" t="s">
        <v>10</v>
      </c>
      <c r="C251">
        <v>224</v>
      </c>
      <c r="D251">
        <v>67179</v>
      </c>
    </row>
    <row r="253" spans="1:7" x14ac:dyDescent="0.3">
      <c r="A253" s="1" t="s">
        <v>55</v>
      </c>
      <c r="C253" t="s">
        <v>16</v>
      </c>
      <c r="D253" t="s">
        <v>15</v>
      </c>
      <c r="E253" t="s">
        <v>14</v>
      </c>
      <c r="F253" t="s">
        <v>13</v>
      </c>
      <c r="G253" t="s">
        <v>12</v>
      </c>
    </row>
    <row r="254" spans="1:7" x14ac:dyDescent="0.3">
      <c r="B254" t="s">
        <v>11</v>
      </c>
      <c r="C254">
        <v>100</v>
      </c>
      <c r="D254">
        <v>29323</v>
      </c>
      <c r="E254">
        <f>(D255-D254)/(C255-C254)</f>
        <v>268.5625</v>
      </c>
      <c r="F254">
        <f>D254-(E254*C254)</f>
        <v>2466.75</v>
      </c>
      <c r="G254">
        <v>54</v>
      </c>
    </row>
    <row r="255" spans="1:7" x14ac:dyDescent="0.3">
      <c r="B255" t="s">
        <v>10</v>
      </c>
      <c r="C255">
        <v>196</v>
      </c>
      <c r="D255">
        <v>55105</v>
      </c>
    </row>
    <row r="257" spans="1:7" x14ac:dyDescent="0.3">
      <c r="A257" s="1" t="s">
        <v>54</v>
      </c>
      <c r="C257" t="s">
        <v>16</v>
      </c>
      <c r="D257" t="s">
        <v>15</v>
      </c>
      <c r="E257" t="s">
        <v>14</v>
      </c>
      <c r="F257" t="s">
        <v>13</v>
      </c>
      <c r="G257" t="s">
        <v>12</v>
      </c>
    </row>
    <row r="258" spans="1:7" x14ac:dyDescent="0.3">
      <c r="B258" t="s">
        <v>11</v>
      </c>
      <c r="C258">
        <v>100</v>
      </c>
      <c r="D258">
        <v>34871</v>
      </c>
      <c r="E258">
        <f>(D259-D258)/(C259-C258)</f>
        <v>296.59375</v>
      </c>
      <c r="F258">
        <f>D258-(E258*C258)</f>
        <v>5211.625</v>
      </c>
      <c r="G258">
        <v>54</v>
      </c>
    </row>
    <row r="259" spans="1:7" x14ac:dyDescent="0.3">
      <c r="B259" t="s">
        <v>10</v>
      </c>
      <c r="C259">
        <v>196</v>
      </c>
      <c r="D259">
        <v>63344</v>
      </c>
    </row>
    <row r="261" spans="1:7" x14ac:dyDescent="0.3">
      <c r="A261" s="1" t="s">
        <v>53</v>
      </c>
      <c r="C261" t="s">
        <v>16</v>
      </c>
      <c r="D261" t="s">
        <v>15</v>
      </c>
      <c r="E261" t="s">
        <v>14</v>
      </c>
      <c r="F261" t="s">
        <v>13</v>
      </c>
      <c r="G261" t="s">
        <v>12</v>
      </c>
    </row>
    <row r="262" spans="1:7" x14ac:dyDescent="0.3">
      <c r="B262" t="s">
        <v>11</v>
      </c>
      <c r="C262">
        <v>100</v>
      </c>
      <c r="D262">
        <v>28719</v>
      </c>
      <c r="E262">
        <f>(D263-D262)/(C263-C262)</f>
        <v>264.03125</v>
      </c>
      <c r="F262">
        <f>D262-(E262*C262)</f>
        <v>2315.875</v>
      </c>
      <c r="G262">
        <v>55</v>
      </c>
    </row>
    <row r="263" spans="1:7" x14ac:dyDescent="0.3">
      <c r="B263" t="s">
        <v>10</v>
      </c>
      <c r="C263">
        <v>196</v>
      </c>
      <c r="D263">
        <v>54066</v>
      </c>
    </row>
    <row r="265" spans="1:7" x14ac:dyDescent="0.3">
      <c r="A265" s="1" t="s">
        <v>52</v>
      </c>
      <c r="C265" t="s">
        <v>16</v>
      </c>
      <c r="D265" t="s">
        <v>15</v>
      </c>
      <c r="E265" t="s">
        <v>14</v>
      </c>
      <c r="F265" t="s">
        <v>13</v>
      </c>
      <c r="G265" t="s">
        <v>12</v>
      </c>
    </row>
    <row r="266" spans="1:7" x14ac:dyDescent="0.3">
      <c r="B266" t="s">
        <v>11</v>
      </c>
      <c r="C266">
        <v>100</v>
      </c>
      <c r="D266">
        <v>29912</v>
      </c>
      <c r="E266">
        <f>(D267-D266)/(C267-C266)</f>
        <v>275.03125</v>
      </c>
      <c r="F266">
        <f>D266-(E266*C266)</f>
        <v>2408.875</v>
      </c>
      <c r="G266">
        <v>55</v>
      </c>
    </row>
    <row r="267" spans="1:7" x14ac:dyDescent="0.3">
      <c r="B267" t="s">
        <v>10</v>
      </c>
      <c r="C267">
        <v>196</v>
      </c>
      <c r="D267">
        <v>56315</v>
      </c>
    </row>
    <row r="269" spans="1:7" x14ac:dyDescent="0.3">
      <c r="A269" s="1" t="s">
        <v>51</v>
      </c>
      <c r="C269" t="s">
        <v>16</v>
      </c>
      <c r="D269" t="s">
        <v>15</v>
      </c>
      <c r="E269" t="s">
        <v>14</v>
      </c>
      <c r="F269" t="s">
        <v>13</v>
      </c>
      <c r="G269" t="s">
        <v>12</v>
      </c>
    </row>
    <row r="270" spans="1:7" x14ac:dyDescent="0.3">
      <c r="B270" t="s">
        <v>11</v>
      </c>
      <c r="C270">
        <v>100</v>
      </c>
      <c r="D270">
        <v>32897</v>
      </c>
      <c r="E270">
        <f>(D271-D270)/(C271-C270)</f>
        <v>304.17708333333331</v>
      </c>
      <c r="F270">
        <f>D270-(E270*C270)</f>
        <v>2479.2916666666679</v>
      </c>
      <c r="G270">
        <v>55</v>
      </c>
    </row>
    <row r="271" spans="1:7" x14ac:dyDescent="0.3">
      <c r="B271" t="s">
        <v>10</v>
      </c>
      <c r="C271">
        <v>196</v>
      </c>
      <c r="D271">
        <v>62098</v>
      </c>
    </row>
    <row r="273" spans="1:7" x14ac:dyDescent="0.3">
      <c r="A273" s="1" t="s">
        <v>50</v>
      </c>
      <c r="C273" t="s">
        <v>16</v>
      </c>
      <c r="D273" t="s">
        <v>15</v>
      </c>
      <c r="E273" t="s">
        <v>14</v>
      </c>
      <c r="F273" t="s">
        <v>13</v>
      </c>
      <c r="G273" t="s">
        <v>12</v>
      </c>
    </row>
    <row r="274" spans="1:7" x14ac:dyDescent="0.3">
      <c r="B274" t="s">
        <v>11</v>
      </c>
      <c r="C274">
        <v>120</v>
      </c>
      <c r="D274">
        <v>41170</v>
      </c>
      <c r="E274">
        <f>(D275-D274)/(C275-C274)</f>
        <v>303.125</v>
      </c>
      <c r="F274">
        <f>D274-(E274*C274)</f>
        <v>4795</v>
      </c>
      <c r="G274">
        <v>55</v>
      </c>
    </row>
    <row r="275" spans="1:7" x14ac:dyDescent="0.3">
      <c r="B275" t="s">
        <v>10</v>
      </c>
      <c r="C275">
        <v>224</v>
      </c>
      <c r="D275">
        <v>72695</v>
      </c>
    </row>
    <row r="277" spans="1:7" x14ac:dyDescent="0.3">
      <c r="A277" s="1" t="s">
        <v>49</v>
      </c>
      <c r="C277" t="s">
        <v>16</v>
      </c>
      <c r="D277" t="s">
        <v>15</v>
      </c>
      <c r="E277" t="s">
        <v>14</v>
      </c>
      <c r="F277" t="s">
        <v>13</v>
      </c>
      <c r="G277" t="s">
        <v>12</v>
      </c>
    </row>
    <row r="278" spans="1:7" x14ac:dyDescent="0.3">
      <c r="B278" t="s">
        <v>11</v>
      </c>
      <c r="C278">
        <v>120</v>
      </c>
      <c r="D278">
        <v>41903</v>
      </c>
      <c r="E278">
        <f>(D279-D278)/(C279-C278)</f>
        <v>302.81730769230768</v>
      </c>
      <c r="F278">
        <f>D278-(E278*C278)</f>
        <v>5564.923076923078</v>
      </c>
      <c r="G278">
        <v>55</v>
      </c>
    </row>
    <row r="279" spans="1:7" x14ac:dyDescent="0.3">
      <c r="B279" t="s">
        <v>10</v>
      </c>
      <c r="C279">
        <v>224</v>
      </c>
      <c r="D279">
        <v>73396</v>
      </c>
    </row>
    <row r="281" spans="1:7" x14ac:dyDescent="0.3">
      <c r="A281" s="1" t="s">
        <v>48</v>
      </c>
      <c r="C281" t="s">
        <v>16</v>
      </c>
      <c r="D281" t="s">
        <v>15</v>
      </c>
      <c r="E281" t="s">
        <v>14</v>
      </c>
      <c r="F281" t="s">
        <v>13</v>
      </c>
      <c r="G281" t="s">
        <v>12</v>
      </c>
    </row>
    <row r="282" spans="1:7" x14ac:dyDescent="0.3">
      <c r="B282" t="s">
        <v>11</v>
      </c>
      <c r="C282">
        <v>100</v>
      </c>
      <c r="D282">
        <v>31678</v>
      </c>
      <c r="E282">
        <f>(D283-D282)/(C283-C282)</f>
        <v>291.75</v>
      </c>
      <c r="F282">
        <f>D282-(E282*C282)</f>
        <v>2503</v>
      </c>
      <c r="G282">
        <v>55</v>
      </c>
    </row>
    <row r="283" spans="1:7" x14ac:dyDescent="0.3">
      <c r="B283" t="s">
        <v>10</v>
      </c>
      <c r="C283">
        <v>196</v>
      </c>
      <c r="D283">
        <v>59686</v>
      </c>
    </row>
    <row r="285" spans="1:7" x14ac:dyDescent="0.3">
      <c r="A285" s="1" t="s">
        <v>47</v>
      </c>
      <c r="C285" t="s">
        <v>16</v>
      </c>
      <c r="D285" t="s">
        <v>15</v>
      </c>
      <c r="E285" t="s">
        <v>14</v>
      </c>
      <c r="F285" t="s">
        <v>13</v>
      </c>
      <c r="G285" t="s">
        <v>12</v>
      </c>
    </row>
    <row r="286" spans="1:7" x14ac:dyDescent="0.3">
      <c r="B286" t="s">
        <v>11</v>
      </c>
      <c r="C286">
        <v>100</v>
      </c>
      <c r="D286">
        <v>36430</v>
      </c>
      <c r="E286">
        <f>(D287-D286)/(C287-C286)</f>
        <v>311.21875</v>
      </c>
      <c r="F286">
        <f>D286-(E286*C286)</f>
        <v>5308.125</v>
      </c>
      <c r="G286">
        <v>55</v>
      </c>
    </row>
    <row r="287" spans="1:7" x14ac:dyDescent="0.3">
      <c r="B287" t="s">
        <v>10</v>
      </c>
      <c r="C287">
        <v>196</v>
      </c>
      <c r="D287">
        <v>66307</v>
      </c>
    </row>
    <row r="289" spans="1:7" x14ac:dyDescent="0.3">
      <c r="A289" s="1" t="s">
        <v>46</v>
      </c>
      <c r="C289" t="s">
        <v>16</v>
      </c>
      <c r="D289" t="s">
        <v>15</v>
      </c>
      <c r="E289" t="s">
        <v>14</v>
      </c>
      <c r="F289" t="s">
        <v>13</v>
      </c>
      <c r="G289" t="s">
        <v>12</v>
      </c>
    </row>
    <row r="290" spans="1:7" x14ac:dyDescent="0.3">
      <c r="B290" t="s">
        <v>11</v>
      </c>
      <c r="C290">
        <v>120</v>
      </c>
      <c r="D290">
        <v>39859</v>
      </c>
      <c r="E290">
        <f>(D291-D290)/(C291-C290)</f>
        <v>318.50961538461536</v>
      </c>
      <c r="F290">
        <f>D290-(E290*C290)</f>
        <v>1637.8461538461561</v>
      </c>
      <c r="G290">
        <v>36</v>
      </c>
    </row>
    <row r="291" spans="1:7" x14ac:dyDescent="0.3">
      <c r="B291" t="s">
        <v>10</v>
      </c>
      <c r="C291">
        <v>224</v>
      </c>
      <c r="D291">
        <v>72984</v>
      </c>
    </row>
    <row r="293" spans="1:7" x14ac:dyDescent="0.3">
      <c r="A293" s="1" t="s">
        <v>45</v>
      </c>
      <c r="C293" t="s">
        <v>16</v>
      </c>
      <c r="D293" t="s">
        <v>15</v>
      </c>
      <c r="E293" t="s">
        <v>14</v>
      </c>
      <c r="F293" t="s">
        <v>13</v>
      </c>
      <c r="G293" t="s">
        <v>12</v>
      </c>
    </row>
    <row r="294" spans="1:7" x14ac:dyDescent="0.3">
      <c r="B294" t="s">
        <v>11</v>
      </c>
      <c r="C294">
        <v>100</v>
      </c>
      <c r="D294">
        <v>32376</v>
      </c>
      <c r="E294">
        <f>(D295-D294)/(C295-C294)</f>
        <v>309.65625</v>
      </c>
      <c r="F294">
        <f>D294-(E294*C294)</f>
        <v>1410.375</v>
      </c>
      <c r="G294">
        <v>36</v>
      </c>
    </row>
    <row r="295" spans="1:7" x14ac:dyDescent="0.3">
      <c r="B295" t="s">
        <v>10</v>
      </c>
      <c r="C295">
        <v>196</v>
      </c>
      <c r="D295">
        <v>62103</v>
      </c>
    </row>
    <row r="297" spans="1:7" x14ac:dyDescent="0.3">
      <c r="A297" s="1" t="s">
        <v>44</v>
      </c>
      <c r="C297" t="s">
        <v>16</v>
      </c>
      <c r="D297" t="s">
        <v>15</v>
      </c>
      <c r="E297" t="s">
        <v>14</v>
      </c>
      <c r="F297" t="s">
        <v>13</v>
      </c>
      <c r="G297" t="s">
        <v>12</v>
      </c>
    </row>
    <row r="298" spans="1:7" x14ac:dyDescent="0.3">
      <c r="B298" t="s">
        <v>11</v>
      </c>
      <c r="C298">
        <v>100</v>
      </c>
      <c r="D298">
        <v>34397</v>
      </c>
      <c r="E298">
        <f>(D299-D298)/(C299-C298)</f>
        <v>305.4375</v>
      </c>
      <c r="F298">
        <f>D298-(E298*C298)</f>
        <v>3853.25</v>
      </c>
      <c r="G298">
        <v>36</v>
      </c>
    </row>
    <row r="299" spans="1:7" x14ac:dyDescent="0.3">
      <c r="B299" t="s">
        <v>10</v>
      </c>
      <c r="C299">
        <v>196</v>
      </c>
      <c r="D299">
        <v>63719</v>
      </c>
    </row>
    <row r="301" spans="1:7" x14ac:dyDescent="0.3">
      <c r="A301" s="1" t="s">
        <v>43</v>
      </c>
      <c r="C301" t="s">
        <v>16</v>
      </c>
      <c r="D301" t="s">
        <v>15</v>
      </c>
      <c r="E301" t="s">
        <v>14</v>
      </c>
      <c r="F301" t="s">
        <v>13</v>
      </c>
      <c r="G301" t="s">
        <v>12</v>
      </c>
    </row>
    <row r="302" spans="1:7" x14ac:dyDescent="0.3">
      <c r="B302" t="s">
        <v>11</v>
      </c>
      <c r="C302">
        <v>100</v>
      </c>
      <c r="D302">
        <v>33589</v>
      </c>
      <c r="E302">
        <f>(D303-D302)/(C303-C302)</f>
        <v>314.96875</v>
      </c>
      <c r="F302">
        <f>D302-(E302*C302)</f>
        <v>2092.125</v>
      </c>
      <c r="G302">
        <v>36</v>
      </c>
    </row>
    <row r="303" spans="1:7" x14ac:dyDescent="0.3">
      <c r="B303" t="s">
        <v>10</v>
      </c>
      <c r="C303">
        <v>196</v>
      </c>
      <c r="D303">
        <v>63826</v>
      </c>
    </row>
    <row r="305" spans="1:7" x14ac:dyDescent="0.3">
      <c r="A305" s="1" t="s">
        <v>42</v>
      </c>
      <c r="C305" t="s">
        <v>16</v>
      </c>
      <c r="D305" t="s">
        <v>15</v>
      </c>
      <c r="E305" t="s">
        <v>14</v>
      </c>
      <c r="F305" t="s">
        <v>13</v>
      </c>
      <c r="G305" t="s">
        <v>12</v>
      </c>
    </row>
    <row r="306" spans="1:7" x14ac:dyDescent="0.3">
      <c r="B306" t="s">
        <v>11</v>
      </c>
      <c r="C306">
        <v>100</v>
      </c>
      <c r="D306">
        <v>35557</v>
      </c>
      <c r="E306">
        <f>(D307-D306)/(C307-C306)</f>
        <v>314.02083333333331</v>
      </c>
      <c r="F306">
        <f>D306-(E306*C306)</f>
        <v>4154.9166666666679</v>
      </c>
      <c r="G306">
        <v>36</v>
      </c>
    </row>
    <row r="307" spans="1:7" x14ac:dyDescent="0.3">
      <c r="B307" t="s">
        <v>10</v>
      </c>
      <c r="C307">
        <v>196</v>
      </c>
      <c r="D307">
        <v>65703</v>
      </c>
    </row>
    <row r="309" spans="1:7" x14ac:dyDescent="0.3">
      <c r="A309" s="1" t="s">
        <v>41</v>
      </c>
      <c r="C309" t="s">
        <v>16</v>
      </c>
      <c r="D309" t="s">
        <v>15</v>
      </c>
      <c r="E309" t="s">
        <v>14</v>
      </c>
      <c r="F309" t="s">
        <v>13</v>
      </c>
      <c r="G309" t="s">
        <v>12</v>
      </c>
    </row>
    <row r="310" spans="1:7" x14ac:dyDescent="0.3">
      <c r="B310" t="s">
        <v>11</v>
      </c>
      <c r="C310">
        <v>100</v>
      </c>
      <c r="D310">
        <v>40459</v>
      </c>
      <c r="E310">
        <f>(D311-D310)/(C311-C310)</f>
        <v>393.88541666666669</v>
      </c>
      <c r="F310">
        <f>D310-(E310*C310)</f>
        <v>1070.4583333333285</v>
      </c>
      <c r="G310">
        <v>5</v>
      </c>
    </row>
    <row r="311" spans="1:7" x14ac:dyDescent="0.3">
      <c r="B311" t="s">
        <v>10</v>
      </c>
      <c r="C311">
        <v>196</v>
      </c>
      <c r="D311">
        <v>78272</v>
      </c>
    </row>
    <row r="313" spans="1:7" x14ac:dyDescent="0.3">
      <c r="A313" s="1" t="s">
        <v>40</v>
      </c>
      <c r="C313" t="s">
        <v>16</v>
      </c>
      <c r="D313" t="s">
        <v>15</v>
      </c>
      <c r="E313" t="s">
        <v>14</v>
      </c>
      <c r="F313" t="s">
        <v>13</v>
      </c>
      <c r="G313" t="s">
        <v>12</v>
      </c>
    </row>
    <row r="314" spans="1:7" x14ac:dyDescent="0.3">
      <c r="B314" t="s">
        <v>11</v>
      </c>
      <c r="C314">
        <v>100</v>
      </c>
      <c r="D314">
        <v>42656</v>
      </c>
      <c r="E314">
        <f>(D315-D314)/(C315-C314)</f>
        <v>401.67708333333331</v>
      </c>
      <c r="F314">
        <f>D314-(E314*C314)</f>
        <v>2488.2916666666715</v>
      </c>
      <c r="G314">
        <v>5</v>
      </c>
    </row>
    <row r="315" spans="1:7" x14ac:dyDescent="0.3">
      <c r="B315" t="s">
        <v>10</v>
      </c>
      <c r="C315">
        <v>196</v>
      </c>
      <c r="D315">
        <v>81217</v>
      </c>
    </row>
    <row r="317" spans="1:7" x14ac:dyDescent="0.3">
      <c r="A317" s="1" t="s">
        <v>39</v>
      </c>
      <c r="C317" t="s">
        <v>16</v>
      </c>
      <c r="D317" t="s">
        <v>15</v>
      </c>
      <c r="E317" t="s">
        <v>14</v>
      </c>
      <c r="F317" t="s">
        <v>13</v>
      </c>
      <c r="G317" t="s">
        <v>12</v>
      </c>
    </row>
    <row r="318" spans="1:7" x14ac:dyDescent="0.3">
      <c r="B318" t="s">
        <v>11</v>
      </c>
      <c r="C318">
        <v>100</v>
      </c>
      <c r="D318">
        <v>44820</v>
      </c>
      <c r="E318">
        <f>(D319-D318)/(C319-C318)</f>
        <v>412.89583333333331</v>
      </c>
      <c r="F318">
        <f>D318-(E318*C318)</f>
        <v>3530.4166666666715</v>
      </c>
      <c r="G318">
        <v>5</v>
      </c>
    </row>
    <row r="319" spans="1:7" x14ac:dyDescent="0.3">
      <c r="B319" t="s">
        <v>10</v>
      </c>
      <c r="C319">
        <v>196</v>
      </c>
      <c r="D319">
        <v>84458</v>
      </c>
    </row>
    <row r="321" spans="1:7" x14ac:dyDescent="0.3">
      <c r="A321" s="1" t="s">
        <v>38</v>
      </c>
      <c r="C321" t="s">
        <v>16</v>
      </c>
      <c r="D321" t="s">
        <v>15</v>
      </c>
      <c r="E321" t="s">
        <v>14</v>
      </c>
      <c r="F321" t="s">
        <v>13</v>
      </c>
      <c r="G321" t="s">
        <v>12</v>
      </c>
    </row>
    <row r="322" spans="1:7" x14ac:dyDescent="0.3">
      <c r="B322" t="s">
        <v>11</v>
      </c>
      <c r="C322">
        <v>100</v>
      </c>
      <c r="D322">
        <v>47874</v>
      </c>
      <c r="E322">
        <f>(D323-D322)/(C323-C322)</f>
        <v>420.33333333333331</v>
      </c>
      <c r="F322">
        <f>D322-(E322*C322)</f>
        <v>5840.6666666666715</v>
      </c>
      <c r="G322">
        <v>5</v>
      </c>
    </row>
    <row r="323" spans="1:7" x14ac:dyDescent="0.3">
      <c r="B323" t="s">
        <v>10</v>
      </c>
      <c r="C323">
        <v>196</v>
      </c>
      <c r="D323">
        <v>88226</v>
      </c>
    </row>
    <row r="325" spans="1:7" x14ac:dyDescent="0.3">
      <c r="A325" s="1" t="s">
        <v>37</v>
      </c>
      <c r="C325" t="s">
        <v>16</v>
      </c>
      <c r="D325" t="s">
        <v>15</v>
      </c>
      <c r="E325" t="s">
        <v>14</v>
      </c>
      <c r="F325" t="s">
        <v>13</v>
      </c>
      <c r="G325" t="s">
        <v>12</v>
      </c>
    </row>
    <row r="326" spans="1:7" x14ac:dyDescent="0.3">
      <c r="B326" t="s">
        <v>11</v>
      </c>
      <c r="C326">
        <v>100</v>
      </c>
      <c r="D326">
        <v>43156</v>
      </c>
      <c r="E326">
        <f>(D327-D326)/(C327-C326)</f>
        <v>395.36458333333331</v>
      </c>
      <c r="F326">
        <f>D326-(E326*C326)</f>
        <v>3619.5416666666715</v>
      </c>
      <c r="G326">
        <v>5</v>
      </c>
    </row>
    <row r="327" spans="1:7" x14ac:dyDescent="0.3">
      <c r="B327" t="s">
        <v>10</v>
      </c>
      <c r="C327">
        <v>196</v>
      </c>
      <c r="D327">
        <v>81111</v>
      </c>
    </row>
    <row r="329" spans="1:7" x14ac:dyDescent="0.3">
      <c r="A329" s="1" t="s">
        <v>36</v>
      </c>
      <c r="C329" t="s">
        <v>16</v>
      </c>
      <c r="D329" t="s">
        <v>15</v>
      </c>
      <c r="E329" t="s">
        <v>14</v>
      </c>
      <c r="F329" t="s">
        <v>13</v>
      </c>
      <c r="G329" t="s">
        <v>12</v>
      </c>
    </row>
    <row r="330" spans="1:7" x14ac:dyDescent="0.3">
      <c r="B330" t="s">
        <v>11</v>
      </c>
      <c r="C330">
        <v>100</v>
      </c>
      <c r="D330">
        <v>40487</v>
      </c>
      <c r="E330">
        <f>(D331-D330)/(C331-C330)</f>
        <v>371.14583333333331</v>
      </c>
      <c r="F330">
        <f>D330-(E330*C330)</f>
        <v>3372.4166666666715</v>
      </c>
      <c r="G330">
        <v>5</v>
      </c>
    </row>
    <row r="331" spans="1:7" x14ac:dyDescent="0.3">
      <c r="B331" t="s">
        <v>10</v>
      </c>
      <c r="C331">
        <v>196</v>
      </c>
      <c r="D331">
        <v>76117</v>
      </c>
    </row>
    <row r="333" spans="1:7" x14ac:dyDescent="0.3">
      <c r="A333" s="1" t="s">
        <v>35</v>
      </c>
      <c r="C333" t="s">
        <v>16</v>
      </c>
      <c r="D333" t="s">
        <v>15</v>
      </c>
      <c r="E333" t="s">
        <v>14</v>
      </c>
      <c r="F333" t="s">
        <v>13</v>
      </c>
      <c r="G333" t="s">
        <v>12</v>
      </c>
    </row>
    <row r="334" spans="1:7" x14ac:dyDescent="0.3">
      <c r="B334" t="s">
        <v>11</v>
      </c>
      <c r="C334">
        <v>100</v>
      </c>
      <c r="D334">
        <v>39524</v>
      </c>
      <c r="E334">
        <f>(D335-D334)/(C335-C334)</f>
        <v>364.16666666666669</v>
      </c>
      <c r="F334">
        <f>D334-(E334*C334)</f>
        <v>3107.3333333333285</v>
      </c>
      <c r="G334">
        <v>5</v>
      </c>
    </row>
    <row r="335" spans="1:7" x14ac:dyDescent="0.3">
      <c r="B335" t="s">
        <v>10</v>
      </c>
      <c r="C335">
        <v>196</v>
      </c>
      <c r="D335">
        <v>74484</v>
      </c>
    </row>
    <row r="337" spans="1:7" x14ac:dyDescent="0.3">
      <c r="A337" s="1" t="s">
        <v>34</v>
      </c>
      <c r="C337" t="s">
        <v>16</v>
      </c>
      <c r="D337" t="s">
        <v>15</v>
      </c>
      <c r="E337" t="s">
        <v>14</v>
      </c>
      <c r="F337" t="s">
        <v>13</v>
      </c>
      <c r="G337" t="s">
        <v>12</v>
      </c>
    </row>
    <row r="338" spans="1:7" x14ac:dyDescent="0.3">
      <c r="B338" t="s">
        <v>11</v>
      </c>
      <c r="C338">
        <v>100</v>
      </c>
      <c r="D338">
        <v>47125</v>
      </c>
      <c r="E338">
        <f>(D339-D338)/(C339-C338)</f>
        <v>421.02083333333331</v>
      </c>
      <c r="F338">
        <f>D338-(E338*C338)</f>
        <v>5022.9166666666715</v>
      </c>
      <c r="G338">
        <v>5</v>
      </c>
    </row>
    <row r="339" spans="1:7" x14ac:dyDescent="0.3">
      <c r="B339" t="s">
        <v>10</v>
      </c>
      <c r="C339">
        <v>196</v>
      </c>
      <c r="D339">
        <v>87543</v>
      </c>
    </row>
    <row r="341" spans="1:7" x14ac:dyDescent="0.3">
      <c r="A341" s="1" t="s">
        <v>33</v>
      </c>
      <c r="C341" t="s">
        <v>16</v>
      </c>
      <c r="D341" t="s">
        <v>15</v>
      </c>
      <c r="E341" t="s">
        <v>14</v>
      </c>
      <c r="F341" t="s">
        <v>13</v>
      </c>
      <c r="G341" t="s">
        <v>12</v>
      </c>
    </row>
    <row r="342" spans="1:7" x14ac:dyDescent="0.3">
      <c r="B342" t="s">
        <v>11</v>
      </c>
      <c r="C342">
        <v>100</v>
      </c>
      <c r="D342">
        <v>44528</v>
      </c>
      <c r="E342">
        <f>(D343-D342)/(C343-C342)</f>
        <v>400.9375</v>
      </c>
      <c r="F342">
        <f>D342-(E342*C342)</f>
        <v>4434.25</v>
      </c>
      <c r="G342">
        <v>5</v>
      </c>
    </row>
    <row r="343" spans="1:7" x14ac:dyDescent="0.3">
      <c r="B343" t="s">
        <v>10</v>
      </c>
      <c r="C343">
        <v>196</v>
      </c>
      <c r="D343">
        <v>83018</v>
      </c>
    </row>
    <row r="345" spans="1:7" x14ac:dyDescent="0.3">
      <c r="A345" s="1" t="s">
        <v>32</v>
      </c>
      <c r="C345" t="s">
        <v>16</v>
      </c>
      <c r="D345" t="s">
        <v>15</v>
      </c>
      <c r="E345" t="s">
        <v>14</v>
      </c>
      <c r="F345" t="s">
        <v>13</v>
      </c>
      <c r="G345" t="s">
        <v>12</v>
      </c>
    </row>
    <row r="346" spans="1:7" x14ac:dyDescent="0.3">
      <c r="B346" t="s">
        <v>11</v>
      </c>
      <c r="C346">
        <v>100</v>
      </c>
      <c r="D346">
        <v>35732</v>
      </c>
      <c r="E346">
        <f>(D347-D346)/(C347-C346)</f>
        <v>319.34375</v>
      </c>
      <c r="F346">
        <f>D346-(E346*C346)</f>
        <v>3797.625</v>
      </c>
      <c r="G346">
        <v>15</v>
      </c>
    </row>
    <row r="347" spans="1:7" x14ac:dyDescent="0.3">
      <c r="B347" t="s">
        <v>10</v>
      </c>
      <c r="C347">
        <v>196</v>
      </c>
      <c r="D347">
        <v>66389</v>
      </c>
    </row>
    <row r="349" spans="1:7" x14ac:dyDescent="0.3">
      <c r="A349" s="1" t="s">
        <v>31</v>
      </c>
      <c r="C349" t="s">
        <v>16</v>
      </c>
      <c r="D349" t="s">
        <v>15</v>
      </c>
      <c r="E349" t="s">
        <v>14</v>
      </c>
      <c r="F349" t="s">
        <v>13</v>
      </c>
      <c r="G349" t="s">
        <v>12</v>
      </c>
    </row>
    <row r="350" spans="1:7" x14ac:dyDescent="0.3">
      <c r="B350" t="s">
        <v>11</v>
      </c>
      <c r="C350">
        <v>100</v>
      </c>
      <c r="D350">
        <v>33555</v>
      </c>
      <c r="E350">
        <f>(D351-D350)/(C351-C350)</f>
        <v>316.23958333333331</v>
      </c>
      <c r="F350">
        <f>D350-(E350*C350)</f>
        <v>1931.0416666666679</v>
      </c>
      <c r="G350">
        <v>15</v>
      </c>
    </row>
    <row r="351" spans="1:7" x14ac:dyDescent="0.3">
      <c r="B351" t="s">
        <v>10</v>
      </c>
      <c r="C351">
        <v>196</v>
      </c>
      <c r="D351">
        <v>63914</v>
      </c>
    </row>
    <row r="353" spans="1:7" x14ac:dyDescent="0.3">
      <c r="A353" s="1" t="s">
        <v>30</v>
      </c>
      <c r="C353" t="s">
        <v>16</v>
      </c>
      <c r="D353" t="s">
        <v>15</v>
      </c>
      <c r="E353" t="s">
        <v>14</v>
      </c>
      <c r="F353" t="s">
        <v>13</v>
      </c>
      <c r="G353" t="s">
        <v>12</v>
      </c>
    </row>
    <row r="354" spans="1:7" x14ac:dyDescent="0.3">
      <c r="B354" t="s">
        <v>11</v>
      </c>
      <c r="C354">
        <v>100</v>
      </c>
      <c r="D354">
        <v>34923</v>
      </c>
      <c r="E354">
        <f>(D355-D354)/(C355-C354)</f>
        <v>317.78125</v>
      </c>
      <c r="F354">
        <f>D354-(E354*C354)</f>
        <v>3144.875</v>
      </c>
      <c r="G354">
        <v>15</v>
      </c>
    </row>
    <row r="355" spans="1:7" x14ac:dyDescent="0.3">
      <c r="B355" t="s">
        <v>10</v>
      </c>
      <c r="C355">
        <v>196</v>
      </c>
      <c r="D355">
        <v>65430</v>
      </c>
    </row>
    <row r="357" spans="1:7" x14ac:dyDescent="0.3">
      <c r="A357" s="1" t="s">
        <v>29</v>
      </c>
      <c r="C357" t="s">
        <v>16</v>
      </c>
      <c r="D357" t="s">
        <v>15</v>
      </c>
      <c r="E357" t="s">
        <v>14</v>
      </c>
      <c r="F357" t="s">
        <v>13</v>
      </c>
      <c r="G357" t="s">
        <v>12</v>
      </c>
    </row>
    <row r="358" spans="1:7" x14ac:dyDescent="0.3">
      <c r="B358" t="s">
        <v>11</v>
      </c>
      <c r="C358">
        <v>100</v>
      </c>
      <c r="D358">
        <v>35537</v>
      </c>
      <c r="E358">
        <f>(D359-D358)/(C359-C358)</f>
        <v>316.38541666666669</v>
      </c>
      <c r="F358">
        <f>D358-(E358*C358)</f>
        <v>3898.4583333333321</v>
      </c>
      <c r="G358">
        <v>15</v>
      </c>
    </row>
    <row r="359" spans="1:7" x14ac:dyDescent="0.3">
      <c r="B359" t="s">
        <v>10</v>
      </c>
      <c r="C359">
        <v>196</v>
      </c>
      <c r="D359">
        <v>65910</v>
      </c>
    </row>
    <row r="361" spans="1:7" x14ac:dyDescent="0.3">
      <c r="A361" s="1" t="s">
        <v>28</v>
      </c>
      <c r="C361" t="s">
        <v>16</v>
      </c>
      <c r="D361" t="s">
        <v>15</v>
      </c>
      <c r="E361" t="s">
        <v>14</v>
      </c>
      <c r="F361" t="s">
        <v>13</v>
      </c>
      <c r="G361" t="s">
        <v>12</v>
      </c>
    </row>
    <row r="362" spans="1:7" x14ac:dyDescent="0.3">
      <c r="B362" t="s">
        <v>11</v>
      </c>
      <c r="C362">
        <v>120</v>
      </c>
      <c r="D362">
        <v>42409</v>
      </c>
      <c r="E362">
        <f>(D363-D362)/(C363-C362)</f>
        <v>327.29807692307691</v>
      </c>
      <c r="F362">
        <f>D362-(E362*C362)</f>
        <v>3133.2307692307731</v>
      </c>
      <c r="G362">
        <v>15</v>
      </c>
    </row>
    <row r="363" spans="1:7" x14ac:dyDescent="0.3">
      <c r="B363" t="s">
        <v>10</v>
      </c>
      <c r="C363">
        <v>224</v>
      </c>
      <c r="D363">
        <v>76448</v>
      </c>
    </row>
    <row r="365" spans="1:7" x14ac:dyDescent="0.3">
      <c r="A365" s="1" t="s">
        <v>27</v>
      </c>
      <c r="C365" t="s">
        <v>16</v>
      </c>
      <c r="D365" t="s">
        <v>15</v>
      </c>
      <c r="E365" t="s">
        <v>14</v>
      </c>
      <c r="F365" t="s">
        <v>13</v>
      </c>
      <c r="G365" t="s">
        <v>12</v>
      </c>
    </row>
    <row r="366" spans="1:7" x14ac:dyDescent="0.3">
      <c r="B366" t="s">
        <v>11</v>
      </c>
      <c r="C366">
        <v>100</v>
      </c>
      <c r="D366">
        <v>35272</v>
      </c>
      <c r="E366">
        <f>(D367-D366)/(C367-C366)</f>
        <v>326.40625</v>
      </c>
      <c r="F366">
        <f>D366-(E366*C366)</f>
        <v>2631.375</v>
      </c>
      <c r="G366">
        <v>15</v>
      </c>
    </row>
    <row r="367" spans="1:7" x14ac:dyDescent="0.3">
      <c r="B367" t="s">
        <v>10</v>
      </c>
      <c r="C367">
        <v>196</v>
      </c>
      <c r="D367">
        <v>66607</v>
      </c>
    </row>
    <row r="369" spans="1:7" x14ac:dyDescent="0.3">
      <c r="A369" s="1" t="s">
        <v>26</v>
      </c>
      <c r="C369" t="s">
        <v>16</v>
      </c>
      <c r="D369" t="s">
        <v>15</v>
      </c>
      <c r="E369" t="s">
        <v>14</v>
      </c>
      <c r="F369" t="s">
        <v>13</v>
      </c>
      <c r="G369" t="s">
        <v>12</v>
      </c>
    </row>
    <row r="370" spans="1:7" x14ac:dyDescent="0.3">
      <c r="B370" t="s">
        <v>11</v>
      </c>
      <c r="C370">
        <v>100</v>
      </c>
      <c r="D370">
        <v>50976</v>
      </c>
      <c r="E370">
        <f>(D371-D370)/(C371-C370)</f>
        <v>449.55208333333331</v>
      </c>
      <c r="F370">
        <f>D370-(E370*C370)</f>
        <v>6020.7916666666715</v>
      </c>
      <c r="G370">
        <v>3</v>
      </c>
    </row>
    <row r="371" spans="1:7" x14ac:dyDescent="0.3">
      <c r="B371" t="s">
        <v>10</v>
      </c>
      <c r="C371">
        <v>196</v>
      </c>
      <c r="D371">
        <v>94133</v>
      </c>
    </row>
    <row r="373" spans="1:7" x14ac:dyDescent="0.3">
      <c r="A373" s="1" t="s">
        <v>25</v>
      </c>
      <c r="C373" t="s">
        <v>16</v>
      </c>
      <c r="D373" t="s">
        <v>15</v>
      </c>
      <c r="E373" t="s">
        <v>14</v>
      </c>
      <c r="F373" t="s">
        <v>13</v>
      </c>
      <c r="G373" t="s">
        <v>12</v>
      </c>
    </row>
    <row r="374" spans="1:7" x14ac:dyDescent="0.3">
      <c r="B374" t="s">
        <v>11</v>
      </c>
      <c r="C374">
        <v>100</v>
      </c>
      <c r="D374">
        <v>47574</v>
      </c>
      <c r="E374">
        <f>(D375-D374)/(C375-C374)</f>
        <v>439.96875</v>
      </c>
      <c r="F374">
        <f>D374-(E374*C374)</f>
        <v>3577.125</v>
      </c>
      <c r="G374">
        <v>3</v>
      </c>
    </row>
    <row r="375" spans="1:7" x14ac:dyDescent="0.3">
      <c r="B375" t="s">
        <v>10</v>
      </c>
      <c r="C375">
        <v>196</v>
      </c>
      <c r="D375">
        <v>89811</v>
      </c>
    </row>
    <row r="377" spans="1:7" x14ac:dyDescent="0.3">
      <c r="A377" s="1" t="s">
        <v>24</v>
      </c>
      <c r="C377" t="s">
        <v>16</v>
      </c>
      <c r="D377" t="s">
        <v>15</v>
      </c>
      <c r="E377" t="s">
        <v>14</v>
      </c>
      <c r="F377" t="s">
        <v>13</v>
      </c>
      <c r="G377" t="s">
        <v>12</v>
      </c>
    </row>
    <row r="378" spans="1:7" x14ac:dyDescent="0.3">
      <c r="B378" t="s">
        <v>11</v>
      </c>
      <c r="C378">
        <v>100</v>
      </c>
      <c r="D378">
        <v>51646</v>
      </c>
      <c r="E378">
        <f>(D379-D378)/(C379-C378)</f>
        <v>457.92708333333331</v>
      </c>
      <c r="F378">
        <f>D378-(E378*C378)</f>
        <v>5853.2916666666715</v>
      </c>
      <c r="G378">
        <v>3</v>
      </c>
    </row>
    <row r="379" spans="1:7" x14ac:dyDescent="0.3">
      <c r="B379" t="s">
        <v>10</v>
      </c>
      <c r="C379">
        <v>196</v>
      </c>
      <c r="D379">
        <v>95607</v>
      </c>
    </row>
    <row r="381" spans="1:7" x14ac:dyDescent="0.3">
      <c r="A381" s="1" t="s">
        <v>23</v>
      </c>
      <c r="C381" t="s">
        <v>16</v>
      </c>
      <c r="D381" t="s">
        <v>15</v>
      </c>
      <c r="E381" t="s">
        <v>14</v>
      </c>
      <c r="F381" t="s">
        <v>13</v>
      </c>
      <c r="G381" t="s">
        <v>12</v>
      </c>
    </row>
    <row r="382" spans="1:7" x14ac:dyDescent="0.3">
      <c r="B382" t="s">
        <v>11</v>
      </c>
      <c r="C382">
        <v>100</v>
      </c>
      <c r="D382">
        <v>47977</v>
      </c>
      <c r="E382">
        <f>(D383-D382)/(C383-C382)</f>
        <v>448.94791666666669</v>
      </c>
      <c r="F382">
        <f>D382-(E382*C382)</f>
        <v>3082.2083333333285</v>
      </c>
      <c r="G382">
        <v>3</v>
      </c>
    </row>
    <row r="383" spans="1:7" x14ac:dyDescent="0.3">
      <c r="B383" t="s">
        <v>10</v>
      </c>
      <c r="C383">
        <v>196</v>
      </c>
      <c r="D383">
        <v>91076</v>
      </c>
    </row>
    <row r="385" spans="1:7" x14ac:dyDescent="0.3">
      <c r="A385" s="1" t="s">
        <v>22</v>
      </c>
      <c r="C385" t="s">
        <v>16</v>
      </c>
      <c r="D385" t="s">
        <v>15</v>
      </c>
      <c r="E385" t="s">
        <v>14</v>
      </c>
      <c r="F385" t="s">
        <v>13</v>
      </c>
      <c r="G385" t="s">
        <v>12</v>
      </c>
    </row>
    <row r="386" spans="1:7" x14ac:dyDescent="0.3">
      <c r="B386" t="s">
        <v>11</v>
      </c>
      <c r="C386">
        <v>120</v>
      </c>
      <c r="D386">
        <v>59587</v>
      </c>
      <c r="E386">
        <f>(D387-D386)/(C387-C386)</f>
        <v>447.84615384615387</v>
      </c>
      <c r="F386">
        <f>D386-(E386*C386)</f>
        <v>5845.461538461539</v>
      </c>
      <c r="G386">
        <v>3</v>
      </c>
    </row>
    <row r="387" spans="1:7" x14ac:dyDescent="0.3">
      <c r="B387" t="s">
        <v>10</v>
      </c>
      <c r="C387">
        <v>224</v>
      </c>
      <c r="D387">
        <v>106163</v>
      </c>
    </row>
    <row r="389" spans="1:7" x14ac:dyDescent="0.3">
      <c r="A389" s="1" t="s">
        <v>21</v>
      </c>
      <c r="C389" t="s">
        <v>16</v>
      </c>
      <c r="D389" t="s">
        <v>15</v>
      </c>
      <c r="E389" t="s">
        <v>14</v>
      </c>
      <c r="F389" t="s">
        <v>13</v>
      </c>
      <c r="G389" t="s">
        <v>12</v>
      </c>
    </row>
    <row r="390" spans="1:7" x14ac:dyDescent="0.3">
      <c r="B390" t="s">
        <v>11</v>
      </c>
      <c r="C390">
        <v>100</v>
      </c>
      <c r="D390">
        <v>47421</v>
      </c>
      <c r="E390">
        <f>(D391-D390)/(C391-C390)</f>
        <v>423.16666666666669</v>
      </c>
      <c r="F390">
        <f>D390-(E390*C390)</f>
        <v>5104.3333333333285</v>
      </c>
      <c r="G390">
        <v>25</v>
      </c>
    </row>
    <row r="391" spans="1:7" x14ac:dyDescent="0.3">
      <c r="B391" t="s">
        <v>10</v>
      </c>
      <c r="C391">
        <v>196</v>
      </c>
      <c r="D391">
        <v>88045</v>
      </c>
    </row>
    <row r="393" spans="1:7" x14ac:dyDescent="0.3">
      <c r="A393" s="1" t="s">
        <v>20</v>
      </c>
      <c r="C393" t="s">
        <v>16</v>
      </c>
      <c r="D393" t="s">
        <v>15</v>
      </c>
      <c r="E393" t="s">
        <v>14</v>
      </c>
      <c r="F393" t="s">
        <v>13</v>
      </c>
      <c r="G393" t="s">
        <v>12</v>
      </c>
    </row>
    <row r="394" spans="1:7" x14ac:dyDescent="0.3">
      <c r="B394" t="s">
        <v>11</v>
      </c>
      <c r="C394">
        <v>100</v>
      </c>
      <c r="D394">
        <v>48485</v>
      </c>
      <c r="E394">
        <f>(D395-D394)/(C395-C394)</f>
        <v>449.13541666666669</v>
      </c>
      <c r="F394">
        <f>D394-(E394*C394)</f>
        <v>3571.4583333333285</v>
      </c>
      <c r="G394">
        <v>25</v>
      </c>
    </row>
    <row r="395" spans="1:7" x14ac:dyDescent="0.3">
      <c r="B395" t="s">
        <v>10</v>
      </c>
      <c r="C395">
        <v>196</v>
      </c>
      <c r="D395">
        <v>91602</v>
      </c>
    </row>
    <row r="397" spans="1:7" x14ac:dyDescent="0.3">
      <c r="A397" s="1" t="s">
        <v>19</v>
      </c>
      <c r="C397" t="s">
        <v>16</v>
      </c>
      <c r="D397" t="s">
        <v>15</v>
      </c>
      <c r="E397" t="s">
        <v>14</v>
      </c>
      <c r="F397" t="s">
        <v>13</v>
      </c>
      <c r="G397" t="s">
        <v>12</v>
      </c>
    </row>
    <row r="398" spans="1:7" x14ac:dyDescent="0.3">
      <c r="B398" t="s">
        <v>11</v>
      </c>
      <c r="C398">
        <v>100</v>
      </c>
      <c r="D398">
        <v>49684</v>
      </c>
      <c r="E398">
        <f>(D399-D398)/(C399-C398)</f>
        <v>446.40625</v>
      </c>
      <c r="F398">
        <f>D398-(E398*C398)</f>
        <v>5043.375</v>
      </c>
      <c r="G398">
        <v>25</v>
      </c>
    </row>
    <row r="399" spans="1:7" x14ac:dyDescent="0.3">
      <c r="B399" t="s">
        <v>10</v>
      </c>
      <c r="C399">
        <v>196</v>
      </c>
      <c r="D399">
        <v>92539</v>
      </c>
    </row>
    <row r="401" spans="1:7" x14ac:dyDescent="0.3">
      <c r="A401" s="1" t="s">
        <v>18</v>
      </c>
      <c r="C401" t="s">
        <v>16</v>
      </c>
      <c r="D401" t="s">
        <v>15</v>
      </c>
      <c r="E401" t="s">
        <v>14</v>
      </c>
      <c r="F401" t="s">
        <v>13</v>
      </c>
      <c r="G401" t="s">
        <v>12</v>
      </c>
    </row>
    <row r="402" spans="1:7" x14ac:dyDescent="0.3">
      <c r="B402" t="s">
        <v>11</v>
      </c>
      <c r="C402">
        <v>100</v>
      </c>
      <c r="D402">
        <v>50832</v>
      </c>
      <c r="E402">
        <f>(D403-D402)/(C403-C402)</f>
        <v>445.80208333333331</v>
      </c>
      <c r="F402">
        <f>D402-(E402*C402)</f>
        <v>6251.7916666666715</v>
      </c>
      <c r="G402">
        <v>21</v>
      </c>
    </row>
    <row r="403" spans="1:7" x14ac:dyDescent="0.3">
      <c r="B403" t="s">
        <v>10</v>
      </c>
      <c r="C403">
        <v>196</v>
      </c>
      <c r="D403">
        <v>93629</v>
      </c>
    </row>
    <row r="405" spans="1:7" x14ac:dyDescent="0.3">
      <c r="A405" s="1" t="s">
        <v>17</v>
      </c>
      <c r="C405" t="s">
        <v>16</v>
      </c>
      <c r="D405" t="s">
        <v>15</v>
      </c>
      <c r="E405" t="s">
        <v>14</v>
      </c>
      <c r="F405" t="s">
        <v>13</v>
      </c>
      <c r="G405" t="s">
        <v>12</v>
      </c>
    </row>
    <row r="406" spans="1:7" x14ac:dyDescent="0.3">
      <c r="B406" t="s">
        <v>11</v>
      </c>
      <c r="C406">
        <v>100</v>
      </c>
      <c r="D406">
        <v>51161</v>
      </c>
      <c r="E406">
        <f>(D407-D406)/(C407-C406)</f>
        <v>456.67708333333331</v>
      </c>
      <c r="F406">
        <f>D406-(E406*C406)</f>
        <v>5493.2916666666715</v>
      </c>
      <c r="G406">
        <v>25</v>
      </c>
    </row>
    <row r="407" spans="1:7" x14ac:dyDescent="0.3">
      <c r="B407" t="s">
        <v>10</v>
      </c>
      <c r="C407">
        <v>196</v>
      </c>
      <c r="D407">
        <v>95002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8058-6EF0-4465-B1E2-EB9FB544D1F2}">
  <dimension ref="A1:T284"/>
  <sheetViews>
    <sheetView workbookViewId="0">
      <selection activeCell="K18" sqref="K18"/>
    </sheetView>
  </sheetViews>
  <sheetFormatPr defaultRowHeight="14.4" x14ac:dyDescent="0.3"/>
  <cols>
    <col min="1" max="1" width="11.88671875" customWidth="1"/>
    <col min="7" max="7" width="13.109375" bestFit="1" customWidth="1"/>
    <col min="8" max="8" width="16.6640625" bestFit="1" customWidth="1"/>
    <col min="9" max="9" width="17.21875" bestFit="1" customWidth="1"/>
    <col min="10" max="10" width="12.33203125" bestFit="1" customWidth="1"/>
    <col min="11" max="11" width="10" customWidth="1"/>
    <col min="12" max="12" width="12" bestFit="1" customWidth="1"/>
    <col min="16" max="16" width="17.21875" bestFit="1" customWidth="1"/>
  </cols>
  <sheetData>
    <row r="1" spans="1:20" x14ac:dyDescent="0.3">
      <c r="A1" s="1" t="s">
        <v>129</v>
      </c>
      <c r="B1" s="1" t="s">
        <v>128</v>
      </c>
      <c r="C1" s="1" t="s">
        <v>127</v>
      </c>
      <c r="D1" s="1"/>
      <c r="E1" s="1"/>
      <c r="F1" s="1" t="s">
        <v>16</v>
      </c>
      <c r="G1" s="1" t="s">
        <v>126</v>
      </c>
      <c r="H1" s="1" t="s">
        <v>125</v>
      </c>
      <c r="I1" s="1" t="s">
        <v>13</v>
      </c>
      <c r="L1">
        <v>981.28571428571013</v>
      </c>
      <c r="M1" s="1"/>
      <c r="N1" s="1"/>
      <c r="O1" s="1"/>
      <c r="P1" s="1"/>
      <c r="R1" s="1"/>
      <c r="S1" s="1"/>
      <c r="T1" s="7"/>
    </row>
    <row r="2" spans="1:20" x14ac:dyDescent="0.3">
      <c r="A2" t="s">
        <v>205</v>
      </c>
      <c r="B2" s="8">
        <v>398153</v>
      </c>
      <c r="C2">
        <v>32</v>
      </c>
      <c r="E2" t="s">
        <v>11</v>
      </c>
      <c r="F2">
        <v>100</v>
      </c>
      <c r="G2">
        <v>33525</v>
      </c>
      <c r="H2">
        <f>(G3-G2)/(F3-F2)</f>
        <v>302.91666666666669</v>
      </c>
      <c r="I2">
        <f>G2-(H2*F2)</f>
        <v>3233.3333333333321</v>
      </c>
      <c r="L2">
        <v>1006.9583333333321</v>
      </c>
      <c r="M2" s="1"/>
      <c r="N2" s="1"/>
      <c r="O2" s="1"/>
      <c r="P2" s="1"/>
      <c r="T2" s="5"/>
    </row>
    <row r="3" spans="1:20" x14ac:dyDescent="0.3">
      <c r="E3" t="s">
        <v>122</v>
      </c>
      <c r="F3">
        <v>196</v>
      </c>
      <c r="G3">
        <v>62605</v>
      </c>
      <c r="L3">
        <v>1209.875</v>
      </c>
      <c r="T3" s="5"/>
    </row>
    <row r="4" spans="1:20" x14ac:dyDescent="0.3">
      <c r="L4">
        <v>1475.5</v>
      </c>
      <c r="N4" s="8"/>
      <c r="S4" s="6"/>
      <c r="T4" s="5"/>
    </row>
    <row r="5" spans="1:20" x14ac:dyDescent="0.3">
      <c r="A5" s="1" t="s">
        <v>129</v>
      </c>
      <c r="B5" s="1" t="s">
        <v>128</v>
      </c>
      <c r="C5" s="1" t="s">
        <v>127</v>
      </c>
      <c r="D5" s="1"/>
      <c r="E5" s="1"/>
      <c r="F5" s="1" t="s">
        <v>16</v>
      </c>
      <c r="G5" s="1" t="s">
        <v>126</v>
      </c>
      <c r="H5" s="1" t="s">
        <v>125</v>
      </c>
      <c r="I5" s="1" t="s">
        <v>13</v>
      </c>
      <c r="L5">
        <v>1562.0833333333321</v>
      </c>
      <c r="M5" s="1"/>
      <c r="N5" s="1"/>
      <c r="P5" s="1"/>
      <c r="S5" s="6"/>
      <c r="T5" s="5"/>
    </row>
    <row r="6" spans="1:20" x14ac:dyDescent="0.3">
      <c r="A6" t="s">
        <v>204</v>
      </c>
      <c r="B6" s="8">
        <v>320256</v>
      </c>
      <c r="C6">
        <v>9</v>
      </c>
      <c r="E6" t="s">
        <v>11</v>
      </c>
      <c r="F6">
        <v>120</v>
      </c>
      <c r="G6">
        <v>49784</v>
      </c>
      <c r="H6">
        <f>(G7-G6)/(F7-F6)</f>
        <v>378.77777777777777</v>
      </c>
      <c r="I6">
        <f>G6-(H6*F6)</f>
        <v>4330.6666666666642</v>
      </c>
      <c r="L6">
        <v>1592.9583333333358</v>
      </c>
      <c r="S6" s="6"/>
      <c r="T6" s="5"/>
    </row>
    <row r="7" spans="1:20" x14ac:dyDescent="0.3">
      <c r="E7" t="s">
        <v>122</v>
      </c>
      <c r="F7">
        <v>192</v>
      </c>
      <c r="G7">
        <v>77056</v>
      </c>
      <c r="L7">
        <v>1684.0416666666679</v>
      </c>
      <c r="S7" s="6"/>
      <c r="T7" s="5"/>
    </row>
    <row r="8" spans="1:20" x14ac:dyDescent="0.3">
      <c r="L8">
        <v>1709</v>
      </c>
      <c r="S8" s="6"/>
      <c r="T8" s="5"/>
    </row>
    <row r="9" spans="1:20" ht="15" thickBot="1" x14ac:dyDescent="0.35">
      <c r="A9" s="1" t="s">
        <v>129</v>
      </c>
      <c r="B9" s="1" t="s">
        <v>128</v>
      </c>
      <c r="C9" s="1" t="s">
        <v>127</v>
      </c>
      <c r="D9" s="1"/>
      <c r="E9" s="1"/>
      <c r="F9" s="1" t="s">
        <v>16</v>
      </c>
      <c r="G9" s="1" t="s">
        <v>126</v>
      </c>
      <c r="H9" s="1" t="s">
        <v>125</v>
      </c>
      <c r="I9" s="1" t="s">
        <v>13</v>
      </c>
      <c r="L9">
        <v>1857.0909090909081</v>
      </c>
      <c r="S9" s="4"/>
      <c r="T9" s="4"/>
    </row>
    <row r="10" spans="1:20" x14ac:dyDescent="0.3">
      <c r="A10" t="s">
        <v>203</v>
      </c>
      <c r="B10" s="8">
        <v>348297</v>
      </c>
      <c r="C10">
        <v>24</v>
      </c>
      <c r="E10" t="s">
        <v>11</v>
      </c>
      <c r="F10">
        <v>120</v>
      </c>
      <c r="G10">
        <v>39343</v>
      </c>
      <c r="H10">
        <f>(G11-G10)/(F11-F10)</f>
        <v>303.96153846153845</v>
      </c>
      <c r="I10">
        <f>G10-(H10*F10)</f>
        <v>2867.6153846153829</v>
      </c>
      <c r="L10">
        <v>1943.875</v>
      </c>
    </row>
    <row r="11" spans="1:20" x14ac:dyDescent="0.3">
      <c r="E11" t="s">
        <v>122</v>
      </c>
      <c r="F11">
        <v>224</v>
      </c>
      <c r="G11">
        <v>70955</v>
      </c>
      <c r="L11">
        <v>2017.7916666666679</v>
      </c>
    </row>
    <row r="12" spans="1:20" x14ac:dyDescent="0.3">
      <c r="L12">
        <v>2062.9583333333321</v>
      </c>
    </row>
    <row r="13" spans="1:20" x14ac:dyDescent="0.3">
      <c r="A13" s="1" t="s">
        <v>129</v>
      </c>
      <c r="B13" s="1" t="s">
        <v>128</v>
      </c>
      <c r="C13" s="1" t="s">
        <v>127</v>
      </c>
      <c r="D13" s="1"/>
      <c r="E13" s="1"/>
      <c r="F13" s="1" t="s">
        <v>16</v>
      </c>
      <c r="G13" s="1" t="s">
        <v>126</v>
      </c>
      <c r="H13" s="1" t="s">
        <v>125</v>
      </c>
      <c r="I13" s="1" t="s">
        <v>13</v>
      </c>
      <c r="L13">
        <v>2068.1666666666679</v>
      </c>
    </row>
    <row r="14" spans="1:20" x14ac:dyDescent="0.3">
      <c r="A14" s="10" t="s">
        <v>202</v>
      </c>
      <c r="B14" s="8">
        <v>356185</v>
      </c>
      <c r="C14">
        <v>25</v>
      </c>
      <c r="E14" t="s">
        <v>11</v>
      </c>
      <c r="F14">
        <v>144</v>
      </c>
      <c r="G14">
        <v>43190</v>
      </c>
      <c r="H14">
        <f>(G15-G14)/(F15-F14)</f>
        <v>293.11607142857144</v>
      </c>
      <c r="I14">
        <f>G14-(H14*F14)</f>
        <v>981.28571428571013</v>
      </c>
      <c r="L14">
        <v>2079.25</v>
      </c>
      <c r="Q14" s="1"/>
    </row>
    <row r="15" spans="1:20" x14ac:dyDescent="0.3">
      <c r="E15" t="s">
        <v>122</v>
      </c>
      <c r="F15">
        <v>256</v>
      </c>
      <c r="G15">
        <v>76019</v>
      </c>
      <c r="L15">
        <v>2170.75</v>
      </c>
    </row>
    <row r="16" spans="1:20" x14ac:dyDescent="0.3">
      <c r="L16">
        <v>2182.9583333333321</v>
      </c>
    </row>
    <row r="17" spans="1:17" x14ac:dyDescent="0.3">
      <c r="A17" s="1" t="s">
        <v>129</v>
      </c>
      <c r="B17" s="1" t="s">
        <v>128</v>
      </c>
      <c r="C17" s="1" t="s">
        <v>127</v>
      </c>
      <c r="D17" s="1"/>
      <c r="E17" s="1"/>
      <c r="F17" s="1" t="s">
        <v>16</v>
      </c>
      <c r="G17" s="1" t="s">
        <v>126</v>
      </c>
      <c r="H17" s="1" t="s">
        <v>125</v>
      </c>
      <c r="I17" s="1" t="s">
        <v>13</v>
      </c>
      <c r="L17">
        <v>2187.4117647058811</v>
      </c>
    </row>
    <row r="18" spans="1:17" x14ac:dyDescent="0.3">
      <c r="A18" s="10" t="s">
        <v>201</v>
      </c>
      <c r="B18" s="8">
        <v>242283</v>
      </c>
      <c r="C18">
        <v>7</v>
      </c>
      <c r="E18" t="s">
        <v>11</v>
      </c>
      <c r="F18">
        <v>100</v>
      </c>
      <c r="G18">
        <v>41042</v>
      </c>
      <c r="H18">
        <f>(G19-G18)/(F19-F18)</f>
        <v>367.4375</v>
      </c>
      <c r="I18">
        <f>G18-(H18*F18)</f>
        <v>4298.25</v>
      </c>
      <c r="L18">
        <v>2226.7083333333321</v>
      </c>
    </row>
    <row r="19" spans="1:17" x14ac:dyDescent="0.3">
      <c r="E19" t="s">
        <v>122</v>
      </c>
      <c r="F19">
        <v>196</v>
      </c>
      <c r="G19">
        <v>76316</v>
      </c>
      <c r="L19">
        <v>2249.3076923076951</v>
      </c>
    </row>
    <row r="20" spans="1:17" x14ac:dyDescent="0.3">
      <c r="L20">
        <v>2301.2083333333321</v>
      </c>
    </row>
    <row r="21" spans="1:17" x14ac:dyDescent="0.3">
      <c r="A21" s="1" t="s">
        <v>129</v>
      </c>
      <c r="B21" s="1" t="s">
        <v>128</v>
      </c>
      <c r="C21" s="1" t="s">
        <v>127</v>
      </c>
      <c r="D21" s="1"/>
      <c r="E21" s="1"/>
      <c r="F21" s="1" t="s">
        <v>16</v>
      </c>
      <c r="G21" s="1" t="s">
        <v>126</v>
      </c>
      <c r="H21" s="1" t="s">
        <v>125</v>
      </c>
      <c r="I21" s="1" t="s">
        <v>13</v>
      </c>
      <c r="L21">
        <v>2375.7692307692305</v>
      </c>
    </row>
    <row r="22" spans="1:17" x14ac:dyDescent="0.3">
      <c r="A22" t="s">
        <v>200</v>
      </c>
      <c r="B22" s="8">
        <v>369243</v>
      </c>
      <c r="C22">
        <v>22</v>
      </c>
      <c r="E22" t="s">
        <v>11</v>
      </c>
      <c r="F22">
        <v>120</v>
      </c>
      <c r="G22">
        <v>48450</v>
      </c>
      <c r="H22">
        <f>(G23-G22)/(F23-F22)</f>
        <v>352.54807692307691</v>
      </c>
      <c r="I22">
        <f>G22-(H22*F22)</f>
        <v>6144.2307692307731</v>
      </c>
      <c r="L22">
        <v>2422.2307692307731</v>
      </c>
    </row>
    <row r="23" spans="1:17" x14ac:dyDescent="0.3">
      <c r="E23" t="s">
        <v>122</v>
      </c>
      <c r="F23">
        <v>224</v>
      </c>
      <c r="G23">
        <v>85115</v>
      </c>
      <c r="L23">
        <v>2573.375</v>
      </c>
      <c r="Q23" s="1"/>
    </row>
    <row r="24" spans="1:17" x14ac:dyDescent="0.3">
      <c r="L24">
        <v>2718.5833333333358</v>
      </c>
    </row>
    <row r="25" spans="1:17" x14ac:dyDescent="0.3">
      <c r="A25" s="1" t="s">
        <v>129</v>
      </c>
      <c r="B25" s="1" t="s">
        <v>128</v>
      </c>
      <c r="C25" s="1" t="s">
        <v>127</v>
      </c>
      <c r="D25" s="1"/>
      <c r="E25" s="1"/>
      <c r="F25" s="1" t="s">
        <v>16</v>
      </c>
      <c r="G25" s="1" t="s">
        <v>126</v>
      </c>
      <c r="H25" s="1" t="s">
        <v>125</v>
      </c>
      <c r="I25" s="1" t="s">
        <v>13</v>
      </c>
      <c r="L25">
        <v>2742.4166666666679</v>
      </c>
    </row>
    <row r="26" spans="1:17" x14ac:dyDescent="0.3">
      <c r="A26" t="s">
        <v>199</v>
      </c>
      <c r="B26" s="8">
        <v>350251</v>
      </c>
      <c r="C26">
        <v>28</v>
      </c>
      <c r="E26" t="s">
        <v>11</v>
      </c>
      <c r="F26">
        <v>100</v>
      </c>
      <c r="G26">
        <v>33723</v>
      </c>
      <c r="H26">
        <f>(G27-G26)/(F27-F26)</f>
        <v>300.54166666666669</v>
      </c>
      <c r="I26">
        <f>G26-(H26*F26)</f>
        <v>3668.8333333333321</v>
      </c>
      <c r="L26">
        <v>2848.75</v>
      </c>
    </row>
    <row r="27" spans="1:17" x14ac:dyDescent="0.3">
      <c r="E27" t="s">
        <v>122</v>
      </c>
      <c r="F27">
        <v>196</v>
      </c>
      <c r="G27">
        <v>62575</v>
      </c>
      <c r="L27">
        <v>2867.6153846153829</v>
      </c>
    </row>
    <row r="28" spans="1:17" x14ac:dyDescent="0.3">
      <c r="L28">
        <v>2871.5416666666642</v>
      </c>
    </row>
    <row r="29" spans="1:17" x14ac:dyDescent="0.3">
      <c r="A29" s="1" t="s">
        <v>129</v>
      </c>
      <c r="B29" s="1" t="s">
        <v>128</v>
      </c>
      <c r="C29" s="1" t="s">
        <v>127</v>
      </c>
      <c r="D29" s="1"/>
      <c r="E29" s="1"/>
      <c r="F29" s="1" t="s">
        <v>16</v>
      </c>
      <c r="G29" s="1" t="s">
        <v>126</v>
      </c>
      <c r="H29" s="1" t="s">
        <v>125</v>
      </c>
      <c r="I29" s="1" t="s">
        <v>13</v>
      </c>
      <c r="L29">
        <v>2945.7692307692269</v>
      </c>
    </row>
    <row r="30" spans="1:17" x14ac:dyDescent="0.3">
      <c r="A30" t="s">
        <v>198</v>
      </c>
      <c r="B30" s="8">
        <v>339239</v>
      </c>
      <c r="C30">
        <v>40</v>
      </c>
      <c r="E30" t="s">
        <v>11</v>
      </c>
      <c r="F30">
        <v>120</v>
      </c>
      <c r="G30">
        <v>38608</v>
      </c>
      <c r="H30">
        <f>(G31-G30)/(F31-F30)</f>
        <v>301.54807692307691</v>
      </c>
      <c r="I30">
        <f>G30-(H30*F30)</f>
        <v>2422.2307692307731</v>
      </c>
      <c r="L30">
        <v>3008.7916666666715</v>
      </c>
    </row>
    <row r="31" spans="1:17" x14ac:dyDescent="0.3">
      <c r="E31" t="s">
        <v>122</v>
      </c>
      <c r="F31">
        <v>224</v>
      </c>
      <c r="G31">
        <v>69969</v>
      </c>
      <c r="L31">
        <v>3096.7142857142826</v>
      </c>
    </row>
    <row r="32" spans="1:17" x14ac:dyDescent="0.3">
      <c r="L32">
        <v>3098.5416666666715</v>
      </c>
    </row>
    <row r="33" spans="1:12" x14ac:dyDescent="0.3">
      <c r="A33" s="1" t="s">
        <v>129</v>
      </c>
      <c r="B33" s="1" t="s">
        <v>128</v>
      </c>
      <c r="C33" s="1" t="s">
        <v>127</v>
      </c>
      <c r="D33" s="1"/>
      <c r="E33" s="1"/>
      <c r="F33" s="1" t="s">
        <v>16</v>
      </c>
      <c r="G33" s="1" t="s">
        <v>126</v>
      </c>
      <c r="H33" s="1" t="s">
        <v>125</v>
      </c>
      <c r="I33" s="1" t="s">
        <v>13</v>
      </c>
      <c r="L33">
        <v>3183.3333333333285</v>
      </c>
    </row>
    <row r="34" spans="1:12" x14ac:dyDescent="0.3">
      <c r="A34" t="s">
        <v>197</v>
      </c>
      <c r="B34" s="8">
        <v>304255</v>
      </c>
      <c r="C34">
        <v>40</v>
      </c>
      <c r="E34" t="s">
        <v>11</v>
      </c>
      <c r="F34">
        <v>120</v>
      </c>
      <c r="G34">
        <v>40212</v>
      </c>
      <c r="H34">
        <f>(G35-G34)/(F35-F34)</f>
        <v>316.35576923076923</v>
      </c>
      <c r="I34">
        <f>G34-(H34*F34)</f>
        <v>2249.3076923076951</v>
      </c>
      <c r="L34">
        <v>3194.5</v>
      </c>
    </row>
    <row r="35" spans="1:12" x14ac:dyDescent="0.3">
      <c r="E35" t="s">
        <v>122</v>
      </c>
      <c r="F35">
        <v>224</v>
      </c>
      <c r="G35">
        <v>73113</v>
      </c>
      <c r="L35">
        <v>3233.3333333333321</v>
      </c>
    </row>
    <row r="36" spans="1:12" x14ac:dyDescent="0.3">
      <c r="L36">
        <v>3356.4583333333285</v>
      </c>
    </row>
    <row r="37" spans="1:12" x14ac:dyDescent="0.3">
      <c r="A37" s="1" t="s">
        <v>129</v>
      </c>
      <c r="B37" s="1" t="s">
        <v>128</v>
      </c>
      <c r="C37" s="1" t="s">
        <v>127</v>
      </c>
      <c r="D37" s="1"/>
      <c r="E37" s="1"/>
      <c r="F37" s="1" t="s">
        <v>16</v>
      </c>
      <c r="G37" s="1" t="s">
        <v>126</v>
      </c>
      <c r="H37" s="1" t="s">
        <v>125</v>
      </c>
      <c r="I37" s="1" t="s">
        <v>13</v>
      </c>
      <c r="L37">
        <v>3357.7916666666679</v>
      </c>
    </row>
    <row r="38" spans="1:12" x14ac:dyDescent="0.3">
      <c r="A38" t="s">
        <v>196</v>
      </c>
      <c r="B38" s="8">
        <v>314254</v>
      </c>
      <c r="C38">
        <v>52</v>
      </c>
      <c r="E38" t="s">
        <v>11</v>
      </c>
      <c r="F38">
        <v>100</v>
      </c>
      <c r="G38">
        <v>33474</v>
      </c>
      <c r="H38">
        <f>(G39-G38)/(F39-F38)</f>
        <v>297.54166666666669</v>
      </c>
      <c r="I38">
        <f>G38-(H38*F38)</f>
        <v>3719.8333333333321</v>
      </c>
      <c r="L38">
        <v>3439.5833333333285</v>
      </c>
    </row>
    <row r="39" spans="1:12" x14ac:dyDescent="0.3">
      <c r="E39" t="s">
        <v>122</v>
      </c>
      <c r="F39">
        <v>196</v>
      </c>
      <c r="G39">
        <v>62038</v>
      </c>
      <c r="L39">
        <v>3506.5833333333321</v>
      </c>
    </row>
    <row r="40" spans="1:12" x14ac:dyDescent="0.3">
      <c r="L40">
        <v>3523.8181818181802</v>
      </c>
    </row>
    <row r="41" spans="1:12" x14ac:dyDescent="0.3">
      <c r="A41" s="1" t="s">
        <v>129</v>
      </c>
      <c r="B41" s="1" t="s">
        <v>128</v>
      </c>
      <c r="C41" s="1" t="s">
        <v>127</v>
      </c>
      <c r="D41" s="1"/>
      <c r="E41" s="1"/>
      <c r="F41" s="1" t="s">
        <v>16</v>
      </c>
      <c r="G41" s="1" t="s">
        <v>126</v>
      </c>
      <c r="H41" s="1" t="s">
        <v>125</v>
      </c>
      <c r="I41" s="1" t="s">
        <v>13</v>
      </c>
      <c r="L41">
        <v>3602.6923076923049</v>
      </c>
    </row>
    <row r="42" spans="1:12" x14ac:dyDescent="0.3">
      <c r="A42" t="s">
        <v>195</v>
      </c>
      <c r="B42" s="8">
        <v>70117</v>
      </c>
      <c r="C42">
        <v>29</v>
      </c>
      <c r="E42" t="s">
        <v>11</v>
      </c>
      <c r="F42">
        <v>100</v>
      </c>
      <c r="G42">
        <v>39218</v>
      </c>
      <c r="H42">
        <f>(G43-G42)/(F43-F42)</f>
        <v>335.71875</v>
      </c>
      <c r="I42">
        <f>G42-(H42*F42)</f>
        <v>5646.125</v>
      </c>
      <c r="L42">
        <v>3668.8333333333321</v>
      </c>
    </row>
    <row r="43" spans="1:12" x14ac:dyDescent="0.3">
      <c r="E43" t="s">
        <v>122</v>
      </c>
      <c r="F43">
        <v>196</v>
      </c>
      <c r="G43">
        <v>71447</v>
      </c>
      <c r="L43">
        <v>3719.8333333333321</v>
      </c>
    </row>
    <row r="44" spans="1:12" x14ac:dyDescent="0.3">
      <c r="L44">
        <v>3730.9166666666679</v>
      </c>
    </row>
    <row r="45" spans="1:12" x14ac:dyDescent="0.3">
      <c r="A45" s="1" t="s">
        <v>129</v>
      </c>
      <c r="B45" s="1" t="s">
        <v>128</v>
      </c>
      <c r="C45" s="1" t="s">
        <v>127</v>
      </c>
      <c r="D45" s="1"/>
      <c r="E45" s="1"/>
      <c r="F45" s="1" t="s">
        <v>16</v>
      </c>
      <c r="G45" s="1" t="s">
        <v>126</v>
      </c>
      <c r="H45" s="1" t="s">
        <v>125</v>
      </c>
      <c r="I45" s="1" t="s">
        <v>13</v>
      </c>
      <c r="L45">
        <v>3746.8333333333321</v>
      </c>
    </row>
    <row r="46" spans="1:12" x14ac:dyDescent="0.3">
      <c r="A46" t="s">
        <v>194</v>
      </c>
      <c r="B46" s="8">
        <v>304255</v>
      </c>
      <c r="C46">
        <v>32</v>
      </c>
      <c r="E46" t="s">
        <v>11</v>
      </c>
      <c r="F46">
        <v>120</v>
      </c>
      <c r="G46">
        <v>42905</v>
      </c>
      <c r="H46">
        <f>(G47-G46)/(F47-F46)</f>
        <v>327.51923076923077</v>
      </c>
      <c r="I46">
        <f>G46-(H46*F46)</f>
        <v>3602.6923076923049</v>
      </c>
      <c r="L46">
        <v>3754.875</v>
      </c>
    </row>
    <row r="47" spans="1:12" x14ac:dyDescent="0.3">
      <c r="E47" t="s">
        <v>122</v>
      </c>
      <c r="F47">
        <v>224</v>
      </c>
      <c r="G47">
        <v>76967</v>
      </c>
      <c r="L47">
        <v>3783.461538461539</v>
      </c>
    </row>
    <row r="48" spans="1:12" x14ac:dyDescent="0.3">
      <c r="L48">
        <v>3825.1666666666679</v>
      </c>
    </row>
    <row r="49" spans="1:12" x14ac:dyDescent="0.3">
      <c r="A49" s="1" t="s">
        <v>129</v>
      </c>
      <c r="B49" s="1" t="s">
        <v>128</v>
      </c>
      <c r="C49" s="1" t="s">
        <v>127</v>
      </c>
      <c r="D49" s="1"/>
      <c r="E49" s="1"/>
      <c r="F49" s="1" t="s">
        <v>16</v>
      </c>
      <c r="G49" s="1" t="s">
        <v>126</v>
      </c>
      <c r="H49" s="1" t="s">
        <v>125</v>
      </c>
      <c r="I49" s="1" t="s">
        <v>13</v>
      </c>
      <c r="L49">
        <v>4010.1666666666679</v>
      </c>
    </row>
    <row r="50" spans="1:12" x14ac:dyDescent="0.3">
      <c r="A50" t="s">
        <v>193</v>
      </c>
      <c r="B50" s="8">
        <v>252259</v>
      </c>
      <c r="C50">
        <v>50</v>
      </c>
      <c r="E50" t="s">
        <v>11</v>
      </c>
      <c r="F50">
        <v>100</v>
      </c>
      <c r="G50">
        <v>34213</v>
      </c>
      <c r="H50">
        <f>(G51-G50)/(F51-F50)</f>
        <v>308.55208333333331</v>
      </c>
      <c r="I50">
        <f>G50-(H50*F50)</f>
        <v>3357.7916666666679</v>
      </c>
      <c r="L50">
        <v>4093.875</v>
      </c>
    </row>
    <row r="51" spans="1:12" x14ac:dyDescent="0.3">
      <c r="E51" t="s">
        <v>122</v>
      </c>
      <c r="F51">
        <v>196</v>
      </c>
      <c r="G51">
        <v>63834</v>
      </c>
      <c r="L51">
        <v>4182.875</v>
      </c>
    </row>
    <row r="52" spans="1:12" x14ac:dyDescent="0.3">
      <c r="L52">
        <v>4197.5416666666715</v>
      </c>
    </row>
    <row r="53" spans="1:12" x14ac:dyDescent="0.3">
      <c r="A53" s="1" t="s">
        <v>129</v>
      </c>
      <c r="B53" s="1" t="s">
        <v>128</v>
      </c>
      <c r="C53" s="1" t="s">
        <v>127</v>
      </c>
      <c r="D53" s="1"/>
      <c r="E53" s="1"/>
      <c r="F53" s="1" t="s">
        <v>16</v>
      </c>
      <c r="G53" s="1" t="s">
        <v>126</v>
      </c>
      <c r="H53" s="1" t="s">
        <v>125</v>
      </c>
      <c r="I53" s="1" t="s">
        <v>13</v>
      </c>
      <c r="L53">
        <v>4281.8333333333321</v>
      </c>
    </row>
    <row r="54" spans="1:12" x14ac:dyDescent="0.3">
      <c r="A54" t="s">
        <v>192</v>
      </c>
      <c r="B54" s="8">
        <v>223286</v>
      </c>
      <c r="C54">
        <v>53</v>
      </c>
      <c r="E54" t="s">
        <v>11</v>
      </c>
      <c r="F54">
        <v>120</v>
      </c>
      <c r="G54">
        <v>42300</v>
      </c>
      <c r="H54">
        <f>(G55-G54)/(F55-F54)</f>
        <v>327.95192307692309</v>
      </c>
      <c r="I54">
        <f>G54-(H54*F54)</f>
        <v>2945.7692307692269</v>
      </c>
      <c r="L54">
        <v>4298.25</v>
      </c>
    </row>
    <row r="55" spans="1:12" x14ac:dyDescent="0.3">
      <c r="E55" t="s">
        <v>122</v>
      </c>
      <c r="F55">
        <v>224</v>
      </c>
      <c r="G55">
        <v>76407</v>
      </c>
      <c r="L55">
        <v>4330.6666666666642</v>
      </c>
    </row>
    <row r="56" spans="1:12" x14ac:dyDescent="0.3">
      <c r="L56">
        <v>4426.8571428571449</v>
      </c>
    </row>
    <row r="57" spans="1:12" x14ac:dyDescent="0.3">
      <c r="A57" s="1" t="s">
        <v>129</v>
      </c>
      <c r="B57" s="1" t="s">
        <v>128</v>
      </c>
      <c r="C57" s="1" t="s">
        <v>127</v>
      </c>
      <c r="D57" s="1"/>
      <c r="E57" s="1"/>
      <c r="F57" s="1" t="s">
        <v>16</v>
      </c>
      <c r="G57" s="1" t="s">
        <v>126</v>
      </c>
      <c r="H57" s="1" t="s">
        <v>125</v>
      </c>
      <c r="I57" s="1" t="s">
        <v>13</v>
      </c>
      <c r="L57">
        <v>4682</v>
      </c>
    </row>
    <row r="58" spans="1:12" x14ac:dyDescent="0.3">
      <c r="A58" t="s">
        <v>191</v>
      </c>
      <c r="B58" s="8">
        <v>228283</v>
      </c>
      <c r="C58">
        <v>19</v>
      </c>
      <c r="E58" t="s">
        <v>11</v>
      </c>
      <c r="F58">
        <v>120</v>
      </c>
      <c r="G58">
        <v>52516</v>
      </c>
      <c r="H58">
        <f>(G59-G58)/(F59-F58)</f>
        <v>381.625</v>
      </c>
      <c r="I58">
        <f>G58-(H58*F58)</f>
        <v>6721</v>
      </c>
      <c r="L58">
        <v>4767.3076923076951</v>
      </c>
    </row>
    <row r="59" spans="1:12" x14ac:dyDescent="0.3">
      <c r="E59" t="s">
        <v>122</v>
      </c>
      <c r="F59">
        <v>224</v>
      </c>
      <c r="G59">
        <v>92205</v>
      </c>
      <c r="L59">
        <v>5137.25</v>
      </c>
    </row>
    <row r="60" spans="1:12" x14ac:dyDescent="0.3">
      <c r="L60">
        <v>5265.3846153846098</v>
      </c>
    </row>
    <row r="61" spans="1:12" x14ac:dyDescent="0.3">
      <c r="A61" s="1" t="s">
        <v>129</v>
      </c>
      <c r="B61" s="1" t="s">
        <v>128</v>
      </c>
      <c r="C61" s="1" t="s">
        <v>127</v>
      </c>
      <c r="D61" s="1"/>
      <c r="E61" s="1"/>
      <c r="F61" s="1" t="s">
        <v>16</v>
      </c>
      <c r="G61" s="1" t="s">
        <v>126</v>
      </c>
      <c r="H61" s="1" t="s">
        <v>125</v>
      </c>
      <c r="I61" s="1" t="s">
        <v>13</v>
      </c>
      <c r="L61">
        <v>5269.5714285714348</v>
      </c>
    </row>
    <row r="62" spans="1:12" x14ac:dyDescent="0.3">
      <c r="A62" t="s">
        <v>190</v>
      </c>
      <c r="B62" s="8">
        <v>229161</v>
      </c>
      <c r="C62">
        <v>35</v>
      </c>
      <c r="E62" t="s">
        <v>11</v>
      </c>
      <c r="F62">
        <v>144</v>
      </c>
      <c r="G62">
        <v>44111</v>
      </c>
      <c r="H62">
        <f>(G63-G62)/(F63-F62)</f>
        <v>273.8125</v>
      </c>
      <c r="I62">
        <f>G62-(H62*F62)</f>
        <v>4682</v>
      </c>
      <c r="L62">
        <v>5516.5</v>
      </c>
    </row>
    <row r="63" spans="1:12" x14ac:dyDescent="0.3">
      <c r="E63" t="s">
        <v>122</v>
      </c>
      <c r="F63">
        <v>256</v>
      </c>
      <c r="G63">
        <v>74778</v>
      </c>
      <c r="L63">
        <v>5646.125</v>
      </c>
    </row>
    <row r="64" spans="1:12" x14ac:dyDescent="0.3">
      <c r="L64">
        <v>6090.5714285714348</v>
      </c>
    </row>
    <row r="65" spans="1:12" x14ac:dyDescent="0.3">
      <c r="A65" s="1" t="s">
        <v>129</v>
      </c>
      <c r="B65" s="1" t="s">
        <v>128</v>
      </c>
      <c r="C65" s="1" t="s">
        <v>127</v>
      </c>
      <c r="D65" s="1"/>
      <c r="E65" s="1"/>
      <c r="F65" s="1" t="s">
        <v>16</v>
      </c>
      <c r="G65" s="1" t="s">
        <v>126</v>
      </c>
      <c r="H65" s="1" t="s">
        <v>125</v>
      </c>
      <c r="I65" s="1" t="s">
        <v>13</v>
      </c>
      <c r="L65">
        <v>6144.2307692307731</v>
      </c>
    </row>
    <row r="66" spans="1:12" x14ac:dyDescent="0.3">
      <c r="A66" t="s">
        <v>189</v>
      </c>
      <c r="B66" s="8">
        <v>236157</v>
      </c>
      <c r="C66">
        <v>41</v>
      </c>
      <c r="E66" t="s">
        <v>11</v>
      </c>
      <c r="F66">
        <v>100</v>
      </c>
      <c r="G66">
        <v>28810</v>
      </c>
      <c r="H66">
        <f>(G67-G66)/(F67-F66)</f>
        <v>272.47916666666669</v>
      </c>
      <c r="I66">
        <f>G66-(H66*F66)</f>
        <v>1562.0833333333321</v>
      </c>
      <c r="L66">
        <v>6215.3333333333321</v>
      </c>
    </row>
    <row r="67" spans="1:12" x14ac:dyDescent="0.3">
      <c r="E67" t="s">
        <v>122</v>
      </c>
      <c r="F67">
        <v>196</v>
      </c>
      <c r="G67">
        <v>54968</v>
      </c>
      <c r="L67">
        <v>6336.7916666666679</v>
      </c>
    </row>
    <row r="68" spans="1:12" x14ac:dyDescent="0.3">
      <c r="L68">
        <v>6437.625</v>
      </c>
    </row>
    <row r="69" spans="1:12" x14ac:dyDescent="0.3">
      <c r="A69" s="1" t="s">
        <v>129</v>
      </c>
      <c r="B69" s="1" t="s">
        <v>128</v>
      </c>
      <c r="C69" s="1" t="s">
        <v>127</v>
      </c>
      <c r="D69" s="1"/>
      <c r="E69" s="1"/>
      <c r="F69" s="1" t="s">
        <v>16</v>
      </c>
      <c r="G69" s="1" t="s">
        <v>126</v>
      </c>
      <c r="H69" s="1" t="s">
        <v>125</v>
      </c>
      <c r="I69" s="1" t="s">
        <v>13</v>
      </c>
      <c r="L69">
        <v>6721</v>
      </c>
    </row>
    <row r="70" spans="1:12" x14ac:dyDescent="0.3">
      <c r="A70" t="s">
        <v>188</v>
      </c>
      <c r="B70" s="8">
        <v>271178</v>
      </c>
      <c r="C70">
        <v>28</v>
      </c>
      <c r="E70" t="s">
        <v>11</v>
      </c>
      <c r="F70">
        <v>144</v>
      </c>
      <c r="G70">
        <v>50467</v>
      </c>
      <c r="H70">
        <f>(G71-G70)/(F71-F70)</f>
        <v>308.16964285714283</v>
      </c>
      <c r="I70">
        <f>G70-(H70*F70)</f>
        <v>6090.5714285714348</v>
      </c>
      <c r="L70">
        <v>6981.0416666666715</v>
      </c>
    </row>
    <row r="71" spans="1:12" x14ac:dyDescent="0.3">
      <c r="E71" t="s">
        <v>122</v>
      </c>
      <c r="F71">
        <v>256</v>
      </c>
      <c r="G71">
        <v>84982</v>
      </c>
      <c r="L71">
        <v>9320.0416666666715</v>
      </c>
    </row>
    <row r="73" spans="1:12" x14ac:dyDescent="0.3">
      <c r="A73" s="1" t="s">
        <v>129</v>
      </c>
      <c r="B73" s="1" t="s">
        <v>128</v>
      </c>
      <c r="C73" s="1" t="s">
        <v>127</v>
      </c>
      <c r="D73" s="1"/>
      <c r="E73" s="1"/>
      <c r="F73" s="1" t="s">
        <v>16</v>
      </c>
      <c r="G73" s="1" t="s">
        <v>126</v>
      </c>
      <c r="H73" s="1" t="s">
        <v>125</v>
      </c>
      <c r="I73" s="1" t="s">
        <v>13</v>
      </c>
    </row>
    <row r="74" spans="1:12" x14ac:dyDescent="0.3">
      <c r="A74" t="s">
        <v>187</v>
      </c>
      <c r="B74" s="8">
        <v>266183</v>
      </c>
      <c r="C74">
        <v>8</v>
      </c>
      <c r="E74" t="s">
        <v>11</v>
      </c>
      <c r="F74">
        <v>100</v>
      </c>
      <c r="G74">
        <v>40814</v>
      </c>
      <c r="H74">
        <f>(G75-G74)/(F75-F74)</f>
        <v>382.40625</v>
      </c>
      <c r="I74">
        <f>G74-(H74*F74)</f>
        <v>2573.375</v>
      </c>
      <c r="K74" t="s">
        <v>6</v>
      </c>
      <c r="L74">
        <f>AVERAGE(L1:L71)</f>
        <v>3536.9032641274775</v>
      </c>
    </row>
    <row r="75" spans="1:12" x14ac:dyDescent="0.3">
      <c r="E75" t="s">
        <v>122</v>
      </c>
      <c r="F75">
        <v>196</v>
      </c>
      <c r="G75">
        <v>77525</v>
      </c>
      <c r="K75" t="s">
        <v>7</v>
      </c>
      <c r="L75">
        <f>STDEV(L1:L71)</f>
        <v>1627.4869316869042</v>
      </c>
    </row>
    <row r="76" spans="1:12" x14ac:dyDescent="0.3">
      <c r="K76" t="s">
        <v>8</v>
      </c>
      <c r="L76">
        <f>L75/SQRT(L77)</f>
        <v>193.14716394762107</v>
      </c>
    </row>
    <row r="77" spans="1:12" x14ac:dyDescent="0.3">
      <c r="A77" s="1" t="s">
        <v>129</v>
      </c>
      <c r="B77" s="1" t="s">
        <v>128</v>
      </c>
      <c r="C77" s="1" t="s">
        <v>127</v>
      </c>
      <c r="D77" s="1"/>
      <c r="E77" s="1"/>
      <c r="F77" s="1" t="s">
        <v>16</v>
      </c>
      <c r="G77" s="1" t="s">
        <v>126</v>
      </c>
      <c r="H77" s="1" t="s">
        <v>125</v>
      </c>
      <c r="I77" s="1" t="s">
        <v>13</v>
      </c>
      <c r="K77" s="1" t="s">
        <v>9</v>
      </c>
      <c r="L77">
        <f>COUNT(L1:L71)</f>
        <v>71</v>
      </c>
    </row>
    <row r="78" spans="1:12" x14ac:dyDescent="0.3">
      <c r="A78" t="s">
        <v>186</v>
      </c>
      <c r="B78" s="8">
        <v>305169</v>
      </c>
      <c r="C78">
        <v>39</v>
      </c>
      <c r="E78" t="s">
        <v>11</v>
      </c>
      <c r="F78">
        <v>120</v>
      </c>
      <c r="G78">
        <v>38850</v>
      </c>
      <c r="H78">
        <f>(G79-G78)/(F79-F78)</f>
        <v>292.22115384615387</v>
      </c>
      <c r="I78">
        <f>G78-(H78*F78)</f>
        <v>3783.461538461539</v>
      </c>
    </row>
    <row r="79" spans="1:12" x14ac:dyDescent="0.3">
      <c r="E79" t="s">
        <v>122</v>
      </c>
      <c r="F79">
        <v>224</v>
      </c>
      <c r="G79">
        <v>69241</v>
      </c>
    </row>
    <row r="81" spans="1:9" x14ac:dyDescent="0.3">
      <c r="A81" s="1" t="s">
        <v>129</v>
      </c>
      <c r="B81" s="1" t="s">
        <v>128</v>
      </c>
      <c r="C81" s="1" t="s">
        <v>127</v>
      </c>
      <c r="D81" s="1"/>
      <c r="E81" s="1"/>
      <c r="F81" s="1" t="s">
        <v>16</v>
      </c>
      <c r="G81" s="1" t="s">
        <v>126</v>
      </c>
      <c r="H81" s="1" t="s">
        <v>125</v>
      </c>
      <c r="I81" s="1" t="s">
        <v>13</v>
      </c>
    </row>
    <row r="82" spans="1:9" x14ac:dyDescent="0.3">
      <c r="A82" t="s">
        <v>185</v>
      </c>
      <c r="B82" s="8">
        <v>295117</v>
      </c>
      <c r="C82">
        <v>18</v>
      </c>
      <c r="E82" t="s">
        <v>11</v>
      </c>
      <c r="F82">
        <v>100</v>
      </c>
      <c r="G82">
        <v>43819</v>
      </c>
      <c r="H82">
        <f>(G83-G82)/(F83-F82)</f>
        <v>344.98958333333331</v>
      </c>
      <c r="I82">
        <f>G82-(H82*F82)</f>
        <v>9320.0416666666715</v>
      </c>
    </row>
    <row r="83" spans="1:9" x14ac:dyDescent="0.3">
      <c r="E83" t="s">
        <v>122</v>
      </c>
      <c r="F83">
        <v>196</v>
      </c>
      <c r="G83">
        <v>76938</v>
      </c>
    </row>
    <row r="85" spans="1:9" x14ac:dyDescent="0.3">
      <c r="A85" s="1" t="s">
        <v>129</v>
      </c>
      <c r="B85" s="1" t="s">
        <v>128</v>
      </c>
      <c r="C85" s="1" t="s">
        <v>127</v>
      </c>
      <c r="D85" s="1"/>
      <c r="E85" s="1"/>
      <c r="F85" s="1" t="s">
        <v>16</v>
      </c>
      <c r="G85" s="1" t="s">
        <v>126</v>
      </c>
      <c r="H85" s="1" t="s">
        <v>125</v>
      </c>
      <c r="I85" s="1" t="s">
        <v>13</v>
      </c>
    </row>
    <row r="86" spans="1:9" x14ac:dyDescent="0.3">
      <c r="A86" t="s">
        <v>184</v>
      </c>
      <c r="B86" s="8">
        <v>177296</v>
      </c>
      <c r="C86">
        <v>12</v>
      </c>
      <c r="E86" t="s">
        <v>11</v>
      </c>
      <c r="F86">
        <v>100</v>
      </c>
      <c r="G86">
        <v>40654</v>
      </c>
      <c r="H86">
        <f>(G87-G86)/(F87-F86)</f>
        <v>351.375</v>
      </c>
      <c r="I86">
        <f>G86-(H86*F86)</f>
        <v>5516.5</v>
      </c>
    </row>
    <row r="87" spans="1:9" x14ac:dyDescent="0.3">
      <c r="E87" t="s">
        <v>122</v>
      </c>
      <c r="F87">
        <v>196</v>
      </c>
      <c r="G87">
        <v>74386</v>
      </c>
    </row>
    <row r="89" spans="1:9" x14ac:dyDescent="0.3">
      <c r="A89" s="1" t="s">
        <v>129</v>
      </c>
      <c r="B89" s="1" t="s">
        <v>128</v>
      </c>
      <c r="C89" s="1" t="s">
        <v>127</v>
      </c>
      <c r="D89" s="1"/>
      <c r="E89" s="1"/>
      <c r="F89" s="1" t="s">
        <v>16</v>
      </c>
      <c r="G89" s="1" t="s">
        <v>126</v>
      </c>
      <c r="H89" s="1" t="s">
        <v>125</v>
      </c>
      <c r="I89" s="1" t="s">
        <v>13</v>
      </c>
    </row>
    <row r="90" spans="1:9" x14ac:dyDescent="0.3">
      <c r="A90" t="s">
        <v>183</v>
      </c>
      <c r="B90" s="8">
        <v>83205</v>
      </c>
      <c r="C90">
        <v>32</v>
      </c>
      <c r="E90" t="s">
        <v>11</v>
      </c>
      <c r="F90">
        <v>100</v>
      </c>
      <c r="G90">
        <v>34047</v>
      </c>
      <c r="H90">
        <f>(G91-G90)/(F91-F90)</f>
        <v>299.53125</v>
      </c>
      <c r="I90">
        <f>G90-(H90*F90)</f>
        <v>4093.875</v>
      </c>
    </row>
    <row r="91" spans="1:9" x14ac:dyDescent="0.3">
      <c r="E91" t="s">
        <v>122</v>
      </c>
      <c r="F91">
        <v>196</v>
      </c>
      <c r="G91">
        <v>62802</v>
      </c>
    </row>
    <row r="93" spans="1:9" x14ac:dyDescent="0.3">
      <c r="A93" s="1" t="s">
        <v>129</v>
      </c>
      <c r="B93" s="1" t="s">
        <v>128</v>
      </c>
      <c r="C93" s="1" t="s">
        <v>127</v>
      </c>
      <c r="D93" s="1"/>
      <c r="E93" s="1"/>
      <c r="F93" s="1" t="s">
        <v>16</v>
      </c>
      <c r="G93" s="1" t="s">
        <v>126</v>
      </c>
      <c r="H93" s="1" t="s">
        <v>125</v>
      </c>
      <c r="I93" s="1" t="s">
        <v>13</v>
      </c>
    </row>
    <row r="94" spans="1:9" x14ac:dyDescent="0.3">
      <c r="A94" t="s">
        <v>182</v>
      </c>
      <c r="B94" s="8">
        <v>195177</v>
      </c>
      <c r="C94">
        <v>31</v>
      </c>
      <c r="E94" t="s">
        <v>11</v>
      </c>
      <c r="F94">
        <v>100</v>
      </c>
      <c r="G94">
        <v>29858</v>
      </c>
      <c r="H94">
        <f>(G95-G94)/(F95-F94)</f>
        <v>288.51041666666669</v>
      </c>
      <c r="I94">
        <f>G94-(H94*F94)</f>
        <v>1006.9583333333321</v>
      </c>
    </row>
    <row r="95" spans="1:9" x14ac:dyDescent="0.3">
      <c r="E95" t="s">
        <v>122</v>
      </c>
      <c r="F95">
        <v>196</v>
      </c>
      <c r="G95">
        <v>57555</v>
      </c>
    </row>
    <row r="97" spans="1:9" x14ac:dyDescent="0.3">
      <c r="A97" s="1" t="s">
        <v>129</v>
      </c>
      <c r="B97" s="1" t="s">
        <v>128</v>
      </c>
      <c r="C97" s="1" t="s">
        <v>127</v>
      </c>
      <c r="D97" s="1"/>
      <c r="E97" s="1"/>
      <c r="F97" s="1" t="s">
        <v>16</v>
      </c>
      <c r="G97" s="1" t="s">
        <v>126</v>
      </c>
      <c r="H97" s="1" t="s">
        <v>125</v>
      </c>
      <c r="I97" s="1" t="s">
        <v>13</v>
      </c>
    </row>
    <row r="98" spans="1:9" x14ac:dyDescent="0.3">
      <c r="A98" t="s">
        <v>181</v>
      </c>
      <c r="B98" s="8">
        <v>179169</v>
      </c>
      <c r="C98">
        <v>6</v>
      </c>
      <c r="E98" t="s">
        <v>11</v>
      </c>
      <c r="F98">
        <v>100</v>
      </c>
      <c r="G98">
        <v>41975</v>
      </c>
      <c r="H98">
        <f>(G99-G98)/(F99-F98)</f>
        <v>387.91666666666669</v>
      </c>
      <c r="I98">
        <f>G98-(H98*F98)</f>
        <v>3183.3333333333285</v>
      </c>
    </row>
    <row r="99" spans="1:9" x14ac:dyDescent="0.3">
      <c r="E99" t="s">
        <v>122</v>
      </c>
      <c r="F99">
        <v>196</v>
      </c>
      <c r="G99">
        <v>79215</v>
      </c>
    </row>
    <row r="101" spans="1:9" x14ac:dyDescent="0.3">
      <c r="A101" s="1" t="s">
        <v>129</v>
      </c>
      <c r="B101" s="1" t="s">
        <v>128</v>
      </c>
      <c r="C101" s="1" t="s">
        <v>127</v>
      </c>
      <c r="D101" s="1"/>
      <c r="E101" s="1"/>
      <c r="F101" s="1" t="s">
        <v>16</v>
      </c>
      <c r="G101" s="1" t="s">
        <v>126</v>
      </c>
      <c r="H101" s="1" t="s">
        <v>125</v>
      </c>
      <c r="I101" s="1" t="s">
        <v>13</v>
      </c>
    </row>
    <row r="102" spans="1:9" x14ac:dyDescent="0.3">
      <c r="A102" t="s">
        <v>180</v>
      </c>
      <c r="B102" s="8">
        <v>187168</v>
      </c>
      <c r="C102">
        <v>6</v>
      </c>
      <c r="E102" t="s">
        <v>11</v>
      </c>
      <c r="F102">
        <v>100</v>
      </c>
      <c r="G102">
        <v>38259</v>
      </c>
      <c r="H102">
        <f>(G103-G102)/(F103-F102)</f>
        <v>365.5</v>
      </c>
      <c r="I102">
        <f>G102-(H102*F102)</f>
        <v>1709</v>
      </c>
    </row>
    <row r="103" spans="1:9" x14ac:dyDescent="0.3">
      <c r="E103" t="s">
        <v>122</v>
      </c>
      <c r="F103">
        <v>196</v>
      </c>
      <c r="G103">
        <v>73347</v>
      </c>
    </row>
    <row r="105" spans="1:9" x14ac:dyDescent="0.3">
      <c r="A105" s="1" t="s">
        <v>129</v>
      </c>
      <c r="B105" s="1" t="s">
        <v>128</v>
      </c>
      <c r="C105" s="1" t="s">
        <v>127</v>
      </c>
      <c r="D105" s="1"/>
      <c r="E105" s="1"/>
      <c r="F105" s="1" t="s">
        <v>16</v>
      </c>
      <c r="G105" s="1" t="s">
        <v>126</v>
      </c>
      <c r="H105" s="1" t="s">
        <v>125</v>
      </c>
      <c r="I105" s="1" t="s">
        <v>13</v>
      </c>
    </row>
    <row r="106" spans="1:9" x14ac:dyDescent="0.3">
      <c r="A106" t="s">
        <v>179</v>
      </c>
      <c r="B106" s="8">
        <v>165201</v>
      </c>
      <c r="C106">
        <v>54</v>
      </c>
      <c r="E106" t="s">
        <v>11</v>
      </c>
      <c r="F106">
        <v>100</v>
      </c>
      <c r="G106">
        <v>28598</v>
      </c>
      <c r="H106">
        <f>(G107-G106)/(F107-F106)</f>
        <v>265.1875</v>
      </c>
      <c r="I106">
        <f>G106-(H106*F106)</f>
        <v>2079.25</v>
      </c>
    </row>
    <row r="107" spans="1:9" x14ac:dyDescent="0.3">
      <c r="E107" t="s">
        <v>122</v>
      </c>
      <c r="F107">
        <v>196</v>
      </c>
      <c r="G107">
        <v>54056</v>
      </c>
    </row>
    <row r="109" spans="1:9" x14ac:dyDescent="0.3">
      <c r="A109" s="1" t="s">
        <v>129</v>
      </c>
      <c r="B109" s="1" t="s">
        <v>128</v>
      </c>
      <c r="C109" s="1" t="s">
        <v>127</v>
      </c>
      <c r="D109" s="1"/>
      <c r="E109" s="1"/>
      <c r="F109" s="1" t="s">
        <v>16</v>
      </c>
      <c r="G109" s="1" t="s">
        <v>126</v>
      </c>
      <c r="H109" s="1" t="s">
        <v>125</v>
      </c>
      <c r="I109" s="1" t="s">
        <v>13</v>
      </c>
    </row>
    <row r="110" spans="1:9" x14ac:dyDescent="0.3">
      <c r="A110" t="s">
        <v>178</v>
      </c>
      <c r="B110" s="8">
        <v>320376</v>
      </c>
      <c r="C110">
        <v>44</v>
      </c>
      <c r="E110" t="s">
        <v>11</v>
      </c>
      <c r="F110">
        <v>100</v>
      </c>
      <c r="G110">
        <v>32384</v>
      </c>
      <c r="H110">
        <f>(G111-G110)/(F111-F110)</f>
        <v>302.01041666666669</v>
      </c>
      <c r="I110">
        <f>G110-(H110*F110)</f>
        <v>2182.9583333333321</v>
      </c>
    </row>
    <row r="111" spans="1:9" x14ac:dyDescent="0.3">
      <c r="E111" t="s">
        <v>122</v>
      </c>
      <c r="F111">
        <v>196</v>
      </c>
      <c r="G111">
        <v>61377</v>
      </c>
    </row>
    <row r="113" spans="1:9" x14ac:dyDescent="0.3">
      <c r="A113" s="1" t="s">
        <v>129</v>
      </c>
      <c r="B113" s="1" t="s">
        <v>128</v>
      </c>
      <c r="C113" s="1" t="s">
        <v>127</v>
      </c>
      <c r="D113" s="1"/>
      <c r="E113" s="1"/>
      <c r="F113" s="1" t="s">
        <v>16</v>
      </c>
      <c r="G113" s="1" t="s">
        <v>126</v>
      </c>
      <c r="H113" s="1" t="s">
        <v>125</v>
      </c>
      <c r="I113" s="1" t="s">
        <v>13</v>
      </c>
    </row>
    <row r="114" spans="1:9" x14ac:dyDescent="0.3">
      <c r="A114" t="s">
        <v>177</v>
      </c>
      <c r="B114" s="8">
        <v>378378</v>
      </c>
      <c r="C114">
        <v>5</v>
      </c>
      <c r="E114" t="s">
        <v>11</v>
      </c>
      <c r="F114">
        <v>120</v>
      </c>
      <c r="G114">
        <v>54415</v>
      </c>
      <c r="H114">
        <f>(G115-G114)/(F115-F114)</f>
        <v>413.73076923076923</v>
      </c>
      <c r="I114">
        <f>G114-(H114*F114)</f>
        <v>4767.3076923076951</v>
      </c>
    </row>
    <row r="115" spans="1:9" x14ac:dyDescent="0.3">
      <c r="E115" t="s">
        <v>122</v>
      </c>
      <c r="F115">
        <v>224</v>
      </c>
      <c r="G115">
        <v>97443</v>
      </c>
    </row>
    <row r="117" spans="1:9" x14ac:dyDescent="0.3">
      <c r="A117" s="1" t="s">
        <v>129</v>
      </c>
      <c r="B117" s="1" t="s">
        <v>128</v>
      </c>
      <c r="C117" s="1" t="s">
        <v>127</v>
      </c>
      <c r="D117" s="1"/>
      <c r="E117" s="1"/>
      <c r="F117" s="1" t="s">
        <v>16</v>
      </c>
      <c r="G117" s="1" t="s">
        <v>126</v>
      </c>
      <c r="H117" s="1" t="s">
        <v>125</v>
      </c>
      <c r="I117" s="1" t="s">
        <v>13</v>
      </c>
    </row>
    <row r="118" spans="1:9" x14ac:dyDescent="0.3">
      <c r="A118" t="s">
        <v>176</v>
      </c>
      <c r="B118" s="8">
        <v>281314</v>
      </c>
      <c r="C118">
        <v>46</v>
      </c>
      <c r="E118" t="s">
        <v>11</v>
      </c>
      <c r="F118">
        <v>100</v>
      </c>
      <c r="G118">
        <v>36456</v>
      </c>
      <c r="H118">
        <f>(G119-G118)/(F119-F118)</f>
        <v>313.1875</v>
      </c>
      <c r="I118">
        <f>G118-(H118*F118)</f>
        <v>5137.25</v>
      </c>
    </row>
    <row r="119" spans="1:9" x14ac:dyDescent="0.3">
      <c r="E119" t="s">
        <v>122</v>
      </c>
      <c r="F119">
        <v>196</v>
      </c>
      <c r="G119">
        <v>66522</v>
      </c>
    </row>
    <row r="121" spans="1:9" x14ac:dyDescent="0.3">
      <c r="A121" s="1" t="s">
        <v>129</v>
      </c>
      <c r="B121" s="1" t="s">
        <v>128</v>
      </c>
      <c r="C121" s="1" t="s">
        <v>127</v>
      </c>
      <c r="D121" s="1"/>
      <c r="E121" s="1"/>
      <c r="F121" s="1" t="s">
        <v>16</v>
      </c>
      <c r="G121" s="1" t="s">
        <v>126</v>
      </c>
      <c r="H121" s="1" t="s">
        <v>125</v>
      </c>
      <c r="I121" s="1" t="s">
        <v>13</v>
      </c>
    </row>
    <row r="122" spans="1:9" x14ac:dyDescent="0.3">
      <c r="A122" t="s">
        <v>175</v>
      </c>
      <c r="B122" s="8">
        <v>161309</v>
      </c>
      <c r="C122">
        <v>36</v>
      </c>
      <c r="E122" t="s">
        <v>11</v>
      </c>
      <c r="F122">
        <v>100</v>
      </c>
      <c r="G122">
        <v>30883</v>
      </c>
      <c r="H122">
        <f>(G123-G122)/(F123-F122)</f>
        <v>291.98958333333331</v>
      </c>
      <c r="I122">
        <f>G122-(H122*F122)</f>
        <v>1684.0416666666679</v>
      </c>
    </row>
    <row r="123" spans="1:9" x14ac:dyDescent="0.3">
      <c r="E123" t="s">
        <v>122</v>
      </c>
      <c r="F123">
        <v>196</v>
      </c>
      <c r="G123">
        <v>58914</v>
      </c>
    </row>
    <row r="125" spans="1:9" x14ac:dyDescent="0.3">
      <c r="A125" s="1" t="s">
        <v>129</v>
      </c>
      <c r="B125" s="1" t="s">
        <v>128</v>
      </c>
      <c r="C125" s="1" t="s">
        <v>127</v>
      </c>
      <c r="D125" s="1"/>
      <c r="E125" s="1"/>
      <c r="F125" s="1" t="s">
        <v>16</v>
      </c>
      <c r="G125" s="1" t="s">
        <v>126</v>
      </c>
      <c r="H125" s="1" t="s">
        <v>125</v>
      </c>
      <c r="I125" s="1" t="s">
        <v>13</v>
      </c>
    </row>
    <row r="126" spans="1:9" x14ac:dyDescent="0.3">
      <c r="A126" t="s">
        <v>174</v>
      </c>
      <c r="B126" s="8">
        <v>159309</v>
      </c>
      <c r="C126">
        <v>49</v>
      </c>
      <c r="E126" t="s">
        <v>11</v>
      </c>
      <c r="F126">
        <v>100</v>
      </c>
      <c r="G126">
        <v>32031</v>
      </c>
      <c r="H126">
        <f>(G127-G126)/(F127-F126)</f>
        <v>280.20833333333331</v>
      </c>
      <c r="I126">
        <f>G126-(H126*F126)</f>
        <v>4010.1666666666679</v>
      </c>
    </row>
    <row r="127" spans="1:9" x14ac:dyDescent="0.3">
      <c r="E127" t="s">
        <v>122</v>
      </c>
      <c r="F127">
        <v>196</v>
      </c>
      <c r="G127">
        <v>58931</v>
      </c>
    </row>
    <row r="129" spans="1:9" x14ac:dyDescent="0.3">
      <c r="A129" s="1" t="s">
        <v>129</v>
      </c>
      <c r="B129" s="1" t="s">
        <v>128</v>
      </c>
      <c r="C129" s="1" t="s">
        <v>127</v>
      </c>
      <c r="D129" s="1"/>
      <c r="E129" s="1"/>
      <c r="F129" s="1" t="s">
        <v>16</v>
      </c>
      <c r="G129" s="1" t="s">
        <v>126</v>
      </c>
      <c r="H129" s="1" t="s">
        <v>125</v>
      </c>
      <c r="I129" s="1" t="s">
        <v>13</v>
      </c>
    </row>
    <row r="130" spans="1:9" x14ac:dyDescent="0.3">
      <c r="A130" t="s">
        <v>173</v>
      </c>
      <c r="B130" s="8">
        <v>155304</v>
      </c>
      <c r="C130">
        <v>52</v>
      </c>
      <c r="E130" t="s">
        <v>11</v>
      </c>
      <c r="F130">
        <v>100</v>
      </c>
      <c r="G130">
        <v>30739</v>
      </c>
      <c r="H130">
        <f>(G131-G130)/(F131-F130)</f>
        <v>286.70833333333331</v>
      </c>
      <c r="I130">
        <f>G130-(H130*F130)</f>
        <v>2068.1666666666679</v>
      </c>
    </row>
    <row r="131" spans="1:9" x14ac:dyDescent="0.3">
      <c r="E131" t="s">
        <v>122</v>
      </c>
      <c r="F131">
        <v>196</v>
      </c>
      <c r="G131">
        <v>58263</v>
      </c>
    </row>
    <row r="133" spans="1:9" x14ac:dyDescent="0.3">
      <c r="A133" s="1" t="s">
        <v>129</v>
      </c>
      <c r="B133" s="1" t="s">
        <v>128</v>
      </c>
      <c r="C133" s="1" t="s">
        <v>127</v>
      </c>
      <c r="D133" s="1"/>
      <c r="E133" s="1"/>
      <c r="F133" s="1" t="s">
        <v>16</v>
      </c>
      <c r="G133" s="1" t="s">
        <v>126</v>
      </c>
      <c r="H133" s="1" t="s">
        <v>125</v>
      </c>
      <c r="I133" s="1" t="s">
        <v>13</v>
      </c>
    </row>
    <row r="134" spans="1:9" x14ac:dyDescent="0.3">
      <c r="A134" t="s">
        <v>172</v>
      </c>
      <c r="B134" s="8">
        <v>192307</v>
      </c>
      <c r="C134">
        <v>24</v>
      </c>
      <c r="E134" t="s">
        <v>11</v>
      </c>
      <c r="F134">
        <v>100</v>
      </c>
      <c r="G134">
        <v>35121</v>
      </c>
      <c r="H134">
        <f>(G135-G134)/(F135-F134)</f>
        <v>312.95833333333331</v>
      </c>
      <c r="I134">
        <f>G134-(H134*F134)</f>
        <v>3825.1666666666679</v>
      </c>
    </row>
    <row r="135" spans="1:9" x14ac:dyDescent="0.3">
      <c r="E135" t="s">
        <v>122</v>
      </c>
      <c r="F135">
        <v>196</v>
      </c>
      <c r="G135">
        <v>65165</v>
      </c>
    </row>
    <row r="137" spans="1:9" x14ac:dyDescent="0.3">
      <c r="A137" s="1" t="s">
        <v>129</v>
      </c>
      <c r="B137" s="1" t="s">
        <v>128</v>
      </c>
      <c r="C137" s="1" t="s">
        <v>127</v>
      </c>
      <c r="D137" s="1"/>
      <c r="E137" s="1"/>
      <c r="F137" s="1" t="s">
        <v>16</v>
      </c>
      <c r="G137" s="1" t="s">
        <v>126</v>
      </c>
      <c r="H137" s="1" t="s">
        <v>125</v>
      </c>
      <c r="I137" s="1" t="s">
        <v>13</v>
      </c>
    </row>
    <row r="138" spans="1:9" x14ac:dyDescent="0.3">
      <c r="A138" t="s">
        <v>171</v>
      </c>
      <c r="B138" s="8">
        <v>193310</v>
      </c>
      <c r="C138">
        <v>46</v>
      </c>
      <c r="E138" t="s">
        <v>11</v>
      </c>
      <c r="F138">
        <v>100</v>
      </c>
      <c r="G138">
        <v>32702</v>
      </c>
      <c r="H138">
        <f>(G139-G138)/(F139-F138)</f>
        <v>305.3125</v>
      </c>
      <c r="I138">
        <f>G138-(H138*F138)</f>
        <v>2170.75</v>
      </c>
    </row>
    <row r="139" spans="1:9" x14ac:dyDescent="0.3">
      <c r="E139" t="s">
        <v>122</v>
      </c>
      <c r="F139">
        <v>196</v>
      </c>
      <c r="G139">
        <v>62012</v>
      </c>
    </row>
    <row r="141" spans="1:9" x14ac:dyDescent="0.3">
      <c r="A141" s="1" t="s">
        <v>129</v>
      </c>
      <c r="B141" s="1" t="s">
        <v>128</v>
      </c>
      <c r="C141" s="1" t="s">
        <v>127</v>
      </c>
      <c r="D141" s="1"/>
      <c r="E141" s="1"/>
      <c r="F141" s="1" t="s">
        <v>16</v>
      </c>
      <c r="G141" s="1" t="s">
        <v>126</v>
      </c>
      <c r="H141" s="1" t="s">
        <v>125</v>
      </c>
      <c r="I141" s="1" t="s">
        <v>13</v>
      </c>
    </row>
    <row r="142" spans="1:9" x14ac:dyDescent="0.3">
      <c r="A142" t="s">
        <v>170</v>
      </c>
      <c r="B142" s="8">
        <v>267279</v>
      </c>
      <c r="C142">
        <v>21</v>
      </c>
      <c r="E142" t="s">
        <v>11</v>
      </c>
      <c r="F142">
        <v>100</v>
      </c>
      <c r="G142">
        <v>37064</v>
      </c>
      <c r="H142">
        <f>(G143-G142)/(F143-F142)</f>
        <v>340.55208333333331</v>
      </c>
      <c r="I142">
        <f>G142-(H142*F142)</f>
        <v>3008.7916666666715</v>
      </c>
    </row>
    <row r="143" spans="1:9" x14ac:dyDescent="0.3">
      <c r="E143" t="s">
        <v>122</v>
      </c>
      <c r="F143">
        <v>196</v>
      </c>
      <c r="G143">
        <v>69757</v>
      </c>
    </row>
    <row r="145" spans="1:9" x14ac:dyDescent="0.3">
      <c r="A145" s="1" t="s">
        <v>129</v>
      </c>
      <c r="B145" s="1" t="s">
        <v>128</v>
      </c>
      <c r="C145" s="1" t="s">
        <v>127</v>
      </c>
      <c r="D145" s="1"/>
      <c r="E145" s="1"/>
      <c r="F145" s="1" t="s">
        <v>16</v>
      </c>
      <c r="G145" s="1" t="s">
        <v>126</v>
      </c>
      <c r="H145" s="1" t="s">
        <v>125</v>
      </c>
      <c r="I145" s="1" t="s">
        <v>13</v>
      </c>
    </row>
    <row r="146" spans="1:9" x14ac:dyDescent="0.3">
      <c r="A146" t="s">
        <v>169</v>
      </c>
      <c r="B146" s="8">
        <v>238218</v>
      </c>
      <c r="C146">
        <v>40</v>
      </c>
      <c r="E146" t="s">
        <v>11</v>
      </c>
      <c r="F146">
        <v>100</v>
      </c>
      <c r="G146">
        <v>33233</v>
      </c>
      <c r="H146">
        <f>(G147-G146)/(F147-F146)</f>
        <v>295.02083333333331</v>
      </c>
      <c r="I146">
        <f>G146-(H146*F146)</f>
        <v>3730.9166666666679</v>
      </c>
    </row>
    <row r="147" spans="1:9" x14ac:dyDescent="0.3">
      <c r="E147" t="s">
        <v>122</v>
      </c>
      <c r="F147">
        <v>196</v>
      </c>
      <c r="G147">
        <v>61555</v>
      </c>
    </row>
    <row r="149" spans="1:9" x14ac:dyDescent="0.3">
      <c r="A149" s="1" t="s">
        <v>129</v>
      </c>
      <c r="B149" s="1" t="s">
        <v>128</v>
      </c>
      <c r="C149" s="1" t="s">
        <v>127</v>
      </c>
      <c r="D149" s="1"/>
      <c r="E149" s="1"/>
      <c r="F149" s="1" t="s">
        <v>16</v>
      </c>
      <c r="G149" s="1" t="s">
        <v>126</v>
      </c>
      <c r="H149" s="1" t="s">
        <v>125</v>
      </c>
      <c r="I149" s="1" t="s">
        <v>13</v>
      </c>
    </row>
    <row r="150" spans="1:9" x14ac:dyDescent="0.3">
      <c r="A150" t="s">
        <v>168</v>
      </c>
      <c r="B150" s="8">
        <v>260191</v>
      </c>
      <c r="C150">
        <v>16</v>
      </c>
      <c r="E150" t="s">
        <v>11</v>
      </c>
      <c r="F150">
        <v>100</v>
      </c>
      <c r="G150">
        <v>36955</v>
      </c>
      <c r="H150">
        <f>(G151-G150)/(F151-F150)</f>
        <v>341.0625</v>
      </c>
      <c r="I150">
        <f>G150-(H150*F150)</f>
        <v>2848.75</v>
      </c>
    </row>
    <row r="151" spans="1:9" x14ac:dyDescent="0.3">
      <c r="E151" t="s">
        <v>122</v>
      </c>
      <c r="F151">
        <v>196</v>
      </c>
      <c r="G151">
        <v>69697</v>
      </c>
    </row>
    <row r="153" spans="1:9" x14ac:dyDescent="0.3">
      <c r="A153" s="1" t="s">
        <v>129</v>
      </c>
      <c r="B153" s="1" t="s">
        <v>128</v>
      </c>
      <c r="C153" s="1" t="s">
        <v>127</v>
      </c>
      <c r="D153" s="1"/>
      <c r="E153" s="1"/>
      <c r="F153" s="1" t="s">
        <v>16</v>
      </c>
      <c r="G153" s="1" t="s">
        <v>126</v>
      </c>
      <c r="H153" s="1" t="s">
        <v>125</v>
      </c>
      <c r="I153" s="1" t="s">
        <v>13</v>
      </c>
    </row>
    <row r="154" spans="1:9" x14ac:dyDescent="0.3">
      <c r="A154" t="s">
        <v>167</v>
      </c>
      <c r="B154" s="8">
        <v>251169</v>
      </c>
      <c r="C154">
        <v>8</v>
      </c>
      <c r="E154" t="s">
        <v>11</v>
      </c>
      <c r="F154">
        <v>100</v>
      </c>
      <c r="G154">
        <v>39110</v>
      </c>
      <c r="H154">
        <f>(G155-G154)/(F155-F154)</f>
        <v>360.11458333333331</v>
      </c>
      <c r="I154">
        <f>G154-(H154*F154)</f>
        <v>3098.5416666666715</v>
      </c>
    </row>
    <row r="155" spans="1:9" x14ac:dyDescent="0.3">
      <c r="E155" t="s">
        <v>122</v>
      </c>
      <c r="F155">
        <v>196</v>
      </c>
      <c r="G155">
        <v>73681</v>
      </c>
    </row>
    <row r="157" spans="1:9" x14ac:dyDescent="0.3">
      <c r="A157" s="1" t="s">
        <v>129</v>
      </c>
      <c r="B157" s="1" t="s">
        <v>128</v>
      </c>
      <c r="C157" s="1" t="s">
        <v>127</v>
      </c>
      <c r="D157" s="1"/>
      <c r="E157" s="1"/>
      <c r="F157" s="1" t="s">
        <v>16</v>
      </c>
      <c r="G157" s="1" t="s">
        <v>126</v>
      </c>
      <c r="H157" s="1" t="s">
        <v>125</v>
      </c>
      <c r="I157" s="1" t="s">
        <v>13</v>
      </c>
    </row>
    <row r="158" spans="1:9" x14ac:dyDescent="0.3">
      <c r="A158" t="s">
        <v>166</v>
      </c>
      <c r="B158" s="8">
        <v>322177</v>
      </c>
      <c r="C158">
        <v>28</v>
      </c>
      <c r="E158" t="s">
        <v>11</v>
      </c>
      <c r="F158">
        <v>100</v>
      </c>
      <c r="G158">
        <v>42911</v>
      </c>
      <c r="H158">
        <f>(G159-G158)/(F159-F158)</f>
        <v>387.28125</v>
      </c>
      <c r="I158">
        <f>G158-(H158*F158)</f>
        <v>4182.875</v>
      </c>
    </row>
    <row r="159" spans="1:9" x14ac:dyDescent="0.3">
      <c r="E159" t="s">
        <v>122</v>
      </c>
      <c r="F159">
        <v>196</v>
      </c>
      <c r="G159">
        <v>80090</v>
      </c>
    </row>
    <row r="161" spans="1:10" x14ac:dyDescent="0.3">
      <c r="A161" s="1" t="s">
        <v>129</v>
      </c>
      <c r="B161" s="1" t="s">
        <v>128</v>
      </c>
      <c r="C161" s="1" t="s">
        <v>127</v>
      </c>
      <c r="D161" s="1"/>
      <c r="E161" s="1"/>
      <c r="F161" s="1" t="s">
        <v>16</v>
      </c>
      <c r="G161" s="1" t="s">
        <v>126</v>
      </c>
      <c r="H161" s="1" t="s">
        <v>125</v>
      </c>
      <c r="I161" s="1" t="s">
        <v>13</v>
      </c>
    </row>
    <row r="162" spans="1:10" x14ac:dyDescent="0.3">
      <c r="A162" t="s">
        <v>165</v>
      </c>
      <c r="B162" s="8">
        <v>366179</v>
      </c>
      <c r="C162">
        <v>39</v>
      </c>
      <c r="E162" t="s">
        <v>11</v>
      </c>
      <c r="F162">
        <v>100</v>
      </c>
      <c r="G162">
        <v>43955</v>
      </c>
      <c r="H162">
        <f>(G163-G162)/(F163-F162)</f>
        <v>369.73958333333331</v>
      </c>
      <c r="I162">
        <f>G162-(H162*F162)</f>
        <v>6981.0416666666715</v>
      </c>
    </row>
    <row r="163" spans="1:10" x14ac:dyDescent="0.3">
      <c r="E163" t="s">
        <v>122</v>
      </c>
      <c r="F163">
        <v>196</v>
      </c>
      <c r="G163">
        <v>79450</v>
      </c>
    </row>
    <row r="165" spans="1:10" x14ac:dyDescent="0.3">
      <c r="A165" s="1" t="s">
        <v>129</v>
      </c>
      <c r="B165" s="1" t="s">
        <v>128</v>
      </c>
      <c r="C165" s="1" t="s">
        <v>127</v>
      </c>
      <c r="D165" s="1"/>
      <c r="E165" s="1"/>
      <c r="F165" s="1" t="s">
        <v>16</v>
      </c>
      <c r="G165" s="1" t="s">
        <v>126</v>
      </c>
      <c r="H165" s="1" t="s">
        <v>125</v>
      </c>
      <c r="I165" s="1" t="s">
        <v>13</v>
      </c>
    </row>
    <row r="166" spans="1:10" x14ac:dyDescent="0.3">
      <c r="A166" t="s">
        <v>164</v>
      </c>
      <c r="B166" s="8">
        <v>380226</v>
      </c>
      <c r="C166">
        <v>18</v>
      </c>
      <c r="E166" t="s">
        <v>11</v>
      </c>
      <c r="F166">
        <v>100</v>
      </c>
      <c r="G166">
        <v>38833</v>
      </c>
      <c r="H166">
        <f>(G167-G166)/(F167-F166)</f>
        <v>350.78125</v>
      </c>
      <c r="I166">
        <f>G166-(H166*F166)</f>
        <v>3754.875</v>
      </c>
    </row>
    <row r="167" spans="1:10" x14ac:dyDescent="0.3">
      <c r="E167" t="s">
        <v>122</v>
      </c>
      <c r="F167">
        <v>196</v>
      </c>
      <c r="G167">
        <v>72508</v>
      </c>
    </row>
    <row r="169" spans="1:10" x14ac:dyDescent="0.3">
      <c r="A169" s="1" t="s">
        <v>129</v>
      </c>
      <c r="B169" s="1" t="s">
        <v>128</v>
      </c>
      <c r="C169" s="1" t="s">
        <v>127</v>
      </c>
      <c r="D169" s="1"/>
      <c r="E169" s="1"/>
      <c r="F169" s="1" t="s">
        <v>16</v>
      </c>
      <c r="G169" s="1" t="s">
        <v>126</v>
      </c>
      <c r="H169" s="1" t="s">
        <v>125</v>
      </c>
      <c r="I169" s="1" t="s">
        <v>13</v>
      </c>
    </row>
    <row r="170" spans="1:10" x14ac:dyDescent="0.3">
      <c r="A170" t="s">
        <v>163</v>
      </c>
      <c r="B170" s="8">
        <v>381227</v>
      </c>
      <c r="C170">
        <v>24</v>
      </c>
      <c r="E170" t="s">
        <v>11</v>
      </c>
      <c r="F170">
        <v>100</v>
      </c>
      <c r="G170">
        <v>38757</v>
      </c>
      <c r="H170">
        <f>(G171-G170)/(F171-F170)</f>
        <v>325.41666666666669</v>
      </c>
      <c r="I170">
        <f>G170-(H170*F170)</f>
        <v>6215.3333333333321</v>
      </c>
    </row>
    <row r="171" spans="1:10" x14ac:dyDescent="0.3">
      <c r="E171" t="s">
        <v>122</v>
      </c>
      <c r="F171">
        <v>196</v>
      </c>
      <c r="G171">
        <v>69997</v>
      </c>
    </row>
    <row r="173" spans="1:10" x14ac:dyDescent="0.3">
      <c r="A173" s="1" t="s">
        <v>129</v>
      </c>
      <c r="B173" s="1" t="s">
        <v>128</v>
      </c>
      <c r="C173" s="1" t="s">
        <v>127</v>
      </c>
      <c r="D173" s="1"/>
      <c r="E173" s="1"/>
      <c r="F173" s="1" t="s">
        <v>16</v>
      </c>
      <c r="G173" s="1" t="s">
        <v>126</v>
      </c>
      <c r="H173" s="1" t="s">
        <v>125</v>
      </c>
      <c r="I173" s="1" t="s">
        <v>13</v>
      </c>
    </row>
    <row r="174" spans="1:10" x14ac:dyDescent="0.3">
      <c r="A174" t="s">
        <v>162</v>
      </c>
      <c r="B174" s="8">
        <v>304244</v>
      </c>
      <c r="C174">
        <v>49</v>
      </c>
      <c r="E174" t="s">
        <v>11</v>
      </c>
      <c r="F174">
        <v>100</v>
      </c>
      <c r="G174">
        <v>33567</v>
      </c>
      <c r="H174">
        <f>(G175-G174)/(F175-F174)</f>
        <v>300.60416666666669</v>
      </c>
      <c r="I174">
        <f>G174-(H174*F174)</f>
        <v>3506.5833333333321</v>
      </c>
      <c r="J174" s="9" t="s">
        <v>161</v>
      </c>
    </row>
    <row r="175" spans="1:10" x14ac:dyDescent="0.3">
      <c r="E175" t="s">
        <v>122</v>
      </c>
      <c r="F175">
        <v>196</v>
      </c>
      <c r="G175">
        <v>62425</v>
      </c>
    </row>
    <row r="177" spans="1:10" x14ac:dyDescent="0.3">
      <c r="A177" s="1" t="s">
        <v>129</v>
      </c>
      <c r="B177" s="1" t="s">
        <v>128</v>
      </c>
      <c r="C177" s="1" t="s">
        <v>127</v>
      </c>
      <c r="D177" s="1"/>
      <c r="E177" s="1"/>
      <c r="F177" s="1" t="s">
        <v>16</v>
      </c>
      <c r="G177" s="1" t="s">
        <v>126</v>
      </c>
      <c r="H177" s="1" t="s">
        <v>125</v>
      </c>
      <c r="I177" s="1" t="s">
        <v>13</v>
      </c>
    </row>
    <row r="178" spans="1:10" x14ac:dyDescent="0.3">
      <c r="A178" t="s">
        <v>160</v>
      </c>
      <c r="B178" s="8">
        <v>282263</v>
      </c>
      <c r="C178">
        <v>53</v>
      </c>
      <c r="E178" t="s">
        <v>11</v>
      </c>
      <c r="F178">
        <v>100</v>
      </c>
      <c r="G178">
        <v>35567</v>
      </c>
      <c r="H178">
        <f>(G179-G178)/(F179-F178)</f>
        <v>292.30208333333331</v>
      </c>
      <c r="I178">
        <f>G178-(H178*F178)</f>
        <v>6336.7916666666679</v>
      </c>
      <c r="J178" t="s">
        <v>159</v>
      </c>
    </row>
    <row r="179" spans="1:10" x14ac:dyDescent="0.3">
      <c r="E179" t="s">
        <v>122</v>
      </c>
      <c r="F179">
        <v>196</v>
      </c>
      <c r="G179">
        <v>63628</v>
      </c>
    </row>
    <row r="182" spans="1:10" x14ac:dyDescent="0.3">
      <c r="A182" s="1" t="s">
        <v>129</v>
      </c>
      <c r="B182" s="1" t="s">
        <v>128</v>
      </c>
      <c r="C182" s="1" t="s">
        <v>127</v>
      </c>
      <c r="D182" s="1"/>
      <c r="E182" s="1"/>
      <c r="F182" s="1" t="s">
        <v>16</v>
      </c>
      <c r="G182" s="1" t="s">
        <v>126</v>
      </c>
      <c r="H182" s="1" t="s">
        <v>125</v>
      </c>
      <c r="I182" s="1" t="s">
        <v>13</v>
      </c>
    </row>
    <row r="183" spans="1:10" x14ac:dyDescent="0.3">
      <c r="A183" t="s">
        <v>158</v>
      </c>
      <c r="B183" s="8">
        <v>322259</v>
      </c>
      <c r="C183">
        <v>33</v>
      </c>
      <c r="E183" t="s">
        <v>11</v>
      </c>
      <c r="F183">
        <v>100</v>
      </c>
      <c r="G183">
        <v>38470</v>
      </c>
      <c r="H183">
        <f>(G184-G183)/(F184-F183)</f>
        <v>351.13541666666669</v>
      </c>
      <c r="I183">
        <f>G183-(H183*F183)</f>
        <v>3356.4583333333285</v>
      </c>
    </row>
    <row r="184" spans="1:10" x14ac:dyDescent="0.3">
      <c r="E184" t="s">
        <v>122</v>
      </c>
      <c r="F184">
        <v>196</v>
      </c>
      <c r="G184">
        <v>72179</v>
      </c>
    </row>
    <row r="186" spans="1:10" x14ac:dyDescent="0.3">
      <c r="A186" s="1" t="s">
        <v>129</v>
      </c>
      <c r="B186" s="1" t="s">
        <v>128</v>
      </c>
      <c r="C186" s="1" t="s">
        <v>127</v>
      </c>
      <c r="D186" s="1"/>
      <c r="E186" s="1"/>
      <c r="F186" s="1" t="s">
        <v>16</v>
      </c>
      <c r="G186" s="1" t="s">
        <v>126</v>
      </c>
      <c r="H186" s="1" t="s">
        <v>125</v>
      </c>
      <c r="I186" s="1" t="s">
        <v>13</v>
      </c>
    </row>
    <row r="187" spans="1:10" x14ac:dyDescent="0.3">
      <c r="A187" t="s">
        <v>157</v>
      </c>
      <c r="B187" s="8">
        <v>323325</v>
      </c>
      <c r="C187">
        <v>13</v>
      </c>
      <c r="E187" t="s">
        <v>11</v>
      </c>
      <c r="F187">
        <v>100</v>
      </c>
      <c r="G187">
        <v>40550</v>
      </c>
      <c r="H187">
        <f>(G188-G187)/(F188-F187)</f>
        <v>371.10416666666669</v>
      </c>
      <c r="I187">
        <f>G187-(H187*F187)</f>
        <v>3439.5833333333285</v>
      </c>
    </row>
    <row r="188" spans="1:10" x14ac:dyDescent="0.3">
      <c r="E188" t="s">
        <v>122</v>
      </c>
      <c r="F188">
        <v>196</v>
      </c>
      <c r="G188">
        <v>76176</v>
      </c>
    </row>
    <row r="190" spans="1:10" x14ac:dyDescent="0.3">
      <c r="A190" s="1" t="s">
        <v>129</v>
      </c>
      <c r="B190" s="1" t="s">
        <v>128</v>
      </c>
      <c r="C190" s="1" t="s">
        <v>127</v>
      </c>
      <c r="D190" s="1"/>
      <c r="E190" s="1"/>
      <c r="F190" s="1" t="s">
        <v>16</v>
      </c>
      <c r="G190" s="1" t="s">
        <v>126</v>
      </c>
      <c r="H190" s="1" t="s">
        <v>125</v>
      </c>
      <c r="I190" s="1" t="s">
        <v>13</v>
      </c>
    </row>
    <row r="191" spans="1:10" x14ac:dyDescent="0.3">
      <c r="A191" t="s">
        <v>156</v>
      </c>
      <c r="B191" s="8">
        <v>343322</v>
      </c>
      <c r="C191">
        <v>21</v>
      </c>
      <c r="E191" t="s">
        <v>11</v>
      </c>
      <c r="F191">
        <v>100</v>
      </c>
      <c r="G191">
        <v>36711</v>
      </c>
      <c r="H191">
        <f>(G192-G191)/(F192-F191)</f>
        <v>324.29166666666669</v>
      </c>
      <c r="I191">
        <f>G191-(H191*F191)</f>
        <v>4281.8333333333321</v>
      </c>
    </row>
    <row r="192" spans="1:10" x14ac:dyDescent="0.3">
      <c r="E192" t="s">
        <v>122</v>
      </c>
      <c r="F192">
        <v>196</v>
      </c>
      <c r="G192">
        <v>67843</v>
      </c>
    </row>
    <row r="194" spans="1:9" x14ac:dyDescent="0.3">
      <c r="A194" s="1" t="s">
        <v>129</v>
      </c>
      <c r="B194" s="1" t="s">
        <v>128</v>
      </c>
      <c r="C194" s="1" t="s">
        <v>127</v>
      </c>
      <c r="D194" s="1"/>
      <c r="E194" s="1"/>
      <c r="F194" s="1" t="s">
        <v>16</v>
      </c>
      <c r="G194" s="1" t="s">
        <v>126</v>
      </c>
      <c r="H194" s="1" t="s">
        <v>125</v>
      </c>
      <c r="I194" s="1" t="s">
        <v>13</v>
      </c>
    </row>
    <row r="195" spans="1:9" x14ac:dyDescent="0.3">
      <c r="A195" t="s">
        <v>155</v>
      </c>
      <c r="B195" s="8">
        <v>229131</v>
      </c>
      <c r="C195">
        <v>41</v>
      </c>
      <c r="E195" t="s">
        <v>11</v>
      </c>
      <c r="F195">
        <v>100</v>
      </c>
      <c r="G195">
        <v>27172</v>
      </c>
      <c r="H195">
        <f>(G196-G195)/(F196-F195)</f>
        <v>252.28125</v>
      </c>
      <c r="I195">
        <f>G195-(H195*F195)</f>
        <v>1943.875</v>
      </c>
    </row>
    <row r="196" spans="1:9" x14ac:dyDescent="0.3">
      <c r="E196" t="s">
        <v>122</v>
      </c>
      <c r="F196">
        <v>196</v>
      </c>
      <c r="G196">
        <v>51391</v>
      </c>
    </row>
    <row r="198" spans="1:9" x14ac:dyDescent="0.3">
      <c r="A198" s="1" t="s">
        <v>129</v>
      </c>
      <c r="B198" s="1" t="s">
        <v>128</v>
      </c>
      <c r="C198" s="1" t="s">
        <v>127</v>
      </c>
      <c r="D198" s="1"/>
      <c r="E198" s="1"/>
      <c r="F198" s="1" t="s">
        <v>16</v>
      </c>
      <c r="G198" s="1" t="s">
        <v>126</v>
      </c>
      <c r="H198" s="1" t="s">
        <v>125</v>
      </c>
      <c r="I198" s="1" t="s">
        <v>13</v>
      </c>
    </row>
    <row r="199" spans="1:9" x14ac:dyDescent="0.3">
      <c r="A199" t="s">
        <v>154</v>
      </c>
      <c r="B199" t="s">
        <v>153</v>
      </c>
      <c r="C199">
        <v>36</v>
      </c>
      <c r="E199" t="s">
        <v>11</v>
      </c>
      <c r="F199">
        <v>100</v>
      </c>
      <c r="G199">
        <v>26569</v>
      </c>
      <c r="H199">
        <f>(G200-G199)/(F200-F199)</f>
        <v>249.76041666666666</v>
      </c>
      <c r="I199">
        <f>G199-(H199*F199)</f>
        <v>1592.9583333333358</v>
      </c>
    </row>
    <row r="200" spans="1:9" x14ac:dyDescent="0.3">
      <c r="E200" t="s">
        <v>122</v>
      </c>
      <c r="F200">
        <v>196</v>
      </c>
      <c r="G200">
        <v>50546</v>
      </c>
    </row>
    <row r="202" spans="1:9" x14ac:dyDescent="0.3">
      <c r="A202" s="1" t="s">
        <v>129</v>
      </c>
      <c r="B202" s="1" t="s">
        <v>128</v>
      </c>
      <c r="C202" s="1" t="s">
        <v>127</v>
      </c>
      <c r="D202" s="1"/>
      <c r="E202" s="1"/>
      <c r="F202" s="1" t="s">
        <v>16</v>
      </c>
      <c r="G202" s="1" t="s">
        <v>126</v>
      </c>
      <c r="H202" s="1" t="s">
        <v>125</v>
      </c>
      <c r="I202" s="1" t="s">
        <v>13</v>
      </c>
    </row>
    <row r="203" spans="1:9" x14ac:dyDescent="0.3">
      <c r="A203" t="s">
        <v>152</v>
      </c>
      <c r="B203" t="s">
        <v>151</v>
      </c>
      <c r="C203">
        <v>5</v>
      </c>
      <c r="E203" t="s">
        <v>11</v>
      </c>
      <c r="F203">
        <v>144</v>
      </c>
      <c r="G203">
        <v>49322</v>
      </c>
      <c r="H203">
        <f>(G204-G203)/(F204-F203)</f>
        <v>305.91964285714283</v>
      </c>
      <c r="I203">
        <f>G203-(H203*F203)</f>
        <v>5269.5714285714348</v>
      </c>
    </row>
    <row r="204" spans="1:9" x14ac:dyDescent="0.3">
      <c r="E204" t="s">
        <v>122</v>
      </c>
      <c r="F204">
        <v>256</v>
      </c>
      <c r="G204">
        <v>83585</v>
      </c>
    </row>
    <row r="206" spans="1:9" x14ac:dyDescent="0.3">
      <c r="A206" s="1" t="s">
        <v>129</v>
      </c>
      <c r="B206" s="1" t="s">
        <v>128</v>
      </c>
      <c r="C206" s="1" t="s">
        <v>127</v>
      </c>
      <c r="D206" s="1"/>
      <c r="E206" s="1"/>
      <c r="F206" s="1" t="s">
        <v>16</v>
      </c>
      <c r="G206" s="1" t="s">
        <v>126</v>
      </c>
      <c r="H206" s="1" t="s">
        <v>125</v>
      </c>
      <c r="I206" s="1" t="s">
        <v>13</v>
      </c>
    </row>
    <row r="207" spans="1:9" x14ac:dyDescent="0.3">
      <c r="A207" t="s">
        <v>150</v>
      </c>
      <c r="B207" s="8">
        <v>384141</v>
      </c>
      <c r="C207">
        <v>17</v>
      </c>
      <c r="E207" t="s">
        <v>11</v>
      </c>
      <c r="F207">
        <v>100</v>
      </c>
      <c r="G207">
        <v>37309</v>
      </c>
      <c r="H207">
        <f>(G208-G207)/(F208-F207)</f>
        <v>331.11458333333331</v>
      </c>
      <c r="I207">
        <f>G207-(H207*F207)</f>
        <v>4197.5416666666715</v>
      </c>
    </row>
    <row r="208" spans="1:9" x14ac:dyDescent="0.3">
      <c r="E208" t="s">
        <v>122</v>
      </c>
      <c r="F208">
        <v>196</v>
      </c>
      <c r="G208">
        <v>69096</v>
      </c>
    </row>
    <row r="210" spans="1:9" x14ac:dyDescent="0.3">
      <c r="A210" s="1" t="s">
        <v>129</v>
      </c>
      <c r="B210" s="1" t="s">
        <v>128</v>
      </c>
      <c r="C210" s="1" t="s">
        <v>127</v>
      </c>
      <c r="D210" s="1"/>
      <c r="E210" s="1"/>
      <c r="F210" s="1" t="s">
        <v>16</v>
      </c>
      <c r="G210" s="1" t="s">
        <v>126</v>
      </c>
      <c r="H210" s="1" t="s">
        <v>125</v>
      </c>
      <c r="I210" s="1" t="s">
        <v>13</v>
      </c>
    </row>
    <row r="211" spans="1:9" x14ac:dyDescent="0.3">
      <c r="A211" t="s">
        <v>149</v>
      </c>
      <c r="B211" s="8">
        <v>342153</v>
      </c>
      <c r="C211">
        <v>17</v>
      </c>
      <c r="E211" t="s">
        <v>11</v>
      </c>
      <c r="F211">
        <v>100</v>
      </c>
      <c r="G211">
        <v>32823</v>
      </c>
      <c r="H211">
        <f>(G212-G211)/(F212-F211)</f>
        <v>308.05208333333331</v>
      </c>
      <c r="I211">
        <f>G211-(H211*F211)</f>
        <v>2017.7916666666679</v>
      </c>
    </row>
    <row r="212" spans="1:9" x14ac:dyDescent="0.3">
      <c r="E212" t="s">
        <v>122</v>
      </c>
      <c r="F212">
        <v>196</v>
      </c>
      <c r="G212">
        <v>62396</v>
      </c>
    </row>
    <row r="214" spans="1:9" x14ac:dyDescent="0.3">
      <c r="A214" s="1" t="s">
        <v>129</v>
      </c>
      <c r="B214" s="1" t="s">
        <v>128</v>
      </c>
      <c r="C214" s="1" t="s">
        <v>127</v>
      </c>
      <c r="D214" s="1"/>
      <c r="E214" s="1"/>
      <c r="F214" s="1" t="s">
        <v>16</v>
      </c>
      <c r="G214" s="1" t="s">
        <v>126</v>
      </c>
      <c r="H214" s="1" t="s">
        <v>125</v>
      </c>
      <c r="I214" s="1" t="s">
        <v>13</v>
      </c>
    </row>
    <row r="215" spans="1:9" x14ac:dyDescent="0.3">
      <c r="A215" t="s">
        <v>148</v>
      </c>
      <c r="B215" s="8">
        <v>389152</v>
      </c>
      <c r="C215">
        <v>16</v>
      </c>
      <c r="E215" t="s">
        <v>11</v>
      </c>
      <c r="F215">
        <v>100</v>
      </c>
      <c r="G215">
        <v>31188</v>
      </c>
      <c r="H215">
        <f>(G216-G215)/(F216-F215)</f>
        <v>297.125</v>
      </c>
      <c r="I215">
        <f>G215-(H215*F215)</f>
        <v>1475.5</v>
      </c>
    </row>
    <row r="216" spans="1:9" x14ac:dyDescent="0.3">
      <c r="E216" t="s">
        <v>122</v>
      </c>
      <c r="F216">
        <v>196</v>
      </c>
      <c r="G216">
        <v>59712</v>
      </c>
    </row>
    <row r="218" spans="1:9" x14ac:dyDescent="0.3">
      <c r="A218" s="1" t="s">
        <v>129</v>
      </c>
      <c r="B218" s="1" t="s">
        <v>128</v>
      </c>
      <c r="C218" s="1" t="s">
        <v>127</v>
      </c>
      <c r="D218" s="1"/>
      <c r="E218" s="1"/>
      <c r="F218" s="1" t="s">
        <v>16</v>
      </c>
      <c r="G218" s="1" t="s">
        <v>126</v>
      </c>
      <c r="H218" s="1" t="s">
        <v>125</v>
      </c>
      <c r="I218" s="1" t="s">
        <v>13</v>
      </c>
    </row>
    <row r="219" spans="1:9" x14ac:dyDescent="0.3">
      <c r="A219" t="s">
        <v>147</v>
      </c>
      <c r="B219" s="8">
        <v>414180</v>
      </c>
      <c r="C219">
        <v>20</v>
      </c>
      <c r="E219" t="s">
        <v>11</v>
      </c>
      <c r="F219">
        <v>100</v>
      </c>
      <c r="G219">
        <v>31026</v>
      </c>
      <c r="H219">
        <f>(G220-G219)/(F220-F219)</f>
        <v>272.79166666666669</v>
      </c>
      <c r="I219">
        <f>G219-(H219*F219)</f>
        <v>3746.8333333333321</v>
      </c>
    </row>
    <row r="220" spans="1:9" x14ac:dyDescent="0.3">
      <c r="E220" t="s">
        <v>122</v>
      </c>
      <c r="F220">
        <v>196</v>
      </c>
      <c r="G220">
        <v>57214</v>
      </c>
    </row>
    <row r="222" spans="1:9" x14ac:dyDescent="0.3">
      <c r="A222" s="1" t="s">
        <v>129</v>
      </c>
      <c r="B222" s="1" t="s">
        <v>128</v>
      </c>
      <c r="C222" s="1" t="s">
        <v>127</v>
      </c>
      <c r="D222" s="1"/>
      <c r="E222" s="1"/>
      <c r="F222" s="1" t="s">
        <v>16</v>
      </c>
      <c r="G222" s="1" t="s">
        <v>126</v>
      </c>
      <c r="H222" s="1" t="s">
        <v>125</v>
      </c>
      <c r="I222" s="1" t="s">
        <v>13</v>
      </c>
    </row>
    <row r="223" spans="1:9" x14ac:dyDescent="0.3">
      <c r="A223" t="s">
        <v>146</v>
      </c>
      <c r="B223" s="8">
        <v>431223</v>
      </c>
      <c r="C223">
        <v>31</v>
      </c>
      <c r="E223" t="s">
        <v>11</v>
      </c>
      <c r="F223">
        <v>100</v>
      </c>
      <c r="G223">
        <v>27383</v>
      </c>
      <c r="H223">
        <f>(G224-G223)/(F224-F223)</f>
        <v>245.11458333333334</v>
      </c>
      <c r="I223">
        <f>G223-(H223*F223)</f>
        <v>2871.5416666666642</v>
      </c>
    </row>
    <row r="224" spans="1:9" x14ac:dyDescent="0.3">
      <c r="E224" t="s">
        <v>122</v>
      </c>
      <c r="F224">
        <v>196</v>
      </c>
      <c r="G224">
        <v>50914</v>
      </c>
    </row>
    <row r="226" spans="1:9" x14ac:dyDescent="0.3">
      <c r="A226" s="1" t="s">
        <v>129</v>
      </c>
      <c r="B226" s="1" t="s">
        <v>128</v>
      </c>
      <c r="C226" s="1" t="s">
        <v>127</v>
      </c>
      <c r="D226" s="1"/>
      <c r="E226" s="1"/>
      <c r="F226" s="1" t="s">
        <v>16</v>
      </c>
      <c r="G226" s="1" t="s">
        <v>126</v>
      </c>
      <c r="H226" s="1" t="s">
        <v>125</v>
      </c>
      <c r="I226" s="1" t="s">
        <v>13</v>
      </c>
    </row>
    <row r="227" spans="1:9" x14ac:dyDescent="0.3">
      <c r="A227" t="s">
        <v>145</v>
      </c>
      <c r="B227" s="8">
        <v>367209</v>
      </c>
      <c r="C227">
        <v>17</v>
      </c>
      <c r="E227" t="s">
        <v>11</v>
      </c>
      <c r="F227">
        <v>100</v>
      </c>
      <c r="G227">
        <v>30632</v>
      </c>
      <c r="H227">
        <f>(G228-G227)/(F228-F227)</f>
        <v>278.89583333333331</v>
      </c>
      <c r="I227">
        <f>G227-(H227*F227)</f>
        <v>2742.4166666666679</v>
      </c>
    </row>
    <row r="228" spans="1:9" x14ac:dyDescent="0.3">
      <c r="E228" t="s">
        <v>122</v>
      </c>
      <c r="F228">
        <v>196</v>
      </c>
      <c r="G228">
        <v>57406</v>
      </c>
    </row>
    <row r="230" spans="1:9" x14ac:dyDescent="0.3">
      <c r="A230" s="1" t="s">
        <v>129</v>
      </c>
      <c r="B230" s="1" t="s">
        <v>128</v>
      </c>
      <c r="C230" s="1" t="s">
        <v>127</v>
      </c>
      <c r="D230" s="1"/>
      <c r="E230" s="1"/>
      <c r="F230" s="1" t="s">
        <v>16</v>
      </c>
      <c r="G230" s="1" t="s">
        <v>126</v>
      </c>
      <c r="H230" s="1" t="s">
        <v>125</v>
      </c>
      <c r="I230" s="1" t="s">
        <v>13</v>
      </c>
    </row>
    <row r="231" spans="1:9" x14ac:dyDescent="0.3">
      <c r="A231" t="s">
        <v>144</v>
      </c>
      <c r="B231" t="s">
        <v>143</v>
      </c>
      <c r="C231">
        <v>19</v>
      </c>
      <c r="E231" t="s">
        <v>11</v>
      </c>
      <c r="F231">
        <v>100</v>
      </c>
      <c r="G231">
        <v>28264</v>
      </c>
      <c r="H231">
        <f>(G232-G231)/(F232-F231)</f>
        <v>262.01041666666669</v>
      </c>
      <c r="I231">
        <f>G231-(H231*F231)</f>
        <v>2062.9583333333321</v>
      </c>
    </row>
    <row r="232" spans="1:9" x14ac:dyDescent="0.3">
      <c r="E232" t="s">
        <v>122</v>
      </c>
      <c r="F232">
        <v>196</v>
      </c>
      <c r="G232">
        <v>53417</v>
      </c>
    </row>
    <row r="234" spans="1:9" x14ac:dyDescent="0.3">
      <c r="A234" s="1" t="s">
        <v>129</v>
      </c>
      <c r="B234" s="1" t="s">
        <v>128</v>
      </c>
      <c r="C234" s="1" t="s">
        <v>127</v>
      </c>
      <c r="D234" s="1"/>
      <c r="E234" s="1"/>
      <c r="F234" s="1" t="s">
        <v>16</v>
      </c>
      <c r="G234" s="1" t="s">
        <v>126</v>
      </c>
      <c r="H234" s="1" t="s">
        <v>125</v>
      </c>
      <c r="I234" s="1" t="s">
        <v>13</v>
      </c>
    </row>
    <row r="235" spans="1:9" x14ac:dyDescent="0.3">
      <c r="A235" t="s">
        <v>142</v>
      </c>
      <c r="B235" t="s">
        <v>141</v>
      </c>
      <c r="C235">
        <v>47</v>
      </c>
      <c r="E235" t="s">
        <v>11</v>
      </c>
      <c r="F235">
        <v>144</v>
      </c>
      <c r="G235">
        <v>38675</v>
      </c>
      <c r="H235">
        <f>(G236-G235)/(F236-F235)</f>
        <v>247.07142857142858</v>
      </c>
      <c r="I235">
        <f>G235-(H235*F235)</f>
        <v>3096.7142857142826</v>
      </c>
    </row>
    <row r="236" spans="1:9" x14ac:dyDescent="0.3">
      <c r="E236" t="s">
        <v>122</v>
      </c>
      <c r="F236">
        <v>256</v>
      </c>
      <c r="G236">
        <v>66347</v>
      </c>
    </row>
    <row r="238" spans="1:9" x14ac:dyDescent="0.3">
      <c r="A238" s="1" t="s">
        <v>129</v>
      </c>
      <c r="B238" s="1" t="s">
        <v>128</v>
      </c>
      <c r="C238" s="1" t="s">
        <v>127</v>
      </c>
      <c r="D238" s="1"/>
      <c r="E238" s="1"/>
      <c r="F238" s="1" t="s">
        <v>16</v>
      </c>
      <c r="G238" s="1" t="s">
        <v>126</v>
      </c>
      <c r="H238" s="1" t="s">
        <v>125</v>
      </c>
      <c r="I238" s="1" t="s">
        <v>13</v>
      </c>
    </row>
    <row r="239" spans="1:9" x14ac:dyDescent="0.3">
      <c r="A239" t="s">
        <v>140</v>
      </c>
      <c r="B239" s="8">
        <v>394288</v>
      </c>
      <c r="C239">
        <v>21</v>
      </c>
      <c r="E239" t="s">
        <v>11</v>
      </c>
      <c r="F239">
        <v>120</v>
      </c>
      <c r="G239">
        <v>32400</v>
      </c>
      <c r="H239">
        <f>(G240-G239)/(F240-F239)</f>
        <v>250.20192307692307</v>
      </c>
      <c r="I239">
        <f>G239-(H239*F239)</f>
        <v>2375.7692307692305</v>
      </c>
    </row>
    <row r="240" spans="1:9" x14ac:dyDescent="0.3">
      <c r="E240" t="s">
        <v>122</v>
      </c>
      <c r="F240">
        <v>224</v>
      </c>
      <c r="G240">
        <v>58421</v>
      </c>
    </row>
    <row r="242" spans="1:9" x14ac:dyDescent="0.3">
      <c r="A242" s="1" t="s">
        <v>129</v>
      </c>
      <c r="B242" s="1" t="s">
        <v>128</v>
      </c>
      <c r="C242" s="1" t="s">
        <v>127</v>
      </c>
      <c r="D242" s="1"/>
      <c r="E242" s="1"/>
      <c r="F242" s="1" t="s">
        <v>16</v>
      </c>
      <c r="G242" s="1" t="s">
        <v>126</v>
      </c>
      <c r="H242" s="1" t="s">
        <v>125</v>
      </c>
      <c r="I242" s="1" t="s">
        <v>13</v>
      </c>
    </row>
    <row r="243" spans="1:9" x14ac:dyDescent="0.3">
      <c r="A243" t="s">
        <v>139</v>
      </c>
      <c r="B243" s="8">
        <v>390297</v>
      </c>
      <c r="C243">
        <v>26</v>
      </c>
      <c r="E243" t="s">
        <v>11</v>
      </c>
      <c r="F243">
        <v>100</v>
      </c>
      <c r="G243">
        <v>26758</v>
      </c>
      <c r="H243">
        <f>(G244-G243)/(F244-F243)</f>
        <v>245.70588235294119</v>
      </c>
      <c r="I243">
        <f>G243-(H243*F243)</f>
        <v>2187.4117647058811</v>
      </c>
    </row>
    <row r="244" spans="1:9" x14ac:dyDescent="0.3">
      <c r="E244" t="s">
        <v>122</v>
      </c>
      <c r="F244">
        <v>168</v>
      </c>
      <c r="G244">
        <v>43466</v>
      </c>
    </row>
    <row r="246" spans="1:9" x14ac:dyDescent="0.3">
      <c r="A246" s="1" t="s">
        <v>129</v>
      </c>
      <c r="B246" s="1" t="s">
        <v>128</v>
      </c>
      <c r="C246" s="1" t="s">
        <v>127</v>
      </c>
      <c r="D246" s="1"/>
      <c r="E246" s="1"/>
      <c r="F246" s="1" t="s">
        <v>16</v>
      </c>
      <c r="G246" s="1" t="s">
        <v>126</v>
      </c>
      <c r="H246" s="1" t="s">
        <v>125</v>
      </c>
      <c r="I246" s="1" t="s">
        <v>13</v>
      </c>
    </row>
    <row r="247" spans="1:9" x14ac:dyDescent="0.3">
      <c r="A247" t="s">
        <v>138</v>
      </c>
      <c r="B247" s="8">
        <v>369303</v>
      </c>
      <c r="C247">
        <v>33</v>
      </c>
      <c r="E247" t="s">
        <v>11</v>
      </c>
      <c r="F247">
        <v>100</v>
      </c>
      <c r="G247">
        <v>25173</v>
      </c>
      <c r="H247">
        <f>(G248-G247)/(F248-F247)</f>
        <v>233.15909090909091</v>
      </c>
      <c r="I247">
        <f>G247-(H247*F247)</f>
        <v>1857.0909090909081</v>
      </c>
    </row>
    <row r="248" spans="1:9" x14ac:dyDescent="0.3">
      <c r="E248" t="s">
        <v>122</v>
      </c>
      <c r="F248">
        <v>144</v>
      </c>
      <c r="G248">
        <v>35432</v>
      </c>
    </row>
    <row r="250" spans="1:9" x14ac:dyDescent="0.3">
      <c r="A250" s="1" t="s">
        <v>129</v>
      </c>
      <c r="B250" s="1" t="s">
        <v>128</v>
      </c>
      <c r="C250" s="1" t="s">
        <v>127</v>
      </c>
      <c r="D250" s="1"/>
      <c r="E250" s="1"/>
      <c r="F250" s="1" t="s">
        <v>16</v>
      </c>
      <c r="G250" s="1" t="s">
        <v>126</v>
      </c>
      <c r="H250" s="1" t="s">
        <v>125</v>
      </c>
      <c r="I250" s="1" t="s">
        <v>13</v>
      </c>
    </row>
    <row r="251" spans="1:9" x14ac:dyDescent="0.3">
      <c r="A251" t="s">
        <v>137</v>
      </c>
      <c r="B251" s="8">
        <v>344236</v>
      </c>
      <c r="C251">
        <v>38</v>
      </c>
      <c r="E251" t="s">
        <v>11</v>
      </c>
      <c r="F251">
        <v>100</v>
      </c>
      <c r="G251">
        <v>28657</v>
      </c>
      <c r="H251">
        <f>(G252-G251)/(F252-F251)</f>
        <v>254.625</v>
      </c>
      <c r="I251">
        <f>G251-(H251*F251)</f>
        <v>3194.5</v>
      </c>
    </row>
    <row r="252" spans="1:9" x14ac:dyDescent="0.3">
      <c r="E252" t="s">
        <v>122</v>
      </c>
      <c r="F252">
        <v>196</v>
      </c>
      <c r="G252">
        <v>53101</v>
      </c>
    </row>
    <row r="254" spans="1:9" x14ac:dyDescent="0.3">
      <c r="A254" s="1" t="s">
        <v>129</v>
      </c>
      <c r="B254" s="1" t="s">
        <v>128</v>
      </c>
      <c r="C254" s="1" t="s">
        <v>127</v>
      </c>
      <c r="D254" s="1"/>
      <c r="E254" s="1"/>
      <c r="F254" s="1" t="s">
        <v>16</v>
      </c>
      <c r="G254" s="1" t="s">
        <v>126</v>
      </c>
      <c r="H254" s="1" t="s">
        <v>125</v>
      </c>
      <c r="I254" s="1" t="s">
        <v>13</v>
      </c>
    </row>
    <row r="255" spans="1:9" x14ac:dyDescent="0.3">
      <c r="A255" t="s">
        <v>136</v>
      </c>
      <c r="B255" s="8">
        <v>337234</v>
      </c>
      <c r="C255">
        <v>12</v>
      </c>
      <c r="E255" t="s">
        <v>11</v>
      </c>
      <c r="F255">
        <v>100</v>
      </c>
      <c r="G255">
        <v>29934</v>
      </c>
      <c r="H255">
        <f>(G256-G255)/(F256-F255)</f>
        <v>277.07291666666669</v>
      </c>
      <c r="I255">
        <f>G255-(H255*F255)</f>
        <v>2226.7083333333321</v>
      </c>
    </row>
    <row r="256" spans="1:9" x14ac:dyDescent="0.3">
      <c r="E256" t="s">
        <v>122</v>
      </c>
      <c r="F256">
        <v>196</v>
      </c>
      <c r="G256">
        <v>56533</v>
      </c>
    </row>
    <row r="258" spans="1:11" x14ac:dyDescent="0.3">
      <c r="A258" s="1" t="s">
        <v>129</v>
      </c>
      <c r="B258" s="1" t="s">
        <v>128</v>
      </c>
      <c r="C258" s="1" t="s">
        <v>127</v>
      </c>
      <c r="D258" s="1"/>
      <c r="E258" s="1"/>
      <c r="F258" s="1" t="s">
        <v>16</v>
      </c>
      <c r="G258" s="1" t="s">
        <v>126</v>
      </c>
      <c r="H258" s="1" t="s">
        <v>125</v>
      </c>
      <c r="I258" s="1" t="s">
        <v>13</v>
      </c>
    </row>
    <row r="259" spans="1:11" x14ac:dyDescent="0.3">
      <c r="A259" t="s">
        <v>135</v>
      </c>
      <c r="B259" s="8">
        <v>291285</v>
      </c>
      <c r="C259">
        <v>28</v>
      </c>
      <c r="E259" t="s">
        <v>11</v>
      </c>
      <c r="F259">
        <v>100</v>
      </c>
      <c r="G259">
        <v>28567</v>
      </c>
      <c r="H259">
        <f>(G260-G259)/(F260-F259)</f>
        <v>250.43181818181819</v>
      </c>
      <c r="I259">
        <f>G259-(H259*F259)</f>
        <v>3523.8181818181802</v>
      </c>
    </row>
    <row r="260" spans="1:11" x14ac:dyDescent="0.3">
      <c r="E260" t="s">
        <v>122</v>
      </c>
      <c r="F260">
        <v>144</v>
      </c>
      <c r="G260">
        <v>39586</v>
      </c>
    </row>
    <row r="261" spans="1:11" x14ac:dyDescent="0.3">
      <c r="K261">
        <v>100</v>
      </c>
    </row>
    <row r="262" spans="1:11" x14ac:dyDescent="0.3">
      <c r="A262" s="1" t="s">
        <v>129</v>
      </c>
      <c r="B262" s="1" t="s">
        <v>128</v>
      </c>
      <c r="C262" s="1" t="s">
        <v>127</v>
      </c>
      <c r="D262" s="1"/>
      <c r="E262" s="1"/>
      <c r="F262" s="1" t="s">
        <v>16</v>
      </c>
      <c r="G262" s="1" t="s">
        <v>126</v>
      </c>
      <c r="H262" s="1" t="s">
        <v>125</v>
      </c>
      <c r="I262" s="1" t="s">
        <v>13</v>
      </c>
      <c r="K262">
        <v>196</v>
      </c>
    </row>
    <row r="263" spans="1:11" x14ac:dyDescent="0.3">
      <c r="A263" t="s">
        <v>134</v>
      </c>
      <c r="B263" s="8">
        <v>313322</v>
      </c>
      <c r="C263">
        <v>3</v>
      </c>
      <c r="E263" t="s">
        <v>11</v>
      </c>
      <c r="F263">
        <v>144</v>
      </c>
      <c r="G263">
        <v>46021</v>
      </c>
      <c r="H263">
        <f>(G264-G263)/(F264-F263)</f>
        <v>288.84821428571428</v>
      </c>
      <c r="I263">
        <f>G263-(H263*F263)</f>
        <v>4426.8571428571449</v>
      </c>
    </row>
    <row r="264" spans="1:11" x14ac:dyDescent="0.3">
      <c r="E264" t="s">
        <v>122</v>
      </c>
      <c r="F264">
        <v>256</v>
      </c>
      <c r="G264">
        <v>78372</v>
      </c>
    </row>
    <row r="266" spans="1:11" x14ac:dyDescent="0.3">
      <c r="A266" s="1" t="s">
        <v>129</v>
      </c>
      <c r="B266" s="1" t="s">
        <v>128</v>
      </c>
      <c r="C266" s="1" t="s">
        <v>127</v>
      </c>
      <c r="D266" s="1"/>
      <c r="E266" s="1"/>
      <c r="F266" s="1" t="s">
        <v>16</v>
      </c>
      <c r="G266" s="1" t="s">
        <v>126</v>
      </c>
      <c r="H266" s="1" t="s">
        <v>125</v>
      </c>
      <c r="I266" s="1" t="s">
        <v>13</v>
      </c>
    </row>
    <row r="267" spans="1:11" x14ac:dyDescent="0.3">
      <c r="A267" t="s">
        <v>133</v>
      </c>
      <c r="B267" s="8">
        <v>320312</v>
      </c>
      <c r="C267">
        <v>8</v>
      </c>
      <c r="E267" t="s">
        <v>11</v>
      </c>
      <c r="F267">
        <v>100</v>
      </c>
      <c r="G267">
        <v>28738</v>
      </c>
      <c r="H267">
        <f>(G268-G267)/(F268-F267)</f>
        <v>275.28125</v>
      </c>
      <c r="I267">
        <f>G267-(H267*F267)</f>
        <v>1209.875</v>
      </c>
    </row>
    <row r="268" spans="1:11" x14ac:dyDescent="0.3">
      <c r="E268" t="s">
        <v>122</v>
      </c>
      <c r="F268">
        <v>196</v>
      </c>
      <c r="G268">
        <v>55165</v>
      </c>
    </row>
    <row r="270" spans="1:11" x14ac:dyDescent="0.3">
      <c r="A270" s="1" t="s">
        <v>129</v>
      </c>
      <c r="B270" s="1" t="s">
        <v>128</v>
      </c>
      <c r="C270" s="1" t="s">
        <v>127</v>
      </c>
      <c r="D270" s="1"/>
      <c r="E270" s="1"/>
      <c r="F270" s="1" t="s">
        <v>16</v>
      </c>
      <c r="G270" s="1" t="s">
        <v>126</v>
      </c>
      <c r="H270" s="1" t="s">
        <v>125</v>
      </c>
      <c r="I270" s="1" t="s">
        <v>13</v>
      </c>
    </row>
    <row r="271" spans="1:11" x14ac:dyDescent="0.3">
      <c r="A271" t="s">
        <v>132</v>
      </c>
      <c r="B271" s="8">
        <v>336303</v>
      </c>
      <c r="C271">
        <v>32</v>
      </c>
      <c r="E271" t="s">
        <v>11</v>
      </c>
      <c r="F271">
        <v>100</v>
      </c>
      <c r="G271">
        <v>26179</v>
      </c>
      <c r="H271">
        <f>(G272-G271)/(F272-F271)</f>
        <v>234.60416666666666</v>
      </c>
      <c r="I271">
        <f>G271-(H271*F271)</f>
        <v>2718.5833333333358</v>
      </c>
    </row>
    <row r="272" spans="1:11" x14ac:dyDescent="0.3">
      <c r="E272" t="s">
        <v>122</v>
      </c>
      <c r="F272">
        <v>196</v>
      </c>
      <c r="G272">
        <v>48701</v>
      </c>
    </row>
    <row r="274" spans="1:10" x14ac:dyDescent="0.3">
      <c r="A274" s="1" t="s">
        <v>129</v>
      </c>
      <c r="B274" s="1" t="s">
        <v>128</v>
      </c>
      <c r="C274" s="1" t="s">
        <v>127</v>
      </c>
      <c r="D274" s="1"/>
      <c r="E274" s="1"/>
      <c r="F274" s="1" t="s">
        <v>16</v>
      </c>
      <c r="G274" s="1" t="s">
        <v>126</v>
      </c>
      <c r="H274" s="1" t="s">
        <v>125</v>
      </c>
      <c r="I274" s="1" t="s">
        <v>13</v>
      </c>
    </row>
    <row r="275" spans="1:10" x14ac:dyDescent="0.3">
      <c r="A275" t="s">
        <v>131</v>
      </c>
      <c r="B275" s="8">
        <v>277258</v>
      </c>
      <c r="C275">
        <v>38</v>
      </c>
      <c r="E275" t="s">
        <v>11</v>
      </c>
      <c r="F275">
        <v>100</v>
      </c>
      <c r="G275">
        <v>28571</v>
      </c>
      <c r="H275">
        <f>(G276-G275)/(F276-F275)</f>
        <v>262.69791666666669</v>
      </c>
      <c r="I275">
        <f>G275-(H275*F275)</f>
        <v>2301.2083333333321</v>
      </c>
    </row>
    <row r="276" spans="1:10" x14ac:dyDescent="0.3">
      <c r="E276" t="s">
        <v>122</v>
      </c>
      <c r="F276">
        <v>196</v>
      </c>
      <c r="G276">
        <v>53790</v>
      </c>
    </row>
    <row r="278" spans="1:10" x14ac:dyDescent="0.3">
      <c r="A278" s="1" t="s">
        <v>129</v>
      </c>
      <c r="B278" s="1" t="s">
        <v>128</v>
      </c>
      <c r="C278" s="1" t="s">
        <v>127</v>
      </c>
      <c r="D278" s="1"/>
      <c r="E278" s="1"/>
      <c r="F278" s="1" t="s">
        <v>16</v>
      </c>
      <c r="G278" s="1" t="s">
        <v>126</v>
      </c>
      <c r="H278" s="1" t="s">
        <v>125</v>
      </c>
      <c r="I278" s="1" t="s">
        <v>13</v>
      </c>
    </row>
    <row r="279" spans="1:10" x14ac:dyDescent="0.3">
      <c r="A279" t="s">
        <v>130</v>
      </c>
      <c r="B279" s="8">
        <v>301298</v>
      </c>
      <c r="C279">
        <v>8</v>
      </c>
      <c r="E279" t="s">
        <v>11</v>
      </c>
      <c r="F279">
        <v>144</v>
      </c>
      <c r="G279">
        <v>46934</v>
      </c>
      <c r="H279">
        <f>(G280-G279)/(F280-F279)</f>
        <v>289.36538461538464</v>
      </c>
      <c r="I279">
        <f>G279-(H279*F279)</f>
        <v>5265.3846153846098</v>
      </c>
      <c r="J279" t="s">
        <v>123</v>
      </c>
    </row>
    <row r="280" spans="1:10" x14ac:dyDescent="0.3">
      <c r="E280" t="s">
        <v>122</v>
      </c>
      <c r="F280">
        <v>196</v>
      </c>
      <c r="G280">
        <v>61981</v>
      </c>
    </row>
    <row r="282" spans="1:10" x14ac:dyDescent="0.3">
      <c r="A282" s="1" t="s">
        <v>129</v>
      </c>
      <c r="B282" s="1" t="s">
        <v>128</v>
      </c>
      <c r="C282" s="1" t="s">
        <v>127</v>
      </c>
      <c r="D282" s="1"/>
      <c r="E282" s="1"/>
      <c r="F282" s="1" t="s">
        <v>16</v>
      </c>
      <c r="G282" s="1" t="s">
        <v>126</v>
      </c>
      <c r="H282" s="1" t="s">
        <v>125</v>
      </c>
      <c r="I282" s="1" t="s">
        <v>13</v>
      </c>
    </row>
    <row r="283" spans="1:10" x14ac:dyDescent="0.3">
      <c r="A283" t="s">
        <v>124</v>
      </c>
      <c r="B283" s="8">
        <v>295302</v>
      </c>
      <c r="C283">
        <v>31</v>
      </c>
      <c r="E283" t="s">
        <v>11</v>
      </c>
      <c r="F283">
        <v>100</v>
      </c>
      <c r="G283">
        <v>32697</v>
      </c>
      <c r="H283">
        <f>(G284-G283)/(F284-F283)</f>
        <v>262.59375</v>
      </c>
      <c r="I283">
        <f>G283-(H283*F283)</f>
        <v>6437.625</v>
      </c>
      <c r="J283" t="s">
        <v>123</v>
      </c>
    </row>
    <row r="284" spans="1:10" x14ac:dyDescent="0.3">
      <c r="E284" t="s">
        <v>122</v>
      </c>
      <c r="F284">
        <v>196</v>
      </c>
      <c r="G284">
        <v>57906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F50F-F0CF-40F8-8385-7C1D89C0A38A}">
  <dimension ref="A1:U151"/>
  <sheetViews>
    <sheetView topLeftCell="E1" workbookViewId="0">
      <selection activeCell="K18" sqref="K18"/>
    </sheetView>
  </sheetViews>
  <sheetFormatPr defaultRowHeight="14.4" x14ac:dyDescent="0.3"/>
  <cols>
    <col min="1" max="1" width="10" bestFit="1" customWidth="1"/>
    <col min="3" max="3" width="11.109375" bestFit="1" customWidth="1"/>
    <col min="4" max="4" width="16.21875" bestFit="1" customWidth="1"/>
    <col min="5" max="5" width="6.44140625" customWidth="1"/>
    <col min="6" max="6" width="5.33203125" bestFit="1" customWidth="1"/>
    <col min="7" max="7" width="8.33203125" customWidth="1"/>
    <col min="8" max="8" width="13.109375" bestFit="1" customWidth="1"/>
    <col min="9" max="9" width="16.6640625" bestFit="1" customWidth="1"/>
    <col min="10" max="10" width="17.21875" bestFit="1" customWidth="1"/>
    <col min="14" max="14" width="14.77734375" customWidth="1"/>
  </cols>
  <sheetData>
    <row r="1" spans="1:21" x14ac:dyDescent="0.3">
      <c r="A1" s="1" t="s">
        <v>129</v>
      </c>
      <c r="B1" s="1" t="s">
        <v>128</v>
      </c>
      <c r="C1" s="1" t="s">
        <v>282</v>
      </c>
      <c r="D1" s="1" t="s">
        <v>208</v>
      </c>
      <c r="E1" s="1"/>
      <c r="F1" s="1"/>
      <c r="G1" s="1" t="s">
        <v>16</v>
      </c>
      <c r="H1" s="1" t="s">
        <v>126</v>
      </c>
      <c r="I1" s="1" t="s">
        <v>125</v>
      </c>
      <c r="J1" s="1" t="s">
        <v>13</v>
      </c>
      <c r="M1" s="11">
        <v>1070.4583333333285</v>
      </c>
      <c r="N1">
        <v>999.625</v>
      </c>
      <c r="P1">
        <v>0</v>
      </c>
      <c r="R1" s="17" t="s">
        <v>121</v>
      </c>
      <c r="S1" s="17" t="s">
        <v>120</v>
      </c>
      <c r="T1" s="17"/>
      <c r="U1" s="16"/>
    </row>
    <row r="2" spans="1:21" x14ac:dyDescent="0.3">
      <c r="A2" t="s">
        <v>281</v>
      </c>
      <c r="B2" s="8">
        <v>275390</v>
      </c>
      <c r="C2">
        <v>28</v>
      </c>
      <c r="D2" t="s">
        <v>280</v>
      </c>
      <c r="F2" t="s">
        <v>11</v>
      </c>
      <c r="G2">
        <v>100</v>
      </c>
      <c r="H2">
        <v>33316</v>
      </c>
      <c r="I2">
        <f>(H3-H2)/(G3-G2)</f>
        <v>304.64583333333331</v>
      </c>
      <c r="J2">
        <f>H2-(I2*G2)</f>
        <v>2851.4166666666679</v>
      </c>
      <c r="M2" s="11">
        <v>1144.5882352941153</v>
      </c>
      <c r="N2">
        <v>1143.0416666666679</v>
      </c>
      <c r="P2">
        <v>100</v>
      </c>
      <c r="R2" s="15">
        <v>0</v>
      </c>
      <c r="S2" s="14">
        <v>0</v>
      </c>
      <c r="T2" s="14"/>
      <c r="U2" s="6"/>
    </row>
    <row r="3" spans="1:21" x14ac:dyDescent="0.3">
      <c r="F3" t="s">
        <v>122</v>
      </c>
      <c r="G3">
        <v>196</v>
      </c>
      <c r="H3">
        <v>62562</v>
      </c>
      <c r="M3" s="11">
        <v>1410.375</v>
      </c>
      <c r="N3">
        <v>1230.9583333333321</v>
      </c>
      <c r="P3">
        <v>2000</v>
      </c>
      <c r="R3" s="15">
        <v>100</v>
      </c>
      <c r="S3" s="14">
        <v>0</v>
      </c>
      <c r="T3" s="14"/>
      <c r="U3" s="6"/>
    </row>
    <row r="4" spans="1:21" x14ac:dyDescent="0.3">
      <c r="M4" s="11">
        <v>1637.8461538461561</v>
      </c>
      <c r="N4">
        <v>1263.3333333333321</v>
      </c>
      <c r="P4">
        <v>3000</v>
      </c>
      <c r="R4" s="15">
        <v>2000</v>
      </c>
      <c r="S4" s="14">
        <v>6</v>
      </c>
      <c r="T4" s="14"/>
      <c r="U4" s="6"/>
    </row>
    <row r="5" spans="1:21" x14ac:dyDescent="0.3">
      <c r="A5" s="1" t="s">
        <v>129</v>
      </c>
      <c r="B5" s="1" t="s">
        <v>128</v>
      </c>
      <c r="C5" s="1" t="s">
        <v>127</v>
      </c>
      <c r="D5" s="1" t="s">
        <v>208</v>
      </c>
      <c r="E5" s="1"/>
      <c r="F5" s="1"/>
      <c r="G5" s="1" t="s">
        <v>16</v>
      </c>
      <c r="H5" s="1" t="s">
        <v>126</v>
      </c>
      <c r="I5" s="1" t="s">
        <v>125</v>
      </c>
      <c r="J5" s="1" t="s">
        <v>13</v>
      </c>
      <c r="M5" s="11">
        <v>1772.8333333333285</v>
      </c>
      <c r="N5">
        <v>1306.375</v>
      </c>
      <c r="P5">
        <v>4000</v>
      </c>
      <c r="R5" s="15">
        <v>3000</v>
      </c>
      <c r="S5" s="14">
        <v>22</v>
      </c>
      <c r="T5" s="14"/>
      <c r="U5" s="6"/>
    </row>
    <row r="6" spans="1:21" x14ac:dyDescent="0.3">
      <c r="A6" t="s">
        <v>279</v>
      </c>
      <c r="B6" s="8">
        <v>315304</v>
      </c>
      <c r="C6">
        <v>3</v>
      </c>
      <c r="D6" s="11" t="s">
        <v>278</v>
      </c>
      <c r="F6" t="s">
        <v>11</v>
      </c>
      <c r="G6">
        <v>196</v>
      </c>
      <c r="H6">
        <v>70573</v>
      </c>
      <c r="I6">
        <f>(H7-H6)/(G7-G6)</f>
        <v>341.828125</v>
      </c>
      <c r="J6">
        <f>H6-(I6*G6)</f>
        <v>3574.6875</v>
      </c>
      <c r="M6" s="11">
        <v>1931.0416666666679</v>
      </c>
      <c r="N6">
        <v>1495.0416666666679</v>
      </c>
      <c r="P6">
        <v>5000</v>
      </c>
      <c r="R6" s="15">
        <v>4000</v>
      </c>
      <c r="S6" s="14">
        <v>34</v>
      </c>
      <c r="T6" s="14"/>
      <c r="U6" s="6"/>
    </row>
    <row r="7" spans="1:21" x14ac:dyDescent="0.3">
      <c r="F7" t="s">
        <v>122</v>
      </c>
      <c r="G7">
        <v>324</v>
      </c>
      <c r="H7">
        <v>114327</v>
      </c>
      <c r="M7" s="11">
        <v>2029.1818181818198</v>
      </c>
      <c r="N7">
        <v>1530.7916666666642</v>
      </c>
      <c r="P7">
        <v>6000</v>
      </c>
      <c r="R7" s="15">
        <v>5000</v>
      </c>
      <c r="S7" s="14">
        <v>15</v>
      </c>
      <c r="T7" s="14"/>
      <c r="U7" s="6"/>
    </row>
    <row r="8" spans="1:21" x14ac:dyDescent="0.3">
      <c r="M8">
        <v>2037.1666666666679</v>
      </c>
      <c r="N8">
        <v>1704.9166666666642</v>
      </c>
      <c r="P8">
        <v>7000</v>
      </c>
      <c r="R8" s="15">
        <v>6000</v>
      </c>
      <c r="S8" s="14">
        <v>14</v>
      </c>
      <c r="T8" s="14"/>
      <c r="U8" s="6"/>
    </row>
    <row r="9" spans="1:21" x14ac:dyDescent="0.3">
      <c r="A9" s="1" t="s">
        <v>129</v>
      </c>
      <c r="B9" s="1" t="s">
        <v>128</v>
      </c>
      <c r="C9" s="1" t="s">
        <v>127</v>
      </c>
      <c r="D9" s="1" t="s">
        <v>208</v>
      </c>
      <c r="E9" s="1"/>
      <c r="F9" s="1"/>
      <c r="G9" s="1" t="s">
        <v>16</v>
      </c>
      <c r="H9" s="1" t="s">
        <v>126</v>
      </c>
      <c r="I9" s="1" t="s">
        <v>125</v>
      </c>
      <c r="J9" s="1" t="s">
        <v>13</v>
      </c>
      <c r="M9">
        <v>2092.125</v>
      </c>
      <c r="N9">
        <v>1719.25</v>
      </c>
      <c r="P9">
        <v>8000</v>
      </c>
      <c r="R9" s="15">
        <v>7000</v>
      </c>
      <c r="S9" s="14">
        <v>9</v>
      </c>
      <c r="T9" s="14"/>
      <c r="U9" s="6"/>
    </row>
    <row r="10" spans="1:21" x14ac:dyDescent="0.3">
      <c r="A10" t="s">
        <v>277</v>
      </c>
      <c r="B10" s="8">
        <v>367256</v>
      </c>
      <c r="C10">
        <v>20</v>
      </c>
      <c r="D10" s="11" t="s">
        <v>276</v>
      </c>
      <c r="F10" t="s">
        <v>11</v>
      </c>
      <c r="G10">
        <v>100</v>
      </c>
      <c r="H10">
        <v>32165</v>
      </c>
      <c r="I10">
        <f>(H11-H10)/(G11-G10)</f>
        <v>298.23958333333331</v>
      </c>
      <c r="J10">
        <f>H10-(I10*G10)</f>
        <v>2341.0416666666679</v>
      </c>
      <c r="M10">
        <v>2169.9583333333321</v>
      </c>
      <c r="N10">
        <v>1720.4583333333321</v>
      </c>
      <c r="R10" s="15">
        <v>8000</v>
      </c>
      <c r="S10" s="14">
        <v>0</v>
      </c>
      <c r="T10" s="14"/>
      <c r="U10" s="6"/>
    </row>
    <row r="11" spans="1:21" x14ac:dyDescent="0.3">
      <c r="F11" t="s">
        <v>122</v>
      </c>
      <c r="G11">
        <v>196</v>
      </c>
      <c r="H11">
        <v>60796</v>
      </c>
      <c r="M11">
        <v>2222.2083333333321</v>
      </c>
      <c r="N11">
        <v>1741.8333333333358</v>
      </c>
      <c r="R11" s="14" t="s">
        <v>116</v>
      </c>
      <c r="S11" s="14">
        <v>0</v>
      </c>
      <c r="T11" s="14"/>
      <c r="U11" s="5"/>
    </row>
    <row r="12" spans="1:21" x14ac:dyDescent="0.3">
      <c r="M12">
        <v>2315.875</v>
      </c>
      <c r="N12">
        <v>1813.25</v>
      </c>
      <c r="R12" s="6"/>
      <c r="S12" s="5"/>
      <c r="T12" s="5"/>
      <c r="U12" s="13"/>
    </row>
    <row r="13" spans="1:21" x14ac:dyDescent="0.3">
      <c r="A13" s="1" t="s">
        <v>129</v>
      </c>
      <c r="B13" s="1" t="s">
        <v>128</v>
      </c>
      <c r="C13" s="1" t="s">
        <v>127</v>
      </c>
      <c r="D13" s="1" t="s">
        <v>208</v>
      </c>
      <c r="E13" s="1"/>
      <c r="F13" s="1"/>
      <c r="G13" s="1" t="s">
        <v>16</v>
      </c>
      <c r="H13" s="1" t="s">
        <v>126</v>
      </c>
      <c r="I13" s="1" t="s">
        <v>125</v>
      </c>
      <c r="J13" s="1" t="s">
        <v>13</v>
      </c>
      <c r="M13">
        <v>2378.0416666666679</v>
      </c>
      <c r="N13">
        <v>1858.2083333333321</v>
      </c>
      <c r="R13" s="6"/>
      <c r="S13" s="5">
        <f>SUM(S2:S11)</f>
        <v>100</v>
      </c>
      <c r="T13" s="5"/>
    </row>
    <row r="14" spans="1:21" x14ac:dyDescent="0.3">
      <c r="A14" t="s">
        <v>275</v>
      </c>
      <c r="B14" s="8">
        <v>348342</v>
      </c>
      <c r="C14">
        <v>19</v>
      </c>
      <c r="D14" s="11" t="s">
        <v>274</v>
      </c>
      <c r="F14" t="s">
        <v>11</v>
      </c>
      <c r="G14">
        <v>120</v>
      </c>
      <c r="H14">
        <v>37595</v>
      </c>
      <c r="I14">
        <f>(H15-H14)/(G15-G14)</f>
        <v>291</v>
      </c>
      <c r="J14">
        <f>H14-(I14*G14)</f>
        <v>2675</v>
      </c>
      <c r="M14">
        <v>2378.9583333333321</v>
      </c>
      <c r="N14">
        <v>1873.2916666666679</v>
      </c>
      <c r="R14" s="6"/>
      <c r="S14" s="5"/>
      <c r="T14" s="5"/>
    </row>
    <row r="15" spans="1:21" x14ac:dyDescent="0.3">
      <c r="F15" t="s">
        <v>122</v>
      </c>
      <c r="G15">
        <v>224</v>
      </c>
      <c r="H15">
        <v>67859</v>
      </c>
      <c r="M15">
        <v>2381.875</v>
      </c>
      <c r="N15">
        <v>1909.4583333333358</v>
      </c>
      <c r="R15" s="6"/>
      <c r="S15" s="5"/>
      <c r="T15" s="5"/>
    </row>
    <row r="16" spans="1:21" x14ac:dyDescent="0.3">
      <c r="M16">
        <v>2408.875</v>
      </c>
      <c r="N16">
        <v>1965</v>
      </c>
      <c r="R16" s="6"/>
      <c r="S16" s="5"/>
      <c r="T16" s="5"/>
    </row>
    <row r="17" spans="1:20" x14ac:dyDescent="0.3">
      <c r="A17" s="1" t="s">
        <v>129</v>
      </c>
      <c r="B17" s="1" t="s">
        <v>128</v>
      </c>
      <c r="C17" s="1" t="s">
        <v>127</v>
      </c>
      <c r="D17" s="1" t="s">
        <v>208</v>
      </c>
      <c r="E17" s="1"/>
      <c r="F17" s="1"/>
      <c r="G17" s="1" t="s">
        <v>16</v>
      </c>
      <c r="H17" s="1" t="s">
        <v>126</v>
      </c>
      <c r="I17" s="1" t="s">
        <v>125</v>
      </c>
      <c r="J17" s="1" t="s">
        <v>13</v>
      </c>
      <c r="M17">
        <v>2466.75</v>
      </c>
      <c r="N17">
        <v>2034.25</v>
      </c>
      <c r="R17" s="6"/>
      <c r="S17" s="5"/>
      <c r="T17" s="5"/>
    </row>
    <row r="18" spans="1:20" x14ac:dyDescent="0.3">
      <c r="A18" t="s">
        <v>273</v>
      </c>
      <c r="B18" s="8">
        <v>360234</v>
      </c>
      <c r="C18">
        <v>47</v>
      </c>
      <c r="D18" s="11" t="s">
        <v>272</v>
      </c>
      <c r="F18" t="s">
        <v>11</v>
      </c>
      <c r="G18">
        <v>100</v>
      </c>
      <c r="H18">
        <v>29005</v>
      </c>
      <c r="I18">
        <f>(H19-H18)/(G19-G18)</f>
        <v>262.5625</v>
      </c>
      <c r="J18">
        <f>H18-(I18*G18)</f>
        <v>2748.75</v>
      </c>
      <c r="M18">
        <v>2479.2916666666679</v>
      </c>
      <c r="N18">
        <v>2071</v>
      </c>
      <c r="R18" s="6"/>
      <c r="S18" s="5"/>
      <c r="T18" s="5"/>
    </row>
    <row r="19" spans="1:20" ht="15" thickBot="1" x14ac:dyDescent="0.35">
      <c r="F19" t="s">
        <v>122</v>
      </c>
      <c r="G19">
        <v>196</v>
      </c>
      <c r="H19">
        <v>54211</v>
      </c>
      <c r="M19">
        <v>2483.923076923078</v>
      </c>
      <c r="N19">
        <v>2098</v>
      </c>
      <c r="R19" s="4"/>
      <c r="S19" s="4"/>
      <c r="T19" s="4"/>
    </row>
    <row r="20" spans="1:20" x14ac:dyDescent="0.3">
      <c r="M20">
        <v>2488.2916666666715</v>
      </c>
      <c r="N20">
        <v>2105.9166666666679</v>
      </c>
    </row>
    <row r="21" spans="1:20" x14ac:dyDescent="0.3">
      <c r="A21" s="1" t="s">
        <v>129</v>
      </c>
      <c r="B21" s="1" t="s">
        <v>128</v>
      </c>
      <c r="C21" s="1" t="s">
        <v>127</v>
      </c>
      <c r="D21" s="1" t="s">
        <v>208</v>
      </c>
      <c r="E21" s="1"/>
      <c r="F21" s="1"/>
      <c r="G21" s="1" t="s">
        <v>16</v>
      </c>
      <c r="H21" s="1" t="s">
        <v>126</v>
      </c>
      <c r="I21" s="1" t="s">
        <v>125</v>
      </c>
      <c r="J21" s="1" t="s">
        <v>13</v>
      </c>
      <c r="M21">
        <v>2503</v>
      </c>
      <c r="N21">
        <v>2129.9166666666642</v>
      </c>
    </row>
    <row r="22" spans="1:20" x14ac:dyDescent="0.3">
      <c r="A22" t="s">
        <v>271</v>
      </c>
      <c r="B22" s="8">
        <v>219225</v>
      </c>
      <c r="C22">
        <v>45</v>
      </c>
      <c r="D22" s="11" t="s">
        <v>270</v>
      </c>
      <c r="F22" t="s">
        <v>11</v>
      </c>
      <c r="G22">
        <v>100</v>
      </c>
      <c r="H22">
        <v>29015</v>
      </c>
      <c r="I22">
        <f>(H23-H22)/(G23-G22)</f>
        <v>270.5</v>
      </c>
      <c r="J22">
        <f>H22-(I22*G22)</f>
        <v>1965</v>
      </c>
      <c r="M22">
        <v>2525.625</v>
      </c>
      <c r="N22">
        <v>2131.2916666666679</v>
      </c>
    </row>
    <row r="23" spans="1:20" x14ac:dyDescent="0.3">
      <c r="F23" t="s">
        <v>122</v>
      </c>
      <c r="G23">
        <v>196</v>
      </c>
      <c r="H23">
        <v>54983</v>
      </c>
      <c r="M23">
        <v>2537.4166666666679</v>
      </c>
      <c r="N23">
        <v>2235.375</v>
      </c>
    </row>
    <row r="24" spans="1:20" x14ac:dyDescent="0.3">
      <c r="M24">
        <v>2564.0416666666679</v>
      </c>
      <c r="N24">
        <v>2341.0416666666679</v>
      </c>
    </row>
    <row r="25" spans="1:20" x14ac:dyDescent="0.3">
      <c r="A25" s="1" t="s">
        <v>129</v>
      </c>
      <c r="B25" s="1" t="s">
        <v>128</v>
      </c>
      <c r="C25" s="1" t="s">
        <v>127</v>
      </c>
      <c r="D25" s="1" t="s">
        <v>208</v>
      </c>
      <c r="E25" s="1"/>
      <c r="F25" s="1"/>
      <c r="G25" s="1" t="s">
        <v>16</v>
      </c>
      <c r="H25" s="1" t="s">
        <v>126</v>
      </c>
      <c r="I25" s="1" t="s">
        <v>125</v>
      </c>
      <c r="J25" s="1" t="s">
        <v>13</v>
      </c>
      <c r="M25">
        <v>2631.375</v>
      </c>
      <c r="N25">
        <v>2350.8333333333321</v>
      </c>
    </row>
    <row r="26" spans="1:20" x14ac:dyDescent="0.3">
      <c r="A26" t="s">
        <v>269</v>
      </c>
      <c r="B26" s="8">
        <v>282232</v>
      </c>
      <c r="C26">
        <v>20</v>
      </c>
      <c r="D26" s="11" t="s">
        <v>268</v>
      </c>
      <c r="F26" t="s">
        <v>11</v>
      </c>
      <c r="G26">
        <v>100</v>
      </c>
      <c r="H26">
        <v>31316</v>
      </c>
      <c r="I26">
        <f>(H27-H26)/(G27-G26)</f>
        <v>294.42708333333331</v>
      </c>
      <c r="J26">
        <f>H26-(I26*G26)</f>
        <v>1873.2916666666679</v>
      </c>
      <c r="M26">
        <v>2817.7647058823568</v>
      </c>
      <c r="N26">
        <v>2576.0833333333321</v>
      </c>
    </row>
    <row r="27" spans="1:20" x14ac:dyDescent="0.3">
      <c r="F27" t="s">
        <v>122</v>
      </c>
      <c r="G27">
        <v>196</v>
      </c>
      <c r="H27">
        <v>59581</v>
      </c>
      <c r="M27">
        <v>2917.076923076922</v>
      </c>
      <c r="N27">
        <v>2645.5</v>
      </c>
    </row>
    <row r="28" spans="1:20" x14ac:dyDescent="0.3">
      <c r="M28">
        <v>2922.1666666666679</v>
      </c>
      <c r="N28">
        <v>2675</v>
      </c>
    </row>
    <row r="29" spans="1:20" x14ac:dyDescent="0.3">
      <c r="A29" s="1" t="s">
        <v>129</v>
      </c>
      <c r="B29" s="1" t="s">
        <v>128</v>
      </c>
      <c r="C29" s="1" t="s">
        <v>127</v>
      </c>
      <c r="D29" s="1" t="s">
        <v>208</v>
      </c>
      <c r="E29" s="1"/>
      <c r="F29" s="1"/>
      <c r="G29" s="1" t="s">
        <v>16</v>
      </c>
      <c r="H29" s="1" t="s">
        <v>126</v>
      </c>
      <c r="I29" s="1" t="s">
        <v>125</v>
      </c>
      <c r="J29" s="1" t="s">
        <v>13</v>
      </c>
      <c r="M29">
        <v>3066</v>
      </c>
      <c r="N29">
        <v>2748.75</v>
      </c>
    </row>
    <row r="30" spans="1:20" x14ac:dyDescent="0.3">
      <c r="A30" t="s">
        <v>267</v>
      </c>
      <c r="B30" s="8">
        <v>80124</v>
      </c>
      <c r="C30">
        <v>55</v>
      </c>
      <c r="D30" s="11" t="s">
        <v>266</v>
      </c>
      <c r="F30" t="s">
        <v>11</v>
      </c>
      <c r="G30">
        <v>100</v>
      </c>
      <c r="H30">
        <v>27617</v>
      </c>
      <c r="I30">
        <f>(H31-H30)/(G31-G30)</f>
        <v>264.73958333333331</v>
      </c>
      <c r="J30">
        <f>H30-(I30*G30)</f>
        <v>1143.0416666666679</v>
      </c>
      <c r="M30">
        <v>3076.1666666666679</v>
      </c>
      <c r="N30">
        <v>2760.8571428571449</v>
      </c>
    </row>
    <row r="31" spans="1:20" x14ac:dyDescent="0.3">
      <c r="F31" t="s">
        <v>122</v>
      </c>
      <c r="G31">
        <v>196</v>
      </c>
      <c r="H31">
        <v>53032</v>
      </c>
      <c r="M31">
        <v>3082.2083333333285</v>
      </c>
      <c r="N31">
        <v>2769.076923076922</v>
      </c>
    </row>
    <row r="32" spans="1:20" x14ac:dyDescent="0.3">
      <c r="M32">
        <v>3107.3333333333285</v>
      </c>
      <c r="N32">
        <v>2839.75</v>
      </c>
    </row>
    <row r="33" spans="1:15" x14ac:dyDescent="0.3">
      <c r="A33" s="1" t="s">
        <v>129</v>
      </c>
      <c r="B33" s="1" t="s">
        <v>128</v>
      </c>
      <c r="C33" s="1" t="s">
        <v>127</v>
      </c>
      <c r="D33" s="1" t="s">
        <v>208</v>
      </c>
      <c r="E33" s="1"/>
      <c r="F33" s="1"/>
      <c r="G33" s="1" t="s">
        <v>16</v>
      </c>
      <c r="H33" s="1" t="s">
        <v>126</v>
      </c>
      <c r="I33" s="1" t="s">
        <v>125</v>
      </c>
      <c r="J33" s="1" t="s">
        <v>13</v>
      </c>
      <c r="M33">
        <v>3133.2307692307731</v>
      </c>
      <c r="N33">
        <v>2839.75</v>
      </c>
    </row>
    <row r="34" spans="1:15" x14ac:dyDescent="0.3">
      <c r="A34" t="s">
        <v>265</v>
      </c>
      <c r="B34" s="8">
        <v>106123</v>
      </c>
      <c r="C34">
        <v>43</v>
      </c>
      <c r="D34" s="11" t="s">
        <v>264</v>
      </c>
      <c r="F34" t="s">
        <v>11</v>
      </c>
      <c r="G34">
        <v>100</v>
      </c>
      <c r="H34">
        <v>28207</v>
      </c>
      <c r="I34">
        <f>(H35-H34)/(G35-G34)</f>
        <v>269.76041666666669</v>
      </c>
      <c r="J34">
        <f>H34-(I34*G34)</f>
        <v>1230.9583333333321</v>
      </c>
      <c r="M34">
        <v>3133.5</v>
      </c>
      <c r="N34">
        <v>2851.4166666666679</v>
      </c>
    </row>
    <row r="35" spans="1:15" x14ac:dyDescent="0.3">
      <c r="F35" t="s">
        <v>122</v>
      </c>
      <c r="G35">
        <v>196</v>
      </c>
      <c r="H35">
        <v>54104</v>
      </c>
      <c r="M35">
        <v>3144.875</v>
      </c>
      <c r="N35">
        <v>3034.2916666666715</v>
      </c>
    </row>
    <row r="36" spans="1:15" x14ac:dyDescent="0.3">
      <c r="M36">
        <v>3146</v>
      </c>
      <c r="N36">
        <v>3070.9166666666679</v>
      </c>
    </row>
    <row r="37" spans="1:15" x14ac:dyDescent="0.3">
      <c r="A37" s="1" t="s">
        <v>129</v>
      </c>
      <c r="B37" s="1" t="s">
        <v>128</v>
      </c>
      <c r="C37" s="1" t="s">
        <v>127</v>
      </c>
      <c r="D37" s="1" t="s">
        <v>208</v>
      </c>
      <c r="E37" s="1"/>
      <c r="F37" s="1"/>
      <c r="G37" s="1" t="s">
        <v>16</v>
      </c>
      <c r="H37" s="1" t="s">
        <v>126</v>
      </c>
      <c r="I37" s="1" t="s">
        <v>125</v>
      </c>
      <c r="J37" s="1" t="s">
        <v>13</v>
      </c>
      <c r="M37">
        <v>3222.3529411764684</v>
      </c>
      <c r="N37">
        <v>3138.9166666666715</v>
      </c>
    </row>
    <row r="38" spans="1:15" x14ac:dyDescent="0.3">
      <c r="A38" t="s">
        <v>263</v>
      </c>
      <c r="B38" s="8">
        <v>310258</v>
      </c>
      <c r="C38">
        <v>34</v>
      </c>
      <c r="D38" s="11" t="s">
        <v>262</v>
      </c>
      <c r="F38" t="s">
        <v>11</v>
      </c>
      <c r="G38">
        <v>100</v>
      </c>
      <c r="H38">
        <v>28230</v>
      </c>
      <c r="I38">
        <f>(H39-H38)/(G39-G38)</f>
        <v>258.79166666666669</v>
      </c>
      <c r="J38">
        <f>H38-(I38*G38)</f>
        <v>2350.8333333333321</v>
      </c>
      <c r="M38">
        <v>3224.375</v>
      </c>
      <c r="N38">
        <v>3574.6875</v>
      </c>
    </row>
    <row r="39" spans="1:15" x14ac:dyDescent="0.3">
      <c r="F39" t="s">
        <v>122</v>
      </c>
      <c r="G39">
        <v>196</v>
      </c>
      <c r="H39">
        <v>53074</v>
      </c>
      <c r="M39">
        <v>3283.461538461539</v>
      </c>
    </row>
    <row r="40" spans="1:15" x14ac:dyDescent="0.3">
      <c r="M40">
        <v>3283.461538461539</v>
      </c>
    </row>
    <row r="41" spans="1:15" x14ac:dyDescent="0.3">
      <c r="A41" s="1" t="s">
        <v>129</v>
      </c>
      <c r="B41" s="1" t="s">
        <v>128</v>
      </c>
      <c r="C41" s="1" t="s">
        <v>127</v>
      </c>
      <c r="D41" s="1" t="s">
        <v>208</v>
      </c>
      <c r="E41" s="1"/>
      <c r="F41" s="1"/>
      <c r="G41" s="1" t="s">
        <v>16</v>
      </c>
      <c r="H41" s="1" t="s">
        <v>126</v>
      </c>
      <c r="I41" s="1" t="s">
        <v>125</v>
      </c>
      <c r="J41" s="1" t="s">
        <v>13</v>
      </c>
      <c r="M41" s="1">
        <v>3290.7083333333321</v>
      </c>
    </row>
    <row r="42" spans="1:15" x14ac:dyDescent="0.3">
      <c r="A42" t="s">
        <v>261</v>
      </c>
      <c r="B42" s="8">
        <v>310283</v>
      </c>
      <c r="C42">
        <v>43</v>
      </c>
      <c r="D42" s="11" t="s">
        <v>260</v>
      </c>
      <c r="F42" t="s">
        <v>11</v>
      </c>
      <c r="G42">
        <v>100</v>
      </c>
      <c r="H42">
        <v>27048</v>
      </c>
      <c r="I42">
        <f>(H43-H42)/(G43-G42)</f>
        <v>251.38541666666666</v>
      </c>
      <c r="J42">
        <f>H42-(I42*G42)</f>
        <v>1909.4583333333358</v>
      </c>
      <c r="M42">
        <v>3296.25</v>
      </c>
    </row>
    <row r="43" spans="1:15" x14ac:dyDescent="0.3">
      <c r="F43" t="s">
        <v>122</v>
      </c>
      <c r="G43">
        <v>196</v>
      </c>
      <c r="H43">
        <v>51181</v>
      </c>
      <c r="M43">
        <v>3305.6153846153829</v>
      </c>
    </row>
    <row r="44" spans="1:15" x14ac:dyDescent="0.3">
      <c r="M44">
        <v>3313.5999999999985</v>
      </c>
    </row>
    <row r="45" spans="1:15" x14ac:dyDescent="0.3">
      <c r="A45" s="1" t="s">
        <v>129</v>
      </c>
      <c r="B45" s="1" t="s">
        <v>128</v>
      </c>
      <c r="C45" s="1" t="s">
        <v>127</v>
      </c>
      <c r="D45" s="1" t="s">
        <v>208</v>
      </c>
      <c r="E45" s="1"/>
      <c r="F45" s="1"/>
      <c r="G45" s="1" t="s">
        <v>16</v>
      </c>
      <c r="H45" s="1" t="s">
        <v>126</v>
      </c>
      <c r="I45" s="1" t="s">
        <v>125</v>
      </c>
      <c r="J45" s="1" t="s">
        <v>13</v>
      </c>
      <c r="M45">
        <v>3331.375</v>
      </c>
      <c r="O45" s="11"/>
    </row>
    <row r="46" spans="1:15" x14ac:dyDescent="0.3">
      <c r="A46" t="s">
        <v>259</v>
      </c>
      <c r="B46" s="8">
        <v>312282</v>
      </c>
      <c r="C46">
        <v>29</v>
      </c>
      <c r="D46" s="11" t="s">
        <v>258</v>
      </c>
      <c r="F46" t="s">
        <v>11</v>
      </c>
      <c r="G46">
        <v>100</v>
      </c>
      <c r="H46">
        <v>27530</v>
      </c>
      <c r="I46">
        <f>(H47-H46)/(G47-G46)</f>
        <v>262.66666666666669</v>
      </c>
      <c r="J46">
        <f>H46-(I46*G46)</f>
        <v>1263.3333333333321</v>
      </c>
      <c r="M46">
        <v>3372.4166666666715</v>
      </c>
    </row>
    <row r="47" spans="1:15" x14ac:dyDescent="0.3">
      <c r="F47" t="s">
        <v>122</v>
      </c>
      <c r="G47">
        <v>196</v>
      </c>
      <c r="H47">
        <v>52746</v>
      </c>
      <c r="M47">
        <v>3524.7083333333285</v>
      </c>
    </row>
    <row r="48" spans="1:15" x14ac:dyDescent="0.3">
      <c r="M48">
        <v>3530.4166666666715</v>
      </c>
    </row>
    <row r="49" spans="1:13" x14ac:dyDescent="0.3">
      <c r="A49" s="1" t="s">
        <v>129</v>
      </c>
      <c r="B49" s="1" t="s">
        <v>128</v>
      </c>
      <c r="C49" s="1" t="s">
        <v>127</v>
      </c>
      <c r="D49" s="1" t="s">
        <v>208</v>
      </c>
      <c r="E49" s="1"/>
      <c r="F49" s="1"/>
      <c r="G49" s="1" t="s">
        <v>16</v>
      </c>
      <c r="H49" s="1" t="s">
        <v>126</v>
      </c>
      <c r="I49" s="1" t="s">
        <v>125</v>
      </c>
      <c r="J49" s="1" t="s">
        <v>13</v>
      </c>
      <c r="M49">
        <v>3543.7647058823532</v>
      </c>
    </row>
    <row r="50" spans="1:13" x14ac:dyDescent="0.3">
      <c r="A50" t="s">
        <v>257</v>
      </c>
      <c r="B50" s="8">
        <v>268239</v>
      </c>
      <c r="C50">
        <v>18</v>
      </c>
      <c r="D50" s="11" t="s">
        <v>256</v>
      </c>
      <c r="F50" t="s">
        <v>11</v>
      </c>
      <c r="G50">
        <v>100</v>
      </c>
      <c r="H50">
        <v>30634</v>
      </c>
      <c r="I50">
        <f>(H51-H50)/(G51-G50)</f>
        <v>289.13541666666669</v>
      </c>
      <c r="J50">
        <f>H50-(I50*G50)</f>
        <v>1720.4583333333321</v>
      </c>
      <c r="M50">
        <v>3545.625</v>
      </c>
    </row>
    <row r="51" spans="1:13" x14ac:dyDescent="0.3">
      <c r="F51" t="s">
        <v>122</v>
      </c>
      <c r="G51">
        <v>196</v>
      </c>
      <c r="H51">
        <v>58391</v>
      </c>
      <c r="M51">
        <v>3547.2857142857101</v>
      </c>
    </row>
    <row r="52" spans="1:13" x14ac:dyDescent="0.3">
      <c r="M52">
        <v>3571.4583333333285</v>
      </c>
    </row>
    <row r="53" spans="1:13" x14ac:dyDescent="0.3">
      <c r="A53" s="1" t="s">
        <v>129</v>
      </c>
      <c r="B53" s="1" t="s">
        <v>128</v>
      </c>
      <c r="C53" s="1" t="s">
        <v>127</v>
      </c>
      <c r="D53" s="1" t="s">
        <v>208</v>
      </c>
      <c r="E53" s="1"/>
      <c r="F53" s="1"/>
      <c r="G53" s="1" t="s">
        <v>16</v>
      </c>
      <c r="H53" s="1" t="s">
        <v>126</v>
      </c>
      <c r="I53" s="1" t="s">
        <v>125</v>
      </c>
      <c r="J53" s="1" t="s">
        <v>13</v>
      </c>
      <c r="M53">
        <v>3577.125</v>
      </c>
    </row>
    <row r="54" spans="1:13" x14ac:dyDescent="0.3">
      <c r="A54" t="s">
        <v>255</v>
      </c>
      <c r="B54" s="8">
        <v>264240</v>
      </c>
      <c r="C54">
        <v>55</v>
      </c>
      <c r="D54" s="11" t="s">
        <v>219</v>
      </c>
      <c r="F54" t="s">
        <v>11</v>
      </c>
      <c r="G54">
        <v>100</v>
      </c>
      <c r="H54">
        <v>26412</v>
      </c>
      <c r="I54">
        <f>(H55-H54)/(G55-G54)</f>
        <v>245.98750000000001</v>
      </c>
      <c r="J54">
        <f>H54-(I54*G54)</f>
        <v>1813.25</v>
      </c>
      <c r="M54">
        <v>3619.5416666666715</v>
      </c>
    </row>
    <row r="55" spans="1:13" x14ac:dyDescent="0.3">
      <c r="F55" t="s">
        <v>122</v>
      </c>
      <c r="G55">
        <v>180</v>
      </c>
      <c r="H55">
        <v>46091</v>
      </c>
      <c r="M55">
        <v>3686.8333333333285</v>
      </c>
    </row>
    <row r="56" spans="1:13" x14ac:dyDescent="0.3">
      <c r="M56">
        <v>3688.2083333333321</v>
      </c>
    </row>
    <row r="57" spans="1:13" x14ac:dyDescent="0.3">
      <c r="A57" s="1" t="s">
        <v>129</v>
      </c>
      <c r="B57" s="1" t="s">
        <v>128</v>
      </c>
      <c r="C57" s="1" t="s">
        <v>127</v>
      </c>
      <c r="D57" s="1" t="s">
        <v>208</v>
      </c>
      <c r="E57" s="1"/>
      <c r="F57" s="1"/>
      <c r="G57" s="1" t="s">
        <v>16</v>
      </c>
      <c r="H57" s="1" t="s">
        <v>126</v>
      </c>
      <c r="I57" s="1" t="s">
        <v>125</v>
      </c>
      <c r="J57" s="1" t="s">
        <v>13</v>
      </c>
      <c r="M57">
        <v>3776.2307692307731</v>
      </c>
    </row>
    <row r="58" spans="1:13" x14ac:dyDescent="0.3">
      <c r="A58" t="s">
        <v>254</v>
      </c>
      <c r="B58" s="8">
        <v>10337</v>
      </c>
      <c r="C58">
        <v>24</v>
      </c>
      <c r="D58" s="11" t="s">
        <v>253</v>
      </c>
      <c r="F58" t="s">
        <v>11</v>
      </c>
      <c r="G58">
        <v>100</v>
      </c>
      <c r="H58">
        <v>29874</v>
      </c>
      <c r="I58">
        <f>(H59-H58)/(G59-G58)</f>
        <v>277.42708333333331</v>
      </c>
      <c r="J58">
        <f>H58-(I58*G58)</f>
        <v>2131.2916666666679</v>
      </c>
      <c r="M58">
        <v>3797.625</v>
      </c>
    </row>
    <row r="59" spans="1:13" x14ac:dyDescent="0.3">
      <c r="F59" t="s">
        <v>122</v>
      </c>
      <c r="G59">
        <v>196</v>
      </c>
      <c r="H59">
        <v>56507</v>
      </c>
      <c r="M59">
        <v>3840.2916666666679</v>
      </c>
    </row>
    <row r="60" spans="1:13" x14ac:dyDescent="0.3">
      <c r="M60">
        <v>3853.25</v>
      </c>
    </row>
    <row r="61" spans="1:13" x14ac:dyDescent="0.3">
      <c r="A61" s="1" t="s">
        <v>129</v>
      </c>
      <c r="B61" s="1" t="s">
        <v>128</v>
      </c>
      <c r="C61" s="1" t="s">
        <v>127</v>
      </c>
      <c r="D61" s="1" t="s">
        <v>208</v>
      </c>
      <c r="E61" s="1"/>
      <c r="F61" s="1"/>
      <c r="G61" s="1" t="s">
        <v>16</v>
      </c>
      <c r="H61" s="1" t="s">
        <v>126</v>
      </c>
      <c r="I61" s="1" t="s">
        <v>125</v>
      </c>
      <c r="J61" s="1" t="s">
        <v>13</v>
      </c>
      <c r="M61">
        <v>3874.9166666666715</v>
      </c>
    </row>
    <row r="62" spans="1:13" x14ac:dyDescent="0.3">
      <c r="A62" t="s">
        <v>252</v>
      </c>
      <c r="B62" s="8">
        <v>30340</v>
      </c>
      <c r="C62">
        <v>10</v>
      </c>
      <c r="D62" s="11" t="s">
        <v>251</v>
      </c>
      <c r="F62" t="s">
        <v>11</v>
      </c>
      <c r="G62">
        <v>120</v>
      </c>
      <c r="H62">
        <v>40306</v>
      </c>
      <c r="I62">
        <f>(H63-H62)/(G63-G62)</f>
        <v>312.80769230769232</v>
      </c>
      <c r="J62">
        <f>H62-(I62*G62)</f>
        <v>2769.076923076922</v>
      </c>
      <c r="M62">
        <v>3898.4583333333321</v>
      </c>
    </row>
    <row r="63" spans="1:13" x14ac:dyDescent="0.3">
      <c r="F63" t="s">
        <v>122</v>
      </c>
      <c r="G63">
        <v>224</v>
      </c>
      <c r="H63">
        <v>72838</v>
      </c>
      <c r="M63">
        <v>4040.5</v>
      </c>
    </row>
    <row r="64" spans="1:13" x14ac:dyDescent="0.3">
      <c r="M64">
        <v>4154.9166666666679</v>
      </c>
    </row>
    <row r="65" spans="1:13" x14ac:dyDescent="0.3">
      <c r="A65" s="1" t="s">
        <v>129</v>
      </c>
      <c r="B65" s="1" t="s">
        <v>128</v>
      </c>
      <c r="C65" s="1" t="s">
        <v>127</v>
      </c>
      <c r="D65" s="1" t="s">
        <v>208</v>
      </c>
      <c r="E65" s="1"/>
      <c r="F65" s="1"/>
      <c r="G65" s="1" t="s">
        <v>16</v>
      </c>
      <c r="H65" s="1" t="s">
        <v>126</v>
      </c>
      <c r="I65" s="1" t="s">
        <v>125</v>
      </c>
      <c r="J65" s="1" t="s">
        <v>13</v>
      </c>
      <c r="M65">
        <v>4209.8181818181802</v>
      </c>
    </row>
    <row r="66" spans="1:13" x14ac:dyDescent="0.3">
      <c r="A66" t="s">
        <v>250</v>
      </c>
      <c r="B66" s="8">
        <v>63444</v>
      </c>
      <c r="C66">
        <v>55</v>
      </c>
      <c r="D66" s="11" t="s">
        <v>249</v>
      </c>
      <c r="F66" t="s">
        <v>11</v>
      </c>
      <c r="G66">
        <v>100</v>
      </c>
      <c r="H66">
        <v>24822</v>
      </c>
      <c r="I66">
        <f>(H67-H66)/(G67-G66)</f>
        <v>235.15625</v>
      </c>
      <c r="J66">
        <f>H66-(I66*G66)</f>
        <v>1306.375</v>
      </c>
      <c r="M66">
        <v>4224.8461538461561</v>
      </c>
    </row>
    <row r="67" spans="1:13" x14ac:dyDescent="0.3">
      <c r="F67" t="s">
        <v>122</v>
      </c>
      <c r="G67">
        <v>196</v>
      </c>
      <c r="H67">
        <v>47397</v>
      </c>
      <c r="M67">
        <v>4301.8333333333321</v>
      </c>
    </row>
    <row r="68" spans="1:13" x14ac:dyDescent="0.3">
      <c r="M68">
        <v>4317.6666666666642</v>
      </c>
    </row>
    <row r="69" spans="1:13" x14ac:dyDescent="0.3">
      <c r="A69" s="1" t="s">
        <v>129</v>
      </c>
      <c r="B69" s="1" t="s">
        <v>128</v>
      </c>
      <c r="C69" s="1" t="s">
        <v>127</v>
      </c>
      <c r="D69" s="1" t="s">
        <v>208</v>
      </c>
      <c r="E69" s="1"/>
      <c r="F69" s="1"/>
      <c r="G69" s="1" t="s">
        <v>16</v>
      </c>
      <c r="H69" s="1" t="s">
        <v>126</v>
      </c>
      <c r="I69" s="1" t="s">
        <v>125</v>
      </c>
      <c r="J69" s="1" t="s">
        <v>13</v>
      </c>
      <c r="M69">
        <v>4317.6666666666642</v>
      </c>
    </row>
    <row r="70" spans="1:13" x14ac:dyDescent="0.3">
      <c r="A70" t="s">
        <v>248</v>
      </c>
      <c r="B70" s="8">
        <v>317216</v>
      </c>
      <c r="C70">
        <v>6</v>
      </c>
      <c r="D70" s="11" t="s">
        <v>247</v>
      </c>
      <c r="F70" t="s">
        <v>11</v>
      </c>
      <c r="G70">
        <v>100</v>
      </c>
      <c r="H70">
        <v>34346</v>
      </c>
      <c r="I70">
        <f>(H71-H70)/(G71-G70)</f>
        <v>315.0625</v>
      </c>
      <c r="J70">
        <f>H70-(I70*G70)</f>
        <v>2839.75</v>
      </c>
      <c r="M70">
        <v>4363.5416666666715</v>
      </c>
    </row>
    <row r="71" spans="1:13" x14ac:dyDescent="0.3">
      <c r="F71" t="s">
        <v>122</v>
      </c>
      <c r="G71">
        <v>196</v>
      </c>
      <c r="H71">
        <v>64592</v>
      </c>
      <c r="M71">
        <v>4434.25</v>
      </c>
    </row>
    <row r="72" spans="1:13" x14ac:dyDescent="0.3">
      <c r="M72">
        <v>4518.7058823529369</v>
      </c>
    </row>
    <row r="73" spans="1:13" x14ac:dyDescent="0.3">
      <c r="A73" s="1" t="s">
        <v>129</v>
      </c>
      <c r="B73" s="1" t="s">
        <v>128</v>
      </c>
      <c r="C73" s="1" t="s">
        <v>127</v>
      </c>
      <c r="D73" s="1" t="s">
        <v>208</v>
      </c>
      <c r="E73" s="1"/>
      <c r="F73" s="1"/>
      <c r="G73" s="1" t="s">
        <v>16</v>
      </c>
      <c r="H73" s="1" t="s">
        <v>126</v>
      </c>
      <c r="I73" s="1" t="s">
        <v>125</v>
      </c>
      <c r="J73" s="1" t="s">
        <v>13</v>
      </c>
      <c r="M73">
        <v>4607.1538461538439</v>
      </c>
    </row>
    <row r="74" spans="1:13" x14ac:dyDescent="0.3">
      <c r="A74" t="s">
        <v>246</v>
      </c>
      <c r="B74" s="8">
        <v>239286</v>
      </c>
      <c r="C74">
        <v>52</v>
      </c>
      <c r="D74" s="11" t="s">
        <v>245</v>
      </c>
      <c r="F74" t="s">
        <v>11</v>
      </c>
      <c r="G74">
        <v>100</v>
      </c>
      <c r="H74">
        <v>27376</v>
      </c>
      <c r="I74">
        <f>(H75-H74)/(G75-G74)</f>
        <v>251.40625</v>
      </c>
      <c r="J74">
        <f>H74-(I74*G74)</f>
        <v>2235.375</v>
      </c>
      <c r="M74">
        <v>4621.2307692307731</v>
      </c>
    </row>
    <row r="75" spans="1:13" x14ac:dyDescent="0.3">
      <c r="F75" t="s">
        <v>122</v>
      </c>
      <c r="G75">
        <v>196</v>
      </c>
      <c r="H75">
        <v>51511</v>
      </c>
      <c r="M75">
        <v>4795</v>
      </c>
    </row>
    <row r="76" spans="1:13" x14ac:dyDescent="0.3">
      <c r="M76">
        <v>4852.4166666666679</v>
      </c>
    </row>
    <row r="77" spans="1:13" x14ac:dyDescent="0.3">
      <c r="A77" s="1" t="s">
        <v>129</v>
      </c>
      <c r="B77" s="1" t="s">
        <v>128</v>
      </c>
      <c r="C77" s="1" t="s">
        <v>127</v>
      </c>
      <c r="D77" s="1" t="s">
        <v>208</v>
      </c>
      <c r="E77" s="1"/>
      <c r="F77" s="1"/>
      <c r="G77" s="1" t="s">
        <v>16</v>
      </c>
      <c r="H77" s="1" t="s">
        <v>126</v>
      </c>
      <c r="I77" s="1" t="s">
        <v>125</v>
      </c>
      <c r="J77" s="1" t="s">
        <v>13</v>
      </c>
      <c r="M77">
        <v>4912.4583333333321</v>
      </c>
    </row>
    <row r="78" spans="1:13" x14ac:dyDescent="0.3">
      <c r="A78" t="s">
        <v>244</v>
      </c>
      <c r="B78" s="8">
        <v>287236</v>
      </c>
      <c r="C78">
        <v>52</v>
      </c>
      <c r="D78" s="11" t="s">
        <v>243</v>
      </c>
      <c r="F78" t="s">
        <v>11</v>
      </c>
      <c r="G78">
        <v>100</v>
      </c>
      <c r="H78">
        <v>26771</v>
      </c>
      <c r="I78">
        <f>(H79-H78)/(G79-G78)</f>
        <v>247</v>
      </c>
      <c r="J78">
        <f>H78-(I78*G78)</f>
        <v>2071</v>
      </c>
      <c r="M78">
        <v>5022.9166666666715</v>
      </c>
    </row>
    <row r="79" spans="1:13" x14ac:dyDescent="0.3">
      <c r="F79" t="s">
        <v>122</v>
      </c>
      <c r="G79">
        <v>196</v>
      </c>
      <c r="H79">
        <v>50483</v>
      </c>
      <c r="M79">
        <v>5043.375</v>
      </c>
    </row>
    <row r="80" spans="1:13" x14ac:dyDescent="0.3">
      <c r="M80">
        <v>5104.3333333333285</v>
      </c>
    </row>
    <row r="81" spans="1:13" x14ac:dyDescent="0.3">
      <c r="A81" s="1" t="s">
        <v>129</v>
      </c>
      <c r="B81" s="1" t="s">
        <v>128</v>
      </c>
      <c r="C81" s="1" t="s">
        <v>127</v>
      </c>
      <c r="D81" s="1" t="s">
        <v>208</v>
      </c>
      <c r="E81" s="1"/>
      <c r="F81" s="1"/>
      <c r="G81" s="1" t="s">
        <v>16</v>
      </c>
      <c r="H81" s="1" t="s">
        <v>126</v>
      </c>
      <c r="I81" s="1" t="s">
        <v>125</v>
      </c>
      <c r="J81" s="1" t="s">
        <v>13</v>
      </c>
      <c r="M81">
        <v>5125.2916666666679</v>
      </c>
    </row>
    <row r="82" spans="1:13" x14ac:dyDescent="0.3">
      <c r="A82" t="s">
        <v>242</v>
      </c>
      <c r="B82" s="8">
        <v>234228</v>
      </c>
      <c r="C82">
        <v>37</v>
      </c>
      <c r="D82" s="11" t="s">
        <v>241</v>
      </c>
      <c r="F82" t="s">
        <v>11</v>
      </c>
      <c r="G82">
        <v>100</v>
      </c>
      <c r="H82">
        <v>27773</v>
      </c>
      <c r="I82">
        <f>(H83-H82)/(G83-G82)</f>
        <v>256.75</v>
      </c>
      <c r="J82">
        <f>H82-(I82*G82)</f>
        <v>2098</v>
      </c>
      <c r="M82">
        <v>5211.625</v>
      </c>
    </row>
    <row r="83" spans="1:13" x14ac:dyDescent="0.3">
      <c r="F83" t="s">
        <v>122</v>
      </c>
      <c r="G83">
        <v>196</v>
      </c>
      <c r="H83">
        <v>52421</v>
      </c>
      <c r="M83">
        <v>5233.1538461538439</v>
      </c>
    </row>
    <row r="84" spans="1:13" x14ac:dyDescent="0.3">
      <c r="M84">
        <v>5308.125</v>
      </c>
    </row>
    <row r="85" spans="1:13" x14ac:dyDescent="0.3">
      <c r="A85" s="1" t="s">
        <v>129</v>
      </c>
      <c r="B85" s="1" t="s">
        <v>128</v>
      </c>
      <c r="C85" s="1" t="s">
        <v>127</v>
      </c>
      <c r="D85" s="1" t="s">
        <v>208</v>
      </c>
      <c r="E85" s="1"/>
      <c r="F85" s="1"/>
      <c r="G85" s="1" t="s">
        <v>16</v>
      </c>
      <c r="H85" s="1" t="s">
        <v>126</v>
      </c>
      <c r="I85" s="1" t="s">
        <v>125</v>
      </c>
      <c r="J85" s="1" t="s">
        <v>13</v>
      </c>
      <c r="M85">
        <v>5351</v>
      </c>
    </row>
    <row r="86" spans="1:13" x14ac:dyDescent="0.3">
      <c r="A86" t="s">
        <v>240</v>
      </c>
      <c r="B86" s="8">
        <v>297175</v>
      </c>
      <c r="C86">
        <v>11</v>
      </c>
      <c r="D86" s="11" t="s">
        <v>239</v>
      </c>
      <c r="F86" t="s">
        <v>11</v>
      </c>
      <c r="G86">
        <v>100</v>
      </c>
      <c r="H86">
        <v>32748</v>
      </c>
      <c r="I86">
        <f>(H87-H86)/(G87-G86)</f>
        <v>296.77083333333331</v>
      </c>
      <c r="J86">
        <f>H86-(I86*G86)</f>
        <v>3070.9166666666679</v>
      </c>
      <c r="M86">
        <v>5493.2916666666715</v>
      </c>
    </row>
    <row r="87" spans="1:13" x14ac:dyDescent="0.3">
      <c r="F87" t="s">
        <v>122</v>
      </c>
      <c r="G87">
        <v>196</v>
      </c>
      <c r="H87">
        <v>61238</v>
      </c>
      <c r="M87">
        <v>5552.9166666666715</v>
      </c>
    </row>
    <row r="88" spans="1:13" x14ac:dyDescent="0.3">
      <c r="M88">
        <v>5564.923076923078</v>
      </c>
    </row>
    <row r="89" spans="1:13" x14ac:dyDescent="0.3">
      <c r="A89" s="1" t="s">
        <v>129</v>
      </c>
      <c r="B89" s="1" t="s">
        <v>128</v>
      </c>
      <c r="C89" s="1" t="s">
        <v>127</v>
      </c>
      <c r="D89" s="1" t="s">
        <v>208</v>
      </c>
      <c r="E89" s="1"/>
      <c r="F89" s="1"/>
      <c r="G89" s="1" t="s">
        <v>16</v>
      </c>
      <c r="H89" s="1" t="s">
        <v>126</v>
      </c>
      <c r="I89" s="1" t="s">
        <v>125</v>
      </c>
      <c r="J89" s="1" t="s">
        <v>13</v>
      </c>
      <c r="M89">
        <v>5840.6666666666715</v>
      </c>
    </row>
    <row r="90" spans="1:13" x14ac:dyDescent="0.3">
      <c r="A90" t="s">
        <v>238</v>
      </c>
      <c r="B90" s="8">
        <v>298176</v>
      </c>
      <c r="C90">
        <v>55</v>
      </c>
      <c r="D90" s="11" t="s">
        <v>237</v>
      </c>
      <c r="F90" t="s">
        <v>11</v>
      </c>
      <c r="G90">
        <v>100</v>
      </c>
      <c r="H90">
        <v>26286</v>
      </c>
      <c r="I90">
        <f>(H91-H90)/(G91-G90)</f>
        <v>247.55208333333334</v>
      </c>
      <c r="J90">
        <f>H90-(I90*G90)</f>
        <v>1530.7916666666642</v>
      </c>
      <c r="M90">
        <v>5845.461538461539</v>
      </c>
    </row>
    <row r="91" spans="1:13" x14ac:dyDescent="0.3">
      <c r="F91" t="s">
        <v>122</v>
      </c>
      <c r="G91">
        <v>196</v>
      </c>
      <c r="H91">
        <v>50051</v>
      </c>
      <c r="M91">
        <v>5853.2916666666715</v>
      </c>
    </row>
    <row r="92" spans="1:13" x14ac:dyDescent="0.3">
      <c r="M92">
        <v>6020.7916666666715</v>
      </c>
    </row>
    <row r="93" spans="1:13" x14ac:dyDescent="0.3">
      <c r="A93" s="1" t="s">
        <v>129</v>
      </c>
      <c r="B93" s="1" t="s">
        <v>128</v>
      </c>
      <c r="C93" s="1" t="s">
        <v>127</v>
      </c>
      <c r="D93" s="1" t="s">
        <v>208</v>
      </c>
      <c r="E93" s="1"/>
      <c r="F93" s="1"/>
      <c r="G93" s="1" t="s">
        <v>16</v>
      </c>
      <c r="H93" s="1" t="s">
        <v>126</v>
      </c>
      <c r="I93" s="1" t="s">
        <v>125</v>
      </c>
      <c r="J93" s="1" t="s">
        <v>13</v>
      </c>
      <c r="M93">
        <v>6210</v>
      </c>
    </row>
    <row r="94" spans="1:13" x14ac:dyDescent="0.3">
      <c r="A94" t="s">
        <v>236</v>
      </c>
      <c r="B94" s="8">
        <v>334166</v>
      </c>
      <c r="C94">
        <v>7</v>
      </c>
      <c r="D94" s="11" t="s">
        <v>235</v>
      </c>
      <c r="F94" t="s">
        <v>11</v>
      </c>
      <c r="G94">
        <v>100</v>
      </c>
      <c r="H94">
        <v>33433</v>
      </c>
      <c r="I94">
        <f>(H95-H94)/(G95-G94)</f>
        <v>313.27083333333331</v>
      </c>
      <c r="J94">
        <f>H94-(I94*G94)</f>
        <v>2105.9166666666679</v>
      </c>
      <c r="M94">
        <v>6251.7916666666715</v>
      </c>
    </row>
    <row r="95" spans="1:13" x14ac:dyDescent="0.3">
      <c r="F95" t="s">
        <v>122</v>
      </c>
      <c r="G95">
        <v>196</v>
      </c>
      <c r="H95">
        <v>63507</v>
      </c>
      <c r="M95">
        <v>6379.461538461539</v>
      </c>
    </row>
    <row r="96" spans="1:13" x14ac:dyDescent="0.3">
      <c r="M96">
        <v>6642.923076923078</v>
      </c>
    </row>
    <row r="97" spans="1:13" x14ac:dyDescent="0.3">
      <c r="A97" s="1" t="s">
        <v>129</v>
      </c>
      <c r="B97" s="1" t="s">
        <v>128</v>
      </c>
      <c r="C97" s="1" t="s">
        <v>127</v>
      </c>
      <c r="D97" s="1" t="s">
        <v>208</v>
      </c>
      <c r="E97" s="1"/>
      <c r="F97" s="1"/>
      <c r="G97" s="1" t="s">
        <v>16</v>
      </c>
      <c r="H97" s="1" t="s">
        <v>126</v>
      </c>
      <c r="I97" s="1" t="s">
        <v>125</v>
      </c>
      <c r="J97" s="1" t="s">
        <v>13</v>
      </c>
      <c r="M97">
        <v>6658.4705882352937</v>
      </c>
    </row>
    <row r="98" spans="1:13" x14ac:dyDescent="0.3">
      <c r="A98" t="s">
        <v>234</v>
      </c>
      <c r="B98" s="8">
        <v>317216</v>
      </c>
      <c r="C98">
        <v>6</v>
      </c>
      <c r="D98" s="11" t="s">
        <v>233</v>
      </c>
      <c r="F98" t="s">
        <v>11</v>
      </c>
      <c r="G98">
        <v>100</v>
      </c>
      <c r="H98">
        <v>34346</v>
      </c>
      <c r="I98">
        <f>(H99-H98)/(G99-G98)</f>
        <v>315.0625</v>
      </c>
      <c r="J98">
        <f>H98-(I98*G98)</f>
        <v>2839.75</v>
      </c>
      <c r="M98">
        <v>6675.2000000000044</v>
      </c>
    </row>
    <row r="99" spans="1:13" x14ac:dyDescent="0.3">
      <c r="F99" t="s">
        <v>122</v>
      </c>
      <c r="G99">
        <v>196</v>
      </c>
      <c r="H99">
        <v>64592</v>
      </c>
      <c r="M99">
        <v>6688.5833333333285</v>
      </c>
    </row>
    <row r="100" spans="1:13" x14ac:dyDescent="0.3">
      <c r="M100">
        <v>6925.5714285714348</v>
      </c>
    </row>
    <row r="101" spans="1:13" x14ac:dyDescent="0.3">
      <c r="A101" s="1" t="s">
        <v>129</v>
      </c>
      <c r="B101" s="1" t="s">
        <v>128</v>
      </c>
      <c r="C101" s="1" t="s">
        <v>127</v>
      </c>
      <c r="D101" s="1" t="s">
        <v>208</v>
      </c>
      <c r="E101" s="1"/>
      <c r="F101" s="1"/>
      <c r="G101" s="1" t="s">
        <v>16</v>
      </c>
      <c r="H101" s="1" t="s">
        <v>126</v>
      </c>
      <c r="I101" s="1" t="s">
        <v>125</v>
      </c>
      <c r="J101" s="1" t="s">
        <v>13</v>
      </c>
    </row>
    <row r="102" spans="1:13" x14ac:dyDescent="0.3">
      <c r="A102" t="s">
        <v>232</v>
      </c>
      <c r="B102" s="8">
        <v>381278</v>
      </c>
      <c r="C102">
        <v>1</v>
      </c>
      <c r="D102" s="12" t="s">
        <v>231</v>
      </c>
      <c r="F102" t="s">
        <v>11</v>
      </c>
      <c r="G102">
        <v>100</v>
      </c>
      <c r="H102">
        <v>37177</v>
      </c>
      <c r="I102">
        <f>(H103-H102)/(G103-G102)</f>
        <v>341.42708333333331</v>
      </c>
      <c r="J102">
        <f>H102-(I102*G102)</f>
        <v>3034.2916666666715</v>
      </c>
    </row>
    <row r="103" spans="1:13" x14ac:dyDescent="0.3">
      <c r="F103" t="s">
        <v>122</v>
      </c>
      <c r="G103">
        <v>196</v>
      </c>
      <c r="H103">
        <v>69954</v>
      </c>
    </row>
    <row r="105" spans="1:13" x14ac:dyDescent="0.3">
      <c r="A105" s="1" t="s">
        <v>129</v>
      </c>
      <c r="B105" s="1" t="s">
        <v>128</v>
      </c>
      <c r="C105" s="1" t="s">
        <v>127</v>
      </c>
      <c r="D105" s="1" t="s">
        <v>208</v>
      </c>
      <c r="E105" s="1"/>
      <c r="F105" s="1"/>
      <c r="G105" s="1" t="s">
        <v>16</v>
      </c>
      <c r="H105" s="1" t="s">
        <v>126</v>
      </c>
      <c r="I105" s="1" t="s">
        <v>125</v>
      </c>
      <c r="J105" s="1" t="s">
        <v>13</v>
      </c>
    </row>
    <row r="106" spans="1:13" x14ac:dyDescent="0.3">
      <c r="A106" t="s">
        <v>230</v>
      </c>
      <c r="B106" s="8">
        <v>384270</v>
      </c>
      <c r="C106">
        <v>27</v>
      </c>
      <c r="D106" s="11" t="s">
        <v>229</v>
      </c>
      <c r="F106" t="s">
        <v>11</v>
      </c>
      <c r="G106">
        <v>100</v>
      </c>
      <c r="H106">
        <v>26557</v>
      </c>
      <c r="I106">
        <f>(H107-H106)/(G107-G106)</f>
        <v>248.52083333333334</v>
      </c>
      <c r="J106">
        <f>H106-(I106*G106)</f>
        <v>1704.9166666666642</v>
      </c>
    </row>
    <row r="107" spans="1:13" x14ac:dyDescent="0.3">
      <c r="F107" t="s">
        <v>122</v>
      </c>
      <c r="G107">
        <v>196</v>
      </c>
      <c r="H107">
        <v>50415</v>
      </c>
    </row>
    <row r="109" spans="1:13" x14ac:dyDescent="0.3">
      <c r="A109" s="1" t="s">
        <v>129</v>
      </c>
      <c r="B109" s="1" t="s">
        <v>128</v>
      </c>
      <c r="C109" s="1" t="s">
        <v>127</v>
      </c>
      <c r="D109" s="1" t="s">
        <v>208</v>
      </c>
      <c r="E109" s="1"/>
      <c r="F109" s="1"/>
      <c r="G109" s="1" t="s">
        <v>16</v>
      </c>
      <c r="H109" s="1" t="s">
        <v>126</v>
      </c>
      <c r="I109" s="1" t="s">
        <v>125</v>
      </c>
      <c r="J109" s="1" t="s">
        <v>13</v>
      </c>
    </row>
    <row r="110" spans="1:13" x14ac:dyDescent="0.3">
      <c r="A110" t="s">
        <v>228</v>
      </c>
      <c r="B110" s="8">
        <v>399255</v>
      </c>
      <c r="C110">
        <v>26</v>
      </c>
      <c r="D110" s="12" t="s">
        <v>227</v>
      </c>
      <c r="F110" t="s">
        <v>11</v>
      </c>
      <c r="G110">
        <v>100</v>
      </c>
      <c r="H110">
        <v>28003</v>
      </c>
      <c r="I110">
        <f>(H111-H110)/(G111-G110)</f>
        <v>259.6875</v>
      </c>
      <c r="J110">
        <f>H110-(I110*G110)</f>
        <v>2034.25</v>
      </c>
    </row>
    <row r="111" spans="1:13" x14ac:dyDescent="0.3">
      <c r="F111" t="s">
        <v>122</v>
      </c>
      <c r="G111">
        <v>196</v>
      </c>
      <c r="H111">
        <v>52933</v>
      </c>
    </row>
    <row r="113" spans="1:10" x14ac:dyDescent="0.3">
      <c r="A113" s="1" t="s">
        <v>129</v>
      </c>
      <c r="B113" s="1" t="s">
        <v>128</v>
      </c>
      <c r="C113" s="1" t="s">
        <v>127</v>
      </c>
      <c r="D113" s="1" t="s">
        <v>208</v>
      </c>
      <c r="E113" s="1"/>
      <c r="F113" s="1"/>
      <c r="G113" s="1" t="s">
        <v>16</v>
      </c>
      <c r="H113" s="1" t="s">
        <v>126</v>
      </c>
      <c r="I113" s="1" t="s">
        <v>125</v>
      </c>
      <c r="J113" s="1" t="s">
        <v>13</v>
      </c>
    </row>
    <row r="114" spans="1:10" x14ac:dyDescent="0.3">
      <c r="A114" t="s">
        <v>226</v>
      </c>
      <c r="B114" s="8">
        <v>293218</v>
      </c>
      <c r="C114">
        <v>23</v>
      </c>
      <c r="D114" s="11" t="s">
        <v>225</v>
      </c>
      <c r="F114" t="s">
        <v>11</v>
      </c>
      <c r="G114">
        <v>144</v>
      </c>
      <c r="H114">
        <v>47865</v>
      </c>
      <c r="I114">
        <f>(H115-H114)/(G115-G114)</f>
        <v>313.22321428571428</v>
      </c>
      <c r="J114">
        <f>H114-(I114*G114)</f>
        <v>2760.8571428571449</v>
      </c>
    </row>
    <row r="115" spans="1:10" x14ac:dyDescent="0.3">
      <c r="F115" t="s">
        <v>122</v>
      </c>
      <c r="G115">
        <v>256</v>
      </c>
      <c r="H115">
        <v>82946</v>
      </c>
    </row>
    <row r="117" spans="1:10" x14ac:dyDescent="0.3">
      <c r="A117" s="1" t="s">
        <v>129</v>
      </c>
      <c r="B117" s="1" t="s">
        <v>128</v>
      </c>
      <c r="C117" s="1" t="s">
        <v>127</v>
      </c>
      <c r="D117" s="1" t="s">
        <v>208</v>
      </c>
      <c r="E117" s="1"/>
      <c r="F117" s="1"/>
      <c r="G117" s="1" t="s">
        <v>16</v>
      </c>
      <c r="H117" s="1" t="s">
        <v>126</v>
      </c>
      <c r="I117" s="1" t="s">
        <v>125</v>
      </c>
      <c r="J117" s="1" t="s">
        <v>13</v>
      </c>
    </row>
    <row r="118" spans="1:10" x14ac:dyDescent="0.3">
      <c r="A118" t="s">
        <v>224</v>
      </c>
      <c r="B118" s="8">
        <v>272274</v>
      </c>
      <c r="C118">
        <v>6</v>
      </c>
      <c r="D118" s="11" t="s">
        <v>223</v>
      </c>
      <c r="F118" t="s">
        <v>11</v>
      </c>
      <c r="G118">
        <v>100</v>
      </c>
      <c r="H118">
        <v>40541</v>
      </c>
      <c r="I118">
        <f>(H119-H118)/(G119-G118)</f>
        <v>374.02083333333331</v>
      </c>
      <c r="J118">
        <f>H118-(I118*G118)</f>
        <v>3138.9166666666715</v>
      </c>
    </row>
    <row r="119" spans="1:10" x14ac:dyDescent="0.3">
      <c r="F119" t="s">
        <v>122</v>
      </c>
      <c r="G119">
        <v>196</v>
      </c>
      <c r="H119">
        <v>76447</v>
      </c>
    </row>
    <row r="121" spans="1:10" x14ac:dyDescent="0.3">
      <c r="A121" s="1" t="s">
        <v>129</v>
      </c>
      <c r="B121" s="1" t="s">
        <v>128</v>
      </c>
      <c r="C121" s="1" t="s">
        <v>127</v>
      </c>
      <c r="D121" s="1" t="s">
        <v>208</v>
      </c>
      <c r="E121" s="1"/>
      <c r="F121" s="1"/>
      <c r="G121" s="1" t="s">
        <v>16</v>
      </c>
      <c r="H121" s="1" t="s">
        <v>126</v>
      </c>
      <c r="I121" s="1" t="s">
        <v>125</v>
      </c>
      <c r="J121" s="1" t="s">
        <v>13</v>
      </c>
    </row>
    <row r="122" spans="1:10" x14ac:dyDescent="0.3">
      <c r="A122" t="s">
        <v>222</v>
      </c>
      <c r="B122" s="8">
        <v>285398</v>
      </c>
      <c r="C122">
        <v>35</v>
      </c>
      <c r="D122" s="11" t="s">
        <v>221</v>
      </c>
      <c r="F122" t="s">
        <v>11</v>
      </c>
      <c r="G122">
        <v>100</v>
      </c>
      <c r="H122">
        <v>29044</v>
      </c>
      <c r="I122">
        <f>(H123-H122)/(G123-G122)</f>
        <v>275.48958333333331</v>
      </c>
      <c r="J122">
        <f>H122-(I122*G122)</f>
        <v>1495.0416666666679</v>
      </c>
    </row>
    <row r="123" spans="1:10" x14ac:dyDescent="0.3">
      <c r="F123" t="s">
        <v>122</v>
      </c>
      <c r="G123">
        <v>196</v>
      </c>
      <c r="H123">
        <v>55491</v>
      </c>
    </row>
    <row r="125" spans="1:10" x14ac:dyDescent="0.3">
      <c r="A125" s="1" t="s">
        <v>129</v>
      </c>
      <c r="B125" s="1" t="s">
        <v>128</v>
      </c>
      <c r="C125" s="1" t="s">
        <v>127</v>
      </c>
      <c r="D125" s="1" t="s">
        <v>208</v>
      </c>
      <c r="E125" s="1"/>
      <c r="F125" s="1"/>
      <c r="G125" s="1" t="s">
        <v>16</v>
      </c>
      <c r="H125" s="1" t="s">
        <v>126</v>
      </c>
      <c r="I125" s="1" t="s">
        <v>125</v>
      </c>
      <c r="J125" s="1" t="s">
        <v>13</v>
      </c>
    </row>
    <row r="126" spans="1:10" x14ac:dyDescent="0.3">
      <c r="A126" t="s">
        <v>220</v>
      </c>
      <c r="B126" s="8">
        <v>268347</v>
      </c>
      <c r="C126">
        <v>59</v>
      </c>
      <c r="D126" s="11" t="s">
        <v>219</v>
      </c>
      <c r="F126" t="s">
        <v>11</v>
      </c>
      <c r="G126">
        <v>100</v>
      </c>
      <c r="H126">
        <v>26921</v>
      </c>
      <c r="I126">
        <f>(H127-H126)/(G127-G126)</f>
        <v>251.79166666666666</v>
      </c>
      <c r="J126">
        <f>H126-(I126*G126)</f>
        <v>1741.8333333333358</v>
      </c>
    </row>
    <row r="127" spans="1:10" x14ac:dyDescent="0.3">
      <c r="F127" t="s">
        <v>122</v>
      </c>
      <c r="G127">
        <v>196</v>
      </c>
      <c r="H127">
        <v>51093</v>
      </c>
    </row>
    <row r="129" spans="1:10" x14ac:dyDescent="0.3">
      <c r="A129" s="1" t="s">
        <v>129</v>
      </c>
      <c r="B129" s="1" t="s">
        <v>128</v>
      </c>
      <c r="C129" s="1" t="s">
        <v>127</v>
      </c>
      <c r="D129" s="1" t="s">
        <v>208</v>
      </c>
      <c r="E129" s="1"/>
      <c r="F129" s="1"/>
      <c r="G129" s="1" t="s">
        <v>16</v>
      </c>
      <c r="H129" s="1" t="s">
        <v>126</v>
      </c>
      <c r="I129" s="1" t="s">
        <v>125</v>
      </c>
      <c r="J129" s="1" t="s">
        <v>13</v>
      </c>
    </row>
    <row r="130" spans="1:10" x14ac:dyDescent="0.3">
      <c r="A130" t="s">
        <v>218</v>
      </c>
      <c r="B130" s="8">
        <v>247288</v>
      </c>
      <c r="C130">
        <v>36</v>
      </c>
      <c r="D130" s="11" t="s">
        <v>217</v>
      </c>
      <c r="F130" t="s">
        <v>11</v>
      </c>
      <c r="G130">
        <v>100</v>
      </c>
      <c r="H130">
        <v>30938</v>
      </c>
      <c r="I130">
        <f>(H131-H130)/(G131-G130)</f>
        <v>292.1875</v>
      </c>
      <c r="J130">
        <f>H130-(I130*G130)</f>
        <v>1719.25</v>
      </c>
    </row>
    <row r="131" spans="1:10" x14ac:dyDescent="0.3">
      <c r="F131" t="s">
        <v>122</v>
      </c>
      <c r="G131">
        <v>196</v>
      </c>
      <c r="H131">
        <v>58988</v>
      </c>
    </row>
    <row r="133" spans="1:10" x14ac:dyDescent="0.3">
      <c r="A133" s="1" t="s">
        <v>129</v>
      </c>
      <c r="B133" s="1" t="s">
        <v>128</v>
      </c>
      <c r="C133" s="1" t="s">
        <v>127</v>
      </c>
      <c r="D133" s="1" t="s">
        <v>208</v>
      </c>
      <c r="E133" s="1"/>
      <c r="F133" s="1"/>
      <c r="G133" s="1" t="s">
        <v>16</v>
      </c>
      <c r="H133" s="1" t="s">
        <v>126</v>
      </c>
      <c r="I133" s="1" t="s">
        <v>125</v>
      </c>
      <c r="J133" s="1" t="s">
        <v>13</v>
      </c>
    </row>
    <row r="134" spans="1:10" x14ac:dyDescent="0.3">
      <c r="A134" t="s">
        <v>216</v>
      </c>
      <c r="B134" s="8">
        <v>134421</v>
      </c>
      <c r="C134">
        <v>28</v>
      </c>
      <c r="D134" s="11" t="s">
        <v>215</v>
      </c>
      <c r="F134" t="s">
        <v>11</v>
      </c>
      <c r="G134">
        <v>100</v>
      </c>
      <c r="H134">
        <v>30833</v>
      </c>
      <c r="I134">
        <f>(H135-H134)/(G135-G134)</f>
        <v>281.875</v>
      </c>
      <c r="J134">
        <f>H134-(I134*G134)</f>
        <v>2645.5</v>
      </c>
    </row>
    <row r="135" spans="1:10" x14ac:dyDescent="0.3">
      <c r="F135" t="s">
        <v>122</v>
      </c>
      <c r="G135">
        <v>196</v>
      </c>
      <c r="H135">
        <v>57893</v>
      </c>
    </row>
    <row r="137" spans="1:10" x14ac:dyDescent="0.3">
      <c r="A137" s="1" t="s">
        <v>129</v>
      </c>
      <c r="B137" s="1" t="s">
        <v>128</v>
      </c>
      <c r="C137" s="1" t="s">
        <v>127</v>
      </c>
      <c r="D137" s="1" t="s">
        <v>208</v>
      </c>
      <c r="E137" s="1"/>
      <c r="F137" s="1"/>
      <c r="G137" s="1" t="s">
        <v>16</v>
      </c>
      <c r="H137" s="1" t="s">
        <v>126</v>
      </c>
      <c r="I137" s="1" t="s">
        <v>125</v>
      </c>
      <c r="J137" s="1" t="s">
        <v>13</v>
      </c>
    </row>
    <row r="138" spans="1:10" x14ac:dyDescent="0.3">
      <c r="A138" t="s">
        <v>214</v>
      </c>
      <c r="B138" s="8">
        <v>137303</v>
      </c>
      <c r="C138">
        <v>25</v>
      </c>
      <c r="D138" s="11" t="s">
        <v>213</v>
      </c>
      <c r="F138" t="s">
        <v>11</v>
      </c>
      <c r="G138">
        <v>100</v>
      </c>
      <c r="H138">
        <v>30834</v>
      </c>
      <c r="I138">
        <f>(H139-H138)/(G139-G138)</f>
        <v>298.34375</v>
      </c>
      <c r="J138">
        <f>H138-(I138*G138)</f>
        <v>999.625</v>
      </c>
    </row>
    <row r="139" spans="1:10" x14ac:dyDescent="0.3">
      <c r="F139" t="s">
        <v>122</v>
      </c>
      <c r="G139">
        <v>196</v>
      </c>
      <c r="H139">
        <v>59475</v>
      </c>
    </row>
    <row r="141" spans="1:10" x14ac:dyDescent="0.3">
      <c r="A141" s="1" t="s">
        <v>129</v>
      </c>
      <c r="B141" s="1" t="s">
        <v>128</v>
      </c>
      <c r="C141" s="1" t="s">
        <v>127</v>
      </c>
      <c r="D141" s="1" t="s">
        <v>208</v>
      </c>
      <c r="E141" s="1"/>
      <c r="F141" s="1"/>
      <c r="G141" s="1" t="s">
        <v>16</v>
      </c>
      <c r="H141" s="1" t="s">
        <v>126</v>
      </c>
      <c r="I141" s="1" t="s">
        <v>125</v>
      </c>
      <c r="J141" s="1" t="s">
        <v>13</v>
      </c>
    </row>
    <row r="142" spans="1:10" x14ac:dyDescent="0.3">
      <c r="A142" t="s">
        <v>212</v>
      </c>
      <c r="B142" s="8">
        <v>361100</v>
      </c>
      <c r="C142">
        <v>56</v>
      </c>
      <c r="D142" s="11" t="s">
        <v>211</v>
      </c>
      <c r="F142" t="s">
        <v>11</v>
      </c>
      <c r="G142">
        <v>100</v>
      </c>
      <c r="H142">
        <v>28003</v>
      </c>
      <c r="I142">
        <f>(H143-H142)/(G143-G142)</f>
        <v>261.44791666666669</v>
      </c>
      <c r="J142">
        <f>H142-(I142*G142)</f>
        <v>1858.2083333333321</v>
      </c>
    </row>
    <row r="143" spans="1:10" x14ac:dyDescent="0.3">
      <c r="F143" t="s">
        <v>122</v>
      </c>
      <c r="G143">
        <v>196</v>
      </c>
      <c r="H143">
        <v>53102</v>
      </c>
    </row>
    <row r="145" spans="1:10" x14ac:dyDescent="0.3">
      <c r="A145" s="1" t="s">
        <v>129</v>
      </c>
      <c r="B145" s="1" t="s">
        <v>128</v>
      </c>
      <c r="C145" s="1" t="s">
        <v>127</v>
      </c>
      <c r="D145" s="1" t="s">
        <v>208</v>
      </c>
      <c r="E145" s="1"/>
      <c r="F145" s="1"/>
      <c r="G145" s="1" t="s">
        <v>16</v>
      </c>
      <c r="H145" s="1" t="s">
        <v>126</v>
      </c>
      <c r="I145" s="1" t="s">
        <v>125</v>
      </c>
      <c r="J145" s="1" t="s">
        <v>13</v>
      </c>
    </row>
    <row r="146" spans="1:10" x14ac:dyDescent="0.3">
      <c r="A146" t="s">
        <v>210</v>
      </c>
      <c r="B146" s="8">
        <v>370160</v>
      </c>
      <c r="C146">
        <v>22</v>
      </c>
      <c r="D146" s="11" t="s">
        <v>209</v>
      </c>
      <c r="F146" t="s">
        <v>11</v>
      </c>
      <c r="G146">
        <v>100</v>
      </c>
      <c r="H146">
        <v>31674</v>
      </c>
      <c r="I146">
        <f>(H147-H146)/(G147-G146)</f>
        <v>290.97916666666669</v>
      </c>
      <c r="J146">
        <f>H146-(I146*G146)</f>
        <v>2576.0833333333321</v>
      </c>
    </row>
    <row r="147" spans="1:10" x14ac:dyDescent="0.3">
      <c r="F147" t="s">
        <v>122</v>
      </c>
      <c r="G147">
        <v>196</v>
      </c>
      <c r="H147">
        <v>59608</v>
      </c>
    </row>
    <row r="149" spans="1:10" x14ac:dyDescent="0.3">
      <c r="A149" s="1" t="s">
        <v>129</v>
      </c>
      <c r="B149" s="1" t="s">
        <v>128</v>
      </c>
      <c r="C149" s="1" t="s">
        <v>127</v>
      </c>
      <c r="D149" s="1" t="s">
        <v>208</v>
      </c>
      <c r="E149" s="1"/>
      <c r="F149" s="1"/>
      <c r="G149" s="1" t="s">
        <v>16</v>
      </c>
      <c r="H149" s="1" t="s">
        <v>126</v>
      </c>
      <c r="I149" s="1" t="s">
        <v>125</v>
      </c>
      <c r="J149" s="1" t="s">
        <v>13</v>
      </c>
    </row>
    <row r="150" spans="1:10" x14ac:dyDescent="0.3">
      <c r="A150" t="s">
        <v>207</v>
      </c>
      <c r="B150" s="8">
        <v>420170</v>
      </c>
      <c r="C150">
        <v>60</v>
      </c>
      <c r="D150" s="11" t="s">
        <v>206</v>
      </c>
      <c r="F150" t="s">
        <v>11</v>
      </c>
      <c r="G150">
        <v>100</v>
      </c>
      <c r="H150">
        <v>27232</v>
      </c>
      <c r="I150">
        <f>(H151-H150)/(G151-G150)</f>
        <v>251.02083333333334</v>
      </c>
      <c r="J150">
        <f>H150-(I150*G150)</f>
        <v>2129.9166666666642</v>
      </c>
    </row>
    <row r="151" spans="1:10" x14ac:dyDescent="0.3">
      <c r="F151" t="s">
        <v>122</v>
      </c>
      <c r="G151">
        <v>196</v>
      </c>
      <c r="H151">
        <v>51330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BF30-06E1-4845-AF02-3D2CA6FE38E8}">
  <dimension ref="A1:O109"/>
  <sheetViews>
    <sheetView topLeftCell="A100" workbookViewId="0">
      <selection activeCell="J112" sqref="J112"/>
    </sheetView>
  </sheetViews>
  <sheetFormatPr defaultRowHeight="14.4" x14ac:dyDescent="0.3"/>
  <sheetData>
    <row r="1" spans="2:15" ht="15" thickBot="1" x14ac:dyDescent="0.35">
      <c r="B1" s="18" t="s">
        <v>0</v>
      </c>
      <c r="C1" s="18"/>
      <c r="D1" s="18"/>
    </row>
    <row r="2" spans="2:15" x14ac:dyDescent="0.3">
      <c r="B2" t="s">
        <v>2</v>
      </c>
      <c r="C2" t="s">
        <v>3</v>
      </c>
      <c r="D2" t="s">
        <v>4</v>
      </c>
      <c r="F2">
        <v>0</v>
      </c>
      <c r="H2" s="7" t="s">
        <v>121</v>
      </c>
      <c r="I2" s="7" t="s">
        <v>2</v>
      </c>
      <c r="K2" s="7" t="s">
        <v>121</v>
      </c>
      <c r="L2" s="7" t="s">
        <v>3</v>
      </c>
      <c r="N2" s="7" t="s">
        <v>121</v>
      </c>
      <c r="O2" s="7" t="s">
        <v>4</v>
      </c>
    </row>
    <row r="3" spans="2:15" x14ac:dyDescent="0.3">
      <c r="B3">
        <v>1070.4583333333285</v>
      </c>
      <c r="C3">
        <v>981.28571428571013</v>
      </c>
      <c r="D3">
        <v>999.625</v>
      </c>
      <c r="F3">
        <v>1000</v>
      </c>
      <c r="H3" s="6">
        <v>0</v>
      </c>
      <c r="I3" s="5">
        <v>0</v>
      </c>
      <c r="K3" s="6">
        <v>0</v>
      </c>
      <c r="L3" s="5">
        <v>0</v>
      </c>
      <c r="N3" s="6">
        <v>0</v>
      </c>
      <c r="O3" s="5">
        <v>0</v>
      </c>
    </row>
    <row r="4" spans="2:15" x14ac:dyDescent="0.3">
      <c r="B4">
        <v>1144.5882352941153</v>
      </c>
      <c r="C4">
        <v>1006.9583333333321</v>
      </c>
      <c r="D4">
        <v>1143.0416666666679</v>
      </c>
      <c r="F4">
        <v>2000</v>
      </c>
      <c r="H4" s="6">
        <v>1000</v>
      </c>
      <c r="I4" s="5">
        <v>0</v>
      </c>
      <c r="K4" s="6">
        <v>1000</v>
      </c>
      <c r="L4" s="5">
        <v>1.4084507042253522</v>
      </c>
      <c r="N4" s="6">
        <v>1000</v>
      </c>
      <c r="O4" s="5">
        <v>2.6315789473684208</v>
      </c>
    </row>
    <row r="5" spans="2:15" x14ac:dyDescent="0.3">
      <c r="B5">
        <v>1410.375</v>
      </c>
      <c r="C5">
        <v>1209.875</v>
      </c>
      <c r="D5">
        <v>1230.9583333333321</v>
      </c>
      <c r="F5">
        <v>3000</v>
      </c>
      <c r="H5" s="6">
        <v>2000</v>
      </c>
      <c r="I5" s="5">
        <v>6</v>
      </c>
      <c r="K5" s="6">
        <v>2000</v>
      </c>
      <c r="L5" s="5">
        <v>12.676056338028168</v>
      </c>
      <c r="N5" s="6">
        <v>2000</v>
      </c>
      <c r="O5" s="5">
        <v>39.473684210526315</v>
      </c>
    </row>
    <row r="6" spans="2:15" x14ac:dyDescent="0.3">
      <c r="B6">
        <v>1637.8461538461561</v>
      </c>
      <c r="C6">
        <v>1475.5</v>
      </c>
      <c r="D6">
        <v>1263.3333333333321</v>
      </c>
      <c r="F6">
        <v>4000</v>
      </c>
      <c r="H6" s="6">
        <v>3000</v>
      </c>
      <c r="I6" s="5">
        <v>22</v>
      </c>
      <c r="K6" s="6">
        <v>3000</v>
      </c>
      <c r="L6" s="5">
        <v>26.760563380281688</v>
      </c>
      <c r="N6" s="6">
        <v>3000</v>
      </c>
      <c r="O6" s="5">
        <v>47.368421052631575</v>
      </c>
    </row>
    <row r="7" spans="2:15" x14ac:dyDescent="0.3">
      <c r="B7">
        <v>1772.8333333333285</v>
      </c>
      <c r="C7">
        <v>1562.0833333333321</v>
      </c>
      <c r="D7">
        <v>1306.375</v>
      </c>
      <c r="F7">
        <v>5000</v>
      </c>
      <c r="H7" s="6">
        <v>4000</v>
      </c>
      <c r="I7" s="5">
        <v>34</v>
      </c>
      <c r="K7" s="6">
        <v>4000</v>
      </c>
      <c r="L7" s="5">
        <v>26.760563380281688</v>
      </c>
      <c r="N7" s="6">
        <v>4000</v>
      </c>
      <c r="O7" s="5">
        <v>10.526315789473683</v>
      </c>
    </row>
    <row r="8" spans="2:15" x14ac:dyDescent="0.3">
      <c r="B8">
        <v>1931.0416666666679</v>
      </c>
      <c r="C8">
        <v>1592.9583333333358</v>
      </c>
      <c r="D8">
        <v>1495.0416666666679</v>
      </c>
      <c r="F8">
        <v>6000</v>
      </c>
      <c r="H8" s="6">
        <v>5000</v>
      </c>
      <c r="I8" s="5">
        <v>15</v>
      </c>
      <c r="K8" s="6">
        <v>5000</v>
      </c>
      <c r="L8" s="5">
        <v>14.084507042253522</v>
      </c>
      <c r="N8" s="6">
        <v>5000</v>
      </c>
      <c r="O8" s="5">
        <v>0</v>
      </c>
    </row>
    <row r="9" spans="2:15" x14ac:dyDescent="0.3">
      <c r="B9">
        <v>2029.1818181818198</v>
      </c>
      <c r="C9">
        <v>1684.0416666666679</v>
      </c>
      <c r="D9">
        <v>1530.7916666666642</v>
      </c>
      <c r="F9">
        <v>7000</v>
      </c>
      <c r="H9" s="6">
        <v>6000</v>
      </c>
      <c r="I9" s="5">
        <v>14</v>
      </c>
      <c r="K9" s="6">
        <v>6000</v>
      </c>
      <c r="L9" s="5">
        <v>7.042253521126761</v>
      </c>
      <c r="N9" s="6">
        <v>6000</v>
      </c>
      <c r="O9" s="5">
        <v>0</v>
      </c>
    </row>
    <row r="10" spans="2:15" x14ac:dyDescent="0.3">
      <c r="B10">
        <v>2037.1666666666679</v>
      </c>
      <c r="C10">
        <v>1709</v>
      </c>
      <c r="D10">
        <v>1704.9166666666642</v>
      </c>
      <c r="F10">
        <v>8000</v>
      </c>
      <c r="H10" s="6">
        <v>7000</v>
      </c>
      <c r="I10" s="5">
        <v>9</v>
      </c>
      <c r="K10" s="6">
        <v>7000</v>
      </c>
      <c r="L10" s="5">
        <v>9.8591549295774641</v>
      </c>
      <c r="N10" s="6">
        <v>7000</v>
      </c>
      <c r="O10" s="5">
        <v>0</v>
      </c>
    </row>
    <row r="11" spans="2:15" x14ac:dyDescent="0.3">
      <c r="B11">
        <v>2092.125</v>
      </c>
      <c r="C11">
        <v>1857.0909090909081</v>
      </c>
      <c r="D11">
        <v>1719.25</v>
      </c>
      <c r="H11" s="6">
        <v>8000</v>
      </c>
      <c r="I11" s="5">
        <v>0</v>
      </c>
      <c r="K11" s="6">
        <v>8000</v>
      </c>
      <c r="L11" s="5">
        <v>0</v>
      </c>
      <c r="N11" s="6">
        <v>8000</v>
      </c>
      <c r="O11" s="5">
        <v>0</v>
      </c>
    </row>
    <row r="12" spans="2:15" ht="15" thickBot="1" x14ac:dyDescent="0.35">
      <c r="B12">
        <v>2169.9583333333321</v>
      </c>
      <c r="C12">
        <v>1943.875</v>
      </c>
      <c r="D12">
        <v>1720.4583333333321</v>
      </c>
      <c r="H12" s="4" t="s">
        <v>116</v>
      </c>
      <c r="I12" s="4">
        <v>0</v>
      </c>
      <c r="K12" s="4" t="s">
        <v>116</v>
      </c>
      <c r="L12" s="4">
        <v>1.4084507042253522</v>
      </c>
      <c r="N12" s="4" t="s">
        <v>116</v>
      </c>
      <c r="O12" s="4">
        <v>0</v>
      </c>
    </row>
    <row r="13" spans="2:15" x14ac:dyDescent="0.3">
      <c r="B13">
        <v>2222.2083333333321</v>
      </c>
      <c r="C13">
        <v>2017.7916666666679</v>
      </c>
      <c r="D13">
        <v>1741.8333333333358</v>
      </c>
    </row>
    <row r="14" spans="2:15" x14ac:dyDescent="0.3">
      <c r="B14">
        <v>2315.875</v>
      </c>
      <c r="C14">
        <v>2062.9583333333321</v>
      </c>
      <c r="D14">
        <v>1813.25</v>
      </c>
      <c r="I14">
        <f>SUM(I3:I12)</f>
        <v>100</v>
      </c>
      <c r="L14">
        <f t="shared" ref="L14:O14" si="0">SUM(L3:L12)</f>
        <v>100.00000000000001</v>
      </c>
      <c r="O14">
        <f t="shared" si="0"/>
        <v>99.999999999999986</v>
      </c>
    </row>
    <row r="15" spans="2:15" x14ac:dyDescent="0.3">
      <c r="B15">
        <v>2378.0416666666679</v>
      </c>
      <c r="C15">
        <v>2068.1666666666679</v>
      </c>
      <c r="D15">
        <v>1858.2083333333321</v>
      </c>
    </row>
    <row r="16" spans="2:15" x14ac:dyDescent="0.3">
      <c r="B16">
        <v>2378.9583333333321</v>
      </c>
      <c r="C16">
        <v>2079.25</v>
      </c>
      <c r="D16">
        <v>1873.2916666666679</v>
      </c>
    </row>
    <row r="17" spans="2:9" x14ac:dyDescent="0.3">
      <c r="B17">
        <v>2381.875</v>
      </c>
      <c r="C17">
        <v>2170.75</v>
      </c>
      <c r="D17">
        <v>1909.4583333333358</v>
      </c>
      <c r="F17" s="17" t="s">
        <v>121</v>
      </c>
      <c r="G17" s="17" t="s">
        <v>2</v>
      </c>
      <c r="H17" s="17" t="s">
        <v>3</v>
      </c>
      <c r="I17" s="17" t="s">
        <v>4</v>
      </c>
    </row>
    <row r="18" spans="2:9" x14ac:dyDescent="0.3">
      <c r="B18">
        <v>2408.875</v>
      </c>
      <c r="C18">
        <v>2182.9583333333321</v>
      </c>
      <c r="D18">
        <v>1965</v>
      </c>
      <c r="F18" s="15">
        <v>0</v>
      </c>
      <c r="G18" s="14">
        <v>0</v>
      </c>
      <c r="H18" s="14">
        <v>0</v>
      </c>
      <c r="I18" s="14">
        <v>0</v>
      </c>
    </row>
    <row r="19" spans="2:9" x14ac:dyDescent="0.3">
      <c r="B19">
        <v>2466.75</v>
      </c>
      <c r="C19">
        <v>2187.4117647058811</v>
      </c>
      <c r="D19">
        <v>2034.25</v>
      </c>
      <c r="F19" s="15">
        <v>1000</v>
      </c>
      <c r="G19" s="14">
        <v>0</v>
      </c>
      <c r="H19" s="14">
        <v>1.4084507042253522</v>
      </c>
      <c r="I19" s="14">
        <v>2.6315789473684208</v>
      </c>
    </row>
    <row r="20" spans="2:9" x14ac:dyDescent="0.3">
      <c r="B20">
        <v>2479.2916666666679</v>
      </c>
      <c r="C20">
        <v>2226.7083333333321</v>
      </c>
      <c r="D20">
        <v>2071</v>
      </c>
      <c r="F20" s="15">
        <v>2000</v>
      </c>
      <c r="G20" s="14">
        <v>6</v>
      </c>
      <c r="H20" s="14">
        <v>12.676056338028168</v>
      </c>
      <c r="I20" s="14">
        <v>39.473684210526315</v>
      </c>
    </row>
    <row r="21" spans="2:9" x14ac:dyDescent="0.3">
      <c r="B21">
        <v>2483.923076923078</v>
      </c>
      <c r="C21">
        <v>2249.3076923076951</v>
      </c>
      <c r="D21">
        <v>2098</v>
      </c>
      <c r="F21" s="15">
        <v>3000</v>
      </c>
      <c r="G21" s="14">
        <v>22</v>
      </c>
      <c r="H21" s="14">
        <v>26.760563380281688</v>
      </c>
      <c r="I21" s="14">
        <v>47.368421052631575</v>
      </c>
    </row>
    <row r="22" spans="2:9" x14ac:dyDescent="0.3">
      <c r="B22">
        <v>2488.2916666666715</v>
      </c>
      <c r="C22">
        <v>2301.2083333333321</v>
      </c>
      <c r="D22">
        <v>2105.9166666666679</v>
      </c>
      <c r="F22" s="15">
        <v>4000</v>
      </c>
      <c r="G22" s="14">
        <v>34</v>
      </c>
      <c r="H22" s="14">
        <v>26.760563380281688</v>
      </c>
      <c r="I22" s="14">
        <v>10.526315789473683</v>
      </c>
    </row>
    <row r="23" spans="2:9" x14ac:dyDescent="0.3">
      <c r="B23">
        <v>2503</v>
      </c>
      <c r="C23">
        <v>2375.7692307692305</v>
      </c>
      <c r="D23">
        <v>2129.9166666666642</v>
      </c>
      <c r="F23" s="15">
        <v>5000</v>
      </c>
      <c r="G23" s="14">
        <v>15</v>
      </c>
      <c r="H23" s="14">
        <v>14.084507042253522</v>
      </c>
      <c r="I23" s="14">
        <v>0</v>
      </c>
    </row>
    <row r="24" spans="2:9" x14ac:dyDescent="0.3">
      <c r="B24">
        <v>2525.625</v>
      </c>
      <c r="C24">
        <v>2422.2307692307731</v>
      </c>
      <c r="D24">
        <v>2131.2916666666679</v>
      </c>
      <c r="F24" s="15">
        <v>6000</v>
      </c>
      <c r="G24" s="14">
        <v>14</v>
      </c>
      <c r="H24" s="14">
        <v>7.042253521126761</v>
      </c>
      <c r="I24" s="14">
        <v>0</v>
      </c>
    </row>
    <row r="25" spans="2:9" x14ac:dyDescent="0.3">
      <c r="B25">
        <v>2537.4166666666679</v>
      </c>
      <c r="C25">
        <v>2573.375</v>
      </c>
      <c r="D25">
        <v>2235.375</v>
      </c>
      <c r="F25" s="15">
        <v>7000</v>
      </c>
      <c r="G25" s="14">
        <v>9</v>
      </c>
      <c r="H25" s="14">
        <v>9.8591549295774641</v>
      </c>
      <c r="I25" s="14">
        <v>0</v>
      </c>
    </row>
    <row r="26" spans="2:9" x14ac:dyDescent="0.3">
      <c r="B26">
        <v>2564.0416666666679</v>
      </c>
      <c r="C26">
        <v>2718.5833333333358</v>
      </c>
      <c r="D26">
        <v>2341.0416666666679</v>
      </c>
      <c r="F26" s="15">
        <v>8000</v>
      </c>
      <c r="G26" s="14">
        <v>0</v>
      </c>
      <c r="H26" s="14">
        <v>0</v>
      </c>
      <c r="I26" s="14">
        <v>0</v>
      </c>
    </row>
    <row r="27" spans="2:9" x14ac:dyDescent="0.3">
      <c r="B27">
        <v>2631.375</v>
      </c>
      <c r="C27">
        <v>2742.4166666666679</v>
      </c>
      <c r="D27">
        <v>2350.8333333333321</v>
      </c>
      <c r="F27" s="14" t="s">
        <v>116</v>
      </c>
      <c r="G27" s="14">
        <v>0</v>
      </c>
      <c r="H27" s="14">
        <v>1.4084507042253522</v>
      </c>
      <c r="I27" s="14">
        <v>0</v>
      </c>
    </row>
    <row r="28" spans="2:9" x14ac:dyDescent="0.3">
      <c r="B28">
        <v>2817.7647058823568</v>
      </c>
      <c r="C28">
        <v>2848.75</v>
      </c>
      <c r="D28">
        <v>2576.0833333333321</v>
      </c>
    </row>
    <row r="29" spans="2:9" x14ac:dyDescent="0.3">
      <c r="B29">
        <v>2917.076923076922</v>
      </c>
      <c r="C29">
        <v>2867.6153846153829</v>
      </c>
      <c r="D29">
        <v>2645.5</v>
      </c>
    </row>
    <row r="30" spans="2:9" x14ac:dyDescent="0.3">
      <c r="B30">
        <v>2922.1666666666679</v>
      </c>
      <c r="C30">
        <v>2871.5416666666642</v>
      </c>
      <c r="D30">
        <v>2675</v>
      </c>
    </row>
    <row r="31" spans="2:9" x14ac:dyDescent="0.3">
      <c r="B31">
        <v>3066</v>
      </c>
      <c r="C31">
        <v>2945.7692307692269</v>
      </c>
      <c r="D31">
        <v>2748.75</v>
      </c>
    </row>
    <row r="32" spans="2:9" x14ac:dyDescent="0.3">
      <c r="B32">
        <v>3076.1666666666679</v>
      </c>
      <c r="C32">
        <v>3008.7916666666715</v>
      </c>
      <c r="D32">
        <v>2760.8571428571449</v>
      </c>
    </row>
    <row r="33" spans="2:4" x14ac:dyDescent="0.3">
      <c r="B33">
        <v>3082.2083333333285</v>
      </c>
      <c r="C33">
        <v>3096.7142857142826</v>
      </c>
      <c r="D33">
        <v>2769.076923076922</v>
      </c>
    </row>
    <row r="34" spans="2:4" x14ac:dyDescent="0.3">
      <c r="B34">
        <v>3107.3333333333285</v>
      </c>
      <c r="C34">
        <v>3098.5416666666715</v>
      </c>
      <c r="D34">
        <v>2839.75</v>
      </c>
    </row>
    <row r="35" spans="2:4" x14ac:dyDescent="0.3">
      <c r="B35">
        <v>3133.2307692307731</v>
      </c>
      <c r="C35">
        <v>3183.3333333333285</v>
      </c>
      <c r="D35">
        <v>2839.75</v>
      </c>
    </row>
    <row r="36" spans="2:4" x14ac:dyDescent="0.3">
      <c r="B36">
        <v>3133.5</v>
      </c>
      <c r="C36">
        <v>3194.5</v>
      </c>
      <c r="D36">
        <v>2851.4166666666679</v>
      </c>
    </row>
    <row r="37" spans="2:4" x14ac:dyDescent="0.3">
      <c r="B37">
        <v>3144.875</v>
      </c>
      <c r="C37">
        <v>3233.3333333333321</v>
      </c>
      <c r="D37">
        <v>3034.2916666666715</v>
      </c>
    </row>
    <row r="38" spans="2:4" x14ac:dyDescent="0.3">
      <c r="B38">
        <v>3146</v>
      </c>
      <c r="C38">
        <v>3356.4583333333285</v>
      </c>
      <c r="D38">
        <v>3070.9166666666679</v>
      </c>
    </row>
    <row r="39" spans="2:4" x14ac:dyDescent="0.3">
      <c r="B39">
        <v>3222.3529411764684</v>
      </c>
      <c r="C39">
        <v>3357.7916666666679</v>
      </c>
      <c r="D39">
        <v>3138.9166666666715</v>
      </c>
    </row>
    <row r="40" spans="2:4" x14ac:dyDescent="0.3">
      <c r="B40">
        <v>3224.375</v>
      </c>
      <c r="C40">
        <v>3439.5833333333285</v>
      </c>
      <c r="D40">
        <v>3574.6875</v>
      </c>
    </row>
    <row r="41" spans="2:4" x14ac:dyDescent="0.3">
      <c r="B41">
        <v>3283.461538461539</v>
      </c>
      <c r="C41">
        <v>3506.5833333333321</v>
      </c>
    </row>
    <row r="42" spans="2:4" x14ac:dyDescent="0.3">
      <c r="B42">
        <v>3283.461538461539</v>
      </c>
      <c r="C42">
        <v>3523.8181818181802</v>
      </c>
    </row>
    <row r="43" spans="2:4" x14ac:dyDescent="0.3">
      <c r="B43">
        <v>3290.7083333333321</v>
      </c>
      <c r="C43">
        <v>3602.6923076923049</v>
      </c>
    </row>
    <row r="44" spans="2:4" x14ac:dyDescent="0.3">
      <c r="B44">
        <v>3296.25</v>
      </c>
      <c r="C44">
        <v>3668.8333333333321</v>
      </c>
    </row>
    <row r="45" spans="2:4" x14ac:dyDescent="0.3">
      <c r="B45">
        <v>3305.6153846153829</v>
      </c>
      <c r="C45">
        <v>3719.8333333333321</v>
      </c>
    </row>
    <row r="46" spans="2:4" x14ac:dyDescent="0.3">
      <c r="B46">
        <v>3313.5999999999985</v>
      </c>
      <c r="C46">
        <v>3730.9166666666679</v>
      </c>
    </row>
    <row r="47" spans="2:4" x14ac:dyDescent="0.3">
      <c r="B47">
        <v>3331.375</v>
      </c>
      <c r="C47">
        <v>3746.8333333333321</v>
      </c>
    </row>
    <row r="48" spans="2:4" x14ac:dyDescent="0.3">
      <c r="B48">
        <v>3372.4166666666715</v>
      </c>
      <c r="C48">
        <v>3754.875</v>
      </c>
    </row>
    <row r="49" spans="2:3" x14ac:dyDescent="0.3">
      <c r="B49">
        <v>3524.7083333333285</v>
      </c>
      <c r="C49">
        <v>3783.461538461539</v>
      </c>
    </row>
    <row r="50" spans="2:3" x14ac:dyDescent="0.3">
      <c r="B50">
        <v>3530.4166666666715</v>
      </c>
      <c r="C50">
        <v>3825.1666666666679</v>
      </c>
    </row>
    <row r="51" spans="2:3" x14ac:dyDescent="0.3">
      <c r="B51">
        <v>3543.7647058823532</v>
      </c>
      <c r="C51">
        <v>4010.1666666666679</v>
      </c>
    </row>
    <row r="52" spans="2:3" x14ac:dyDescent="0.3">
      <c r="B52">
        <v>3545.625</v>
      </c>
      <c r="C52">
        <v>4093.875</v>
      </c>
    </row>
    <row r="53" spans="2:3" x14ac:dyDescent="0.3">
      <c r="B53">
        <v>3547.2857142857101</v>
      </c>
      <c r="C53">
        <v>4182.875</v>
      </c>
    </row>
    <row r="54" spans="2:3" x14ac:dyDescent="0.3">
      <c r="B54">
        <v>3571.4583333333285</v>
      </c>
      <c r="C54">
        <v>4197.5416666666715</v>
      </c>
    </row>
    <row r="55" spans="2:3" x14ac:dyDescent="0.3">
      <c r="B55">
        <v>3577.125</v>
      </c>
      <c r="C55">
        <v>4281.8333333333321</v>
      </c>
    </row>
    <row r="56" spans="2:3" x14ac:dyDescent="0.3">
      <c r="B56">
        <v>3619.5416666666715</v>
      </c>
      <c r="C56">
        <v>4298.25</v>
      </c>
    </row>
    <row r="57" spans="2:3" x14ac:dyDescent="0.3">
      <c r="B57">
        <v>3686.8333333333285</v>
      </c>
      <c r="C57">
        <v>4330.6666666666642</v>
      </c>
    </row>
    <row r="58" spans="2:3" x14ac:dyDescent="0.3">
      <c r="B58">
        <v>3688.2083333333321</v>
      </c>
      <c r="C58">
        <v>4426.8571428571449</v>
      </c>
    </row>
    <row r="59" spans="2:3" x14ac:dyDescent="0.3">
      <c r="B59">
        <v>3776.2307692307731</v>
      </c>
      <c r="C59">
        <v>4682</v>
      </c>
    </row>
    <row r="60" spans="2:3" x14ac:dyDescent="0.3">
      <c r="B60">
        <v>3797.625</v>
      </c>
      <c r="C60">
        <v>4767.3076923076951</v>
      </c>
    </row>
    <row r="61" spans="2:3" x14ac:dyDescent="0.3">
      <c r="B61">
        <v>3840.2916666666679</v>
      </c>
      <c r="C61">
        <v>5137.25</v>
      </c>
    </row>
    <row r="62" spans="2:3" x14ac:dyDescent="0.3">
      <c r="B62">
        <v>3853.25</v>
      </c>
      <c r="C62">
        <v>5265.3846153846098</v>
      </c>
    </row>
    <row r="63" spans="2:3" x14ac:dyDescent="0.3">
      <c r="B63">
        <v>3874.9166666666715</v>
      </c>
      <c r="C63">
        <v>5269.5714285714348</v>
      </c>
    </row>
    <row r="64" spans="2:3" x14ac:dyDescent="0.3">
      <c r="B64">
        <v>3898.4583333333321</v>
      </c>
      <c r="C64">
        <v>5516.5</v>
      </c>
    </row>
    <row r="65" spans="2:3" x14ac:dyDescent="0.3">
      <c r="B65">
        <v>4040.5</v>
      </c>
      <c r="C65">
        <v>5646.125</v>
      </c>
    </row>
    <row r="66" spans="2:3" x14ac:dyDescent="0.3">
      <c r="B66">
        <v>4154.9166666666679</v>
      </c>
      <c r="C66">
        <v>6090.5714285714348</v>
      </c>
    </row>
    <row r="67" spans="2:3" x14ac:dyDescent="0.3">
      <c r="B67">
        <v>4209.8181818181802</v>
      </c>
      <c r="C67">
        <v>6144.2307692307731</v>
      </c>
    </row>
    <row r="68" spans="2:3" x14ac:dyDescent="0.3">
      <c r="B68">
        <v>4224.8461538461561</v>
      </c>
      <c r="C68">
        <v>6215.3333333333321</v>
      </c>
    </row>
    <row r="69" spans="2:3" x14ac:dyDescent="0.3">
      <c r="B69">
        <v>4301.8333333333321</v>
      </c>
      <c r="C69">
        <v>6336.7916666666679</v>
      </c>
    </row>
    <row r="70" spans="2:3" x14ac:dyDescent="0.3">
      <c r="B70">
        <v>4317.6666666666642</v>
      </c>
      <c r="C70">
        <v>6437.625</v>
      </c>
    </row>
    <row r="71" spans="2:3" x14ac:dyDescent="0.3">
      <c r="B71">
        <v>4317.6666666666642</v>
      </c>
      <c r="C71">
        <v>6721</v>
      </c>
    </row>
    <row r="72" spans="2:3" x14ac:dyDescent="0.3">
      <c r="B72">
        <v>4363.5416666666715</v>
      </c>
      <c r="C72">
        <v>6981.0416666666715</v>
      </c>
    </row>
    <row r="73" spans="2:3" x14ac:dyDescent="0.3">
      <c r="B73">
        <v>4434.25</v>
      </c>
      <c r="C73">
        <v>9320.0416666666715</v>
      </c>
    </row>
    <row r="74" spans="2:3" x14ac:dyDescent="0.3">
      <c r="B74">
        <v>4518.7058823529369</v>
      </c>
    </row>
    <row r="75" spans="2:3" x14ac:dyDescent="0.3">
      <c r="B75">
        <v>4607.1538461538439</v>
      </c>
    </row>
    <row r="76" spans="2:3" x14ac:dyDescent="0.3">
      <c r="B76">
        <v>4621.2307692307731</v>
      </c>
    </row>
    <row r="77" spans="2:3" x14ac:dyDescent="0.3">
      <c r="B77">
        <v>4795</v>
      </c>
    </row>
    <row r="78" spans="2:3" x14ac:dyDescent="0.3">
      <c r="B78">
        <v>4852.4166666666679</v>
      </c>
    </row>
    <row r="79" spans="2:3" x14ac:dyDescent="0.3">
      <c r="B79">
        <v>4912.4583333333321</v>
      </c>
    </row>
    <row r="80" spans="2:3" x14ac:dyDescent="0.3">
      <c r="B80">
        <v>5022.9166666666715</v>
      </c>
    </row>
    <row r="81" spans="2:2" x14ac:dyDescent="0.3">
      <c r="B81">
        <v>5043.375</v>
      </c>
    </row>
    <row r="82" spans="2:2" x14ac:dyDescent="0.3">
      <c r="B82">
        <v>5104.3333333333285</v>
      </c>
    </row>
    <row r="83" spans="2:2" x14ac:dyDescent="0.3">
      <c r="B83">
        <v>5125.2916666666679</v>
      </c>
    </row>
    <row r="84" spans="2:2" x14ac:dyDescent="0.3">
      <c r="B84">
        <v>5211.625</v>
      </c>
    </row>
    <row r="85" spans="2:2" x14ac:dyDescent="0.3">
      <c r="B85">
        <v>5233.1538461538439</v>
      </c>
    </row>
    <row r="86" spans="2:2" x14ac:dyDescent="0.3">
      <c r="B86">
        <v>5308.125</v>
      </c>
    </row>
    <row r="87" spans="2:2" x14ac:dyDescent="0.3">
      <c r="B87">
        <v>5351</v>
      </c>
    </row>
    <row r="88" spans="2:2" x14ac:dyDescent="0.3">
      <c r="B88">
        <v>5493.2916666666715</v>
      </c>
    </row>
    <row r="89" spans="2:2" x14ac:dyDescent="0.3">
      <c r="B89">
        <v>5552.9166666666715</v>
      </c>
    </row>
    <row r="90" spans="2:2" x14ac:dyDescent="0.3">
      <c r="B90">
        <v>5564.923076923078</v>
      </c>
    </row>
    <row r="91" spans="2:2" x14ac:dyDescent="0.3">
      <c r="B91">
        <v>5840.6666666666715</v>
      </c>
    </row>
    <row r="92" spans="2:2" x14ac:dyDescent="0.3">
      <c r="B92">
        <v>5845.461538461539</v>
      </c>
    </row>
    <row r="93" spans="2:2" x14ac:dyDescent="0.3">
      <c r="B93">
        <v>5853.2916666666715</v>
      </c>
    </row>
    <row r="94" spans="2:2" x14ac:dyDescent="0.3">
      <c r="B94">
        <v>6020.7916666666715</v>
      </c>
    </row>
    <row r="95" spans="2:2" x14ac:dyDescent="0.3">
      <c r="B95">
        <v>6210</v>
      </c>
    </row>
    <row r="96" spans="2:2" x14ac:dyDescent="0.3">
      <c r="B96">
        <v>6251.7916666666715</v>
      </c>
    </row>
    <row r="97" spans="1:4" x14ac:dyDescent="0.3">
      <c r="B97">
        <v>6379.461538461539</v>
      </c>
    </row>
    <row r="98" spans="1:4" x14ac:dyDescent="0.3">
      <c r="B98">
        <v>6642.923076923078</v>
      </c>
    </row>
    <row r="99" spans="1:4" x14ac:dyDescent="0.3">
      <c r="B99">
        <v>6658.4705882352937</v>
      </c>
    </row>
    <row r="100" spans="1:4" x14ac:dyDescent="0.3">
      <c r="B100">
        <v>6675.2000000000044</v>
      </c>
    </row>
    <row r="101" spans="1:4" x14ac:dyDescent="0.3">
      <c r="B101">
        <v>6688.5833333333285</v>
      </c>
    </row>
    <row r="102" spans="1:4" x14ac:dyDescent="0.3">
      <c r="B102">
        <v>6925.5714285714348</v>
      </c>
    </row>
    <row r="105" spans="1:4" x14ac:dyDescent="0.3">
      <c r="B105" t="s">
        <v>2</v>
      </c>
      <c r="C105" t="s">
        <v>3</v>
      </c>
      <c r="D105" t="s">
        <v>4</v>
      </c>
    </row>
    <row r="106" spans="1:4" x14ac:dyDescent="0.3">
      <c r="A106" t="s">
        <v>6</v>
      </c>
      <c r="B106">
        <f>AVERAGE(B3:B102)</f>
        <v>3800.8197086834753</v>
      </c>
      <c r="C106">
        <f t="shared" ref="C106:D106" si="1">AVERAGE(C3:C102)</f>
        <v>3536.9032641274775</v>
      </c>
      <c r="D106">
        <f t="shared" si="1"/>
        <v>2165.7224973491425</v>
      </c>
    </row>
    <row r="107" spans="1:4" x14ac:dyDescent="0.3">
      <c r="A107" t="s">
        <v>7</v>
      </c>
      <c r="B107">
        <f>STDEV(B3:B102)</f>
        <v>1390.0474376507173</v>
      </c>
      <c r="C107">
        <f t="shared" ref="C107:D107" si="2">STDEV(C3:C102)</f>
        <v>1627.4869316869042</v>
      </c>
      <c r="D107">
        <f t="shared" si="2"/>
        <v>628.0125261956332</v>
      </c>
    </row>
    <row r="108" spans="1:4" x14ac:dyDescent="0.3">
      <c r="A108" t="s">
        <v>8</v>
      </c>
      <c r="B108">
        <f>B107/SQRT(B109)</f>
        <v>139.00474376507174</v>
      </c>
      <c r="C108">
        <f t="shared" ref="C108:D108" si="3">C107/SQRT(C109)</f>
        <v>193.14716394762107</v>
      </c>
      <c r="D108">
        <f t="shared" si="3"/>
        <v>101.87708448737587</v>
      </c>
    </row>
    <row r="109" spans="1:4" x14ac:dyDescent="0.3">
      <c r="A109" t="s">
        <v>9</v>
      </c>
      <c r="B109">
        <f>COUNT(B3:B102)</f>
        <v>100</v>
      </c>
      <c r="C109">
        <f t="shared" ref="C109:D109" si="4">COUNT(C3:C102)</f>
        <v>71</v>
      </c>
      <c r="D109">
        <f t="shared" si="4"/>
        <v>38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58BB-D8A4-47E3-86C8-AF882601D8C0}">
  <dimension ref="A1:F109"/>
  <sheetViews>
    <sheetView tabSelected="1" workbookViewId="0">
      <selection activeCell="F19" sqref="F19"/>
    </sheetView>
  </sheetViews>
  <sheetFormatPr defaultRowHeight="14.4" x14ac:dyDescent="0.3"/>
  <cols>
    <col min="6" max="6" width="25.88671875" bestFit="1" customWidth="1"/>
  </cols>
  <sheetData>
    <row r="1" spans="2:6" x14ac:dyDescent="0.3">
      <c r="B1" s="18" t="s">
        <v>0</v>
      </c>
      <c r="C1" s="18"/>
      <c r="D1" s="18"/>
      <c r="F1" s="1" t="s">
        <v>1</v>
      </c>
    </row>
    <row r="2" spans="2:6" x14ac:dyDescent="0.3">
      <c r="B2" t="s">
        <v>2</v>
      </c>
      <c r="C2" t="s">
        <v>3</v>
      </c>
      <c r="D2" t="s">
        <v>4</v>
      </c>
    </row>
    <row r="3" spans="2:6" x14ac:dyDescent="0.3">
      <c r="B3">
        <v>1070.4583333333285</v>
      </c>
      <c r="C3">
        <v>981.28571428571013</v>
      </c>
      <c r="D3">
        <v>999.625</v>
      </c>
      <c r="F3" s="2" t="s">
        <v>283</v>
      </c>
    </row>
    <row r="4" spans="2:6" x14ac:dyDescent="0.3">
      <c r="B4">
        <v>1144.5882352941153</v>
      </c>
      <c r="C4">
        <v>1006.9583333333321</v>
      </c>
      <c r="D4">
        <v>1143.0416666666679</v>
      </c>
      <c r="F4" t="s">
        <v>284</v>
      </c>
    </row>
    <row r="5" spans="2:6" x14ac:dyDescent="0.3">
      <c r="B5">
        <v>1410.375</v>
      </c>
      <c r="C5">
        <v>1209.875</v>
      </c>
      <c r="D5">
        <v>1230.9583333333321</v>
      </c>
    </row>
    <row r="6" spans="2:6" x14ac:dyDescent="0.3">
      <c r="B6">
        <v>1637.8461538461561</v>
      </c>
      <c r="C6">
        <v>1475.5</v>
      </c>
      <c r="D6">
        <v>1263.3333333333321</v>
      </c>
      <c r="F6" s="2" t="s">
        <v>5</v>
      </c>
    </row>
    <row r="7" spans="2:6" x14ac:dyDescent="0.3">
      <c r="B7">
        <v>1772.8333333333285</v>
      </c>
      <c r="C7">
        <v>1562.0833333333321</v>
      </c>
      <c r="D7">
        <v>1306.375</v>
      </c>
      <c r="F7" t="s">
        <v>285</v>
      </c>
    </row>
    <row r="8" spans="2:6" x14ac:dyDescent="0.3">
      <c r="B8">
        <v>1931.0416666666679</v>
      </c>
      <c r="C8">
        <v>1592.9583333333358</v>
      </c>
      <c r="D8">
        <v>1495.0416666666679</v>
      </c>
      <c r="F8" t="s">
        <v>286</v>
      </c>
    </row>
    <row r="9" spans="2:6" x14ac:dyDescent="0.3">
      <c r="B9">
        <v>2029.1818181818198</v>
      </c>
      <c r="C9">
        <v>1684.0416666666679</v>
      </c>
      <c r="D9">
        <v>1530.7916666666642</v>
      </c>
    </row>
    <row r="10" spans="2:6" x14ac:dyDescent="0.3">
      <c r="B10">
        <v>2037.1666666666679</v>
      </c>
      <c r="C10">
        <v>1709</v>
      </c>
      <c r="D10">
        <v>1704.9166666666642</v>
      </c>
    </row>
    <row r="11" spans="2:6" x14ac:dyDescent="0.3">
      <c r="B11">
        <v>2092.125</v>
      </c>
      <c r="C11">
        <v>1857.0909090909081</v>
      </c>
      <c r="D11">
        <v>1719.25</v>
      </c>
    </row>
    <row r="12" spans="2:6" x14ac:dyDescent="0.3">
      <c r="B12">
        <v>2169.9583333333321</v>
      </c>
      <c r="C12">
        <v>1943.875</v>
      </c>
      <c r="D12">
        <v>1720.4583333333321</v>
      </c>
    </row>
    <row r="13" spans="2:6" x14ac:dyDescent="0.3">
      <c r="B13">
        <v>2222.2083333333321</v>
      </c>
      <c r="C13">
        <v>2017.7916666666679</v>
      </c>
      <c r="D13">
        <v>1741.8333333333358</v>
      </c>
    </row>
    <row r="14" spans="2:6" x14ac:dyDescent="0.3">
      <c r="B14">
        <v>2315.875</v>
      </c>
      <c r="C14">
        <v>2062.9583333333321</v>
      </c>
      <c r="D14">
        <v>1813.25</v>
      </c>
      <c r="F14" s="1"/>
    </row>
    <row r="15" spans="2:6" x14ac:dyDescent="0.3">
      <c r="B15">
        <v>2378.0416666666679</v>
      </c>
      <c r="C15">
        <v>2068.1666666666679</v>
      </c>
      <c r="D15">
        <v>1858.2083333333321</v>
      </c>
    </row>
    <row r="16" spans="2:6" x14ac:dyDescent="0.3">
      <c r="B16">
        <v>2378.9583333333321</v>
      </c>
      <c r="C16">
        <v>2079.25</v>
      </c>
      <c r="D16">
        <v>1873.2916666666679</v>
      </c>
    </row>
    <row r="17" spans="2:4" x14ac:dyDescent="0.3">
      <c r="B17">
        <v>2381.875</v>
      </c>
      <c r="C17">
        <v>2170.75</v>
      </c>
      <c r="D17">
        <v>1909.4583333333358</v>
      </c>
    </row>
    <row r="18" spans="2:4" x14ac:dyDescent="0.3">
      <c r="B18">
        <v>2408.875</v>
      </c>
      <c r="C18">
        <v>2182.9583333333321</v>
      </c>
      <c r="D18">
        <v>1965</v>
      </c>
    </row>
    <row r="19" spans="2:4" x14ac:dyDescent="0.3">
      <c r="B19">
        <v>2466.75</v>
      </c>
      <c r="C19">
        <v>2187.4117647058811</v>
      </c>
      <c r="D19">
        <v>2034.25</v>
      </c>
    </row>
    <row r="20" spans="2:4" x14ac:dyDescent="0.3">
      <c r="B20">
        <v>2479.2916666666679</v>
      </c>
      <c r="C20">
        <v>2226.7083333333321</v>
      </c>
      <c r="D20">
        <v>2071</v>
      </c>
    </row>
    <row r="21" spans="2:4" x14ac:dyDescent="0.3">
      <c r="B21">
        <v>2483.923076923078</v>
      </c>
      <c r="C21">
        <v>2249.3076923076951</v>
      </c>
      <c r="D21">
        <v>2098</v>
      </c>
    </row>
    <row r="22" spans="2:4" x14ac:dyDescent="0.3">
      <c r="B22">
        <v>2488.2916666666715</v>
      </c>
      <c r="C22">
        <v>2301.2083333333321</v>
      </c>
      <c r="D22">
        <v>2105.9166666666679</v>
      </c>
    </row>
    <row r="23" spans="2:4" x14ac:dyDescent="0.3">
      <c r="B23">
        <v>2503</v>
      </c>
      <c r="C23">
        <v>2375.7692307692305</v>
      </c>
      <c r="D23">
        <v>2129.9166666666642</v>
      </c>
    </row>
    <row r="24" spans="2:4" x14ac:dyDescent="0.3">
      <c r="B24">
        <v>2525.625</v>
      </c>
      <c r="C24">
        <v>2422.2307692307731</v>
      </c>
      <c r="D24">
        <v>2131.2916666666679</v>
      </c>
    </row>
    <row r="25" spans="2:4" x14ac:dyDescent="0.3">
      <c r="B25">
        <v>2537.4166666666679</v>
      </c>
      <c r="C25">
        <v>2573.375</v>
      </c>
      <c r="D25">
        <v>2235.375</v>
      </c>
    </row>
    <row r="26" spans="2:4" x14ac:dyDescent="0.3">
      <c r="B26">
        <v>2564.0416666666679</v>
      </c>
      <c r="C26">
        <v>2718.5833333333358</v>
      </c>
      <c r="D26">
        <v>2341.0416666666679</v>
      </c>
    </row>
    <row r="27" spans="2:4" x14ac:dyDescent="0.3">
      <c r="B27">
        <v>2631.375</v>
      </c>
      <c r="C27">
        <v>2742.4166666666679</v>
      </c>
      <c r="D27">
        <v>2350.8333333333321</v>
      </c>
    </row>
    <row r="28" spans="2:4" x14ac:dyDescent="0.3">
      <c r="B28">
        <v>2817.7647058823568</v>
      </c>
      <c r="C28">
        <v>2848.75</v>
      </c>
      <c r="D28">
        <v>2576.0833333333321</v>
      </c>
    </row>
    <row r="29" spans="2:4" x14ac:dyDescent="0.3">
      <c r="B29">
        <v>2917.076923076922</v>
      </c>
      <c r="C29">
        <v>2867.6153846153829</v>
      </c>
      <c r="D29">
        <v>2645.5</v>
      </c>
    </row>
    <row r="30" spans="2:4" x14ac:dyDescent="0.3">
      <c r="B30">
        <v>2922.1666666666679</v>
      </c>
      <c r="C30">
        <v>2871.5416666666642</v>
      </c>
      <c r="D30">
        <v>2675</v>
      </c>
    </row>
    <row r="31" spans="2:4" x14ac:dyDescent="0.3">
      <c r="B31">
        <v>3066</v>
      </c>
      <c r="C31">
        <v>2945.7692307692269</v>
      </c>
      <c r="D31">
        <v>2748.75</v>
      </c>
    </row>
    <row r="32" spans="2:4" x14ac:dyDescent="0.3">
      <c r="B32">
        <v>3076.1666666666679</v>
      </c>
      <c r="C32">
        <v>3008.7916666666715</v>
      </c>
      <c r="D32">
        <v>2760.8571428571449</v>
      </c>
    </row>
    <row r="33" spans="2:4" x14ac:dyDescent="0.3">
      <c r="B33">
        <v>3082.2083333333285</v>
      </c>
      <c r="C33">
        <v>3096.7142857142826</v>
      </c>
      <c r="D33">
        <v>2769.076923076922</v>
      </c>
    </row>
    <row r="34" spans="2:4" x14ac:dyDescent="0.3">
      <c r="B34">
        <v>3107.3333333333285</v>
      </c>
      <c r="C34">
        <v>3098.5416666666715</v>
      </c>
      <c r="D34">
        <v>2839.75</v>
      </c>
    </row>
    <row r="35" spans="2:4" x14ac:dyDescent="0.3">
      <c r="B35">
        <v>3133.2307692307731</v>
      </c>
      <c r="C35">
        <v>3183.3333333333285</v>
      </c>
      <c r="D35">
        <v>2839.75</v>
      </c>
    </row>
    <row r="36" spans="2:4" x14ac:dyDescent="0.3">
      <c r="B36">
        <v>3133.5</v>
      </c>
      <c r="C36">
        <v>3194.5</v>
      </c>
      <c r="D36">
        <v>2851.4166666666679</v>
      </c>
    </row>
    <row r="37" spans="2:4" x14ac:dyDescent="0.3">
      <c r="B37">
        <v>3144.875</v>
      </c>
      <c r="C37">
        <v>3233.3333333333321</v>
      </c>
      <c r="D37">
        <v>3034.2916666666715</v>
      </c>
    </row>
    <row r="38" spans="2:4" x14ac:dyDescent="0.3">
      <c r="B38">
        <v>3146</v>
      </c>
      <c r="C38">
        <v>3356.4583333333285</v>
      </c>
      <c r="D38">
        <v>3070.9166666666679</v>
      </c>
    </row>
    <row r="39" spans="2:4" x14ac:dyDescent="0.3">
      <c r="B39">
        <v>3222.3529411764684</v>
      </c>
      <c r="C39">
        <v>3357.7916666666679</v>
      </c>
      <c r="D39">
        <v>3138.9166666666715</v>
      </c>
    </row>
    <row r="40" spans="2:4" x14ac:dyDescent="0.3">
      <c r="B40">
        <v>3224.375</v>
      </c>
      <c r="C40">
        <v>3439.5833333333285</v>
      </c>
      <c r="D40">
        <v>3574.6875</v>
      </c>
    </row>
    <row r="41" spans="2:4" x14ac:dyDescent="0.3">
      <c r="B41">
        <v>3283.461538461539</v>
      </c>
      <c r="C41">
        <v>3506.5833333333321</v>
      </c>
    </row>
    <row r="42" spans="2:4" x14ac:dyDescent="0.3">
      <c r="B42">
        <v>3283.461538461539</v>
      </c>
      <c r="C42">
        <v>3523.8181818181802</v>
      </c>
    </row>
    <row r="43" spans="2:4" x14ac:dyDescent="0.3">
      <c r="B43">
        <v>3290.7083333333321</v>
      </c>
      <c r="C43">
        <v>3602.6923076923049</v>
      </c>
    </row>
    <row r="44" spans="2:4" x14ac:dyDescent="0.3">
      <c r="B44">
        <v>3296.25</v>
      </c>
      <c r="C44">
        <v>3668.8333333333321</v>
      </c>
    </row>
    <row r="45" spans="2:4" x14ac:dyDescent="0.3">
      <c r="B45">
        <v>3305.6153846153829</v>
      </c>
      <c r="C45">
        <v>3719.8333333333321</v>
      </c>
    </row>
    <row r="46" spans="2:4" x14ac:dyDescent="0.3">
      <c r="B46">
        <v>3313.5999999999985</v>
      </c>
      <c r="C46">
        <v>3730.9166666666679</v>
      </c>
    </row>
    <row r="47" spans="2:4" x14ac:dyDescent="0.3">
      <c r="B47">
        <v>3331.375</v>
      </c>
      <c r="C47">
        <v>3746.8333333333321</v>
      </c>
    </row>
    <row r="48" spans="2:4" x14ac:dyDescent="0.3">
      <c r="B48">
        <v>3372.4166666666715</v>
      </c>
      <c r="C48">
        <v>3754.875</v>
      </c>
    </row>
    <row r="49" spans="2:3" x14ac:dyDescent="0.3">
      <c r="B49">
        <v>3524.7083333333285</v>
      </c>
      <c r="C49">
        <v>3783.461538461539</v>
      </c>
    </row>
    <row r="50" spans="2:3" x14ac:dyDescent="0.3">
      <c r="B50">
        <v>3530.4166666666715</v>
      </c>
      <c r="C50">
        <v>3825.1666666666679</v>
      </c>
    </row>
    <row r="51" spans="2:3" x14ac:dyDescent="0.3">
      <c r="B51">
        <v>3543.7647058823532</v>
      </c>
      <c r="C51">
        <v>4010.1666666666679</v>
      </c>
    </row>
    <row r="52" spans="2:3" x14ac:dyDescent="0.3">
      <c r="B52">
        <v>3545.625</v>
      </c>
      <c r="C52">
        <v>4093.875</v>
      </c>
    </row>
    <row r="53" spans="2:3" x14ac:dyDescent="0.3">
      <c r="B53">
        <v>3547.2857142857101</v>
      </c>
      <c r="C53">
        <v>4182.875</v>
      </c>
    </row>
    <row r="54" spans="2:3" x14ac:dyDescent="0.3">
      <c r="B54">
        <v>3571.4583333333285</v>
      </c>
      <c r="C54">
        <v>4197.5416666666715</v>
      </c>
    </row>
    <row r="55" spans="2:3" x14ac:dyDescent="0.3">
      <c r="B55">
        <v>3577.125</v>
      </c>
      <c r="C55">
        <v>4281.8333333333321</v>
      </c>
    </row>
    <row r="56" spans="2:3" x14ac:dyDescent="0.3">
      <c r="B56">
        <v>3619.5416666666715</v>
      </c>
      <c r="C56">
        <v>4298.25</v>
      </c>
    </row>
    <row r="57" spans="2:3" x14ac:dyDescent="0.3">
      <c r="B57">
        <v>3686.8333333333285</v>
      </c>
      <c r="C57">
        <v>4330.6666666666642</v>
      </c>
    </row>
    <row r="58" spans="2:3" x14ac:dyDescent="0.3">
      <c r="B58">
        <v>3688.2083333333321</v>
      </c>
      <c r="C58">
        <v>4426.8571428571449</v>
      </c>
    </row>
    <row r="59" spans="2:3" x14ac:dyDescent="0.3">
      <c r="B59">
        <v>3776.2307692307731</v>
      </c>
      <c r="C59">
        <v>4682</v>
      </c>
    </row>
    <row r="60" spans="2:3" x14ac:dyDescent="0.3">
      <c r="B60">
        <v>3797.625</v>
      </c>
      <c r="C60">
        <v>4767.3076923076951</v>
      </c>
    </row>
    <row r="61" spans="2:3" x14ac:dyDescent="0.3">
      <c r="B61">
        <v>3840.2916666666679</v>
      </c>
      <c r="C61">
        <v>5137.25</v>
      </c>
    </row>
    <row r="62" spans="2:3" x14ac:dyDescent="0.3">
      <c r="B62">
        <v>3853.25</v>
      </c>
      <c r="C62">
        <v>5265.3846153846098</v>
      </c>
    </row>
    <row r="63" spans="2:3" x14ac:dyDescent="0.3">
      <c r="B63">
        <v>3874.9166666666715</v>
      </c>
      <c r="C63">
        <v>5269.5714285714348</v>
      </c>
    </row>
    <row r="64" spans="2:3" x14ac:dyDescent="0.3">
      <c r="B64">
        <v>3898.4583333333321</v>
      </c>
      <c r="C64">
        <v>5516.5</v>
      </c>
    </row>
    <row r="65" spans="2:3" x14ac:dyDescent="0.3">
      <c r="B65">
        <v>4040.5</v>
      </c>
      <c r="C65">
        <v>5646.125</v>
      </c>
    </row>
    <row r="66" spans="2:3" x14ac:dyDescent="0.3">
      <c r="B66">
        <v>4154.9166666666679</v>
      </c>
      <c r="C66">
        <v>6090.5714285714348</v>
      </c>
    </row>
    <row r="67" spans="2:3" x14ac:dyDescent="0.3">
      <c r="B67">
        <v>4209.8181818181802</v>
      </c>
      <c r="C67">
        <v>6144.2307692307731</v>
      </c>
    </row>
    <row r="68" spans="2:3" x14ac:dyDescent="0.3">
      <c r="B68">
        <v>4224.8461538461561</v>
      </c>
      <c r="C68">
        <v>6215.3333333333321</v>
      </c>
    </row>
    <row r="69" spans="2:3" x14ac:dyDescent="0.3">
      <c r="B69">
        <v>4301.8333333333321</v>
      </c>
      <c r="C69">
        <v>6336.7916666666679</v>
      </c>
    </row>
    <row r="70" spans="2:3" x14ac:dyDescent="0.3">
      <c r="B70">
        <v>4317.6666666666642</v>
      </c>
      <c r="C70">
        <v>6437.625</v>
      </c>
    </row>
    <row r="71" spans="2:3" x14ac:dyDescent="0.3">
      <c r="B71">
        <v>4317.6666666666642</v>
      </c>
      <c r="C71">
        <v>6721</v>
      </c>
    </row>
    <row r="72" spans="2:3" x14ac:dyDescent="0.3">
      <c r="B72">
        <v>4363.5416666666715</v>
      </c>
      <c r="C72">
        <v>6981.0416666666715</v>
      </c>
    </row>
    <row r="73" spans="2:3" x14ac:dyDescent="0.3">
      <c r="B73">
        <v>4434.25</v>
      </c>
      <c r="C73">
        <v>9320.0416666666715</v>
      </c>
    </row>
    <row r="74" spans="2:3" x14ac:dyDescent="0.3">
      <c r="B74">
        <v>4518.7058823529369</v>
      </c>
    </row>
    <row r="75" spans="2:3" x14ac:dyDescent="0.3">
      <c r="B75">
        <v>4607.1538461538439</v>
      </c>
    </row>
    <row r="76" spans="2:3" x14ac:dyDescent="0.3">
      <c r="B76">
        <v>4621.2307692307731</v>
      </c>
    </row>
    <row r="77" spans="2:3" x14ac:dyDescent="0.3">
      <c r="B77">
        <v>4795</v>
      </c>
    </row>
    <row r="78" spans="2:3" x14ac:dyDescent="0.3">
      <c r="B78">
        <v>4852.4166666666679</v>
      </c>
    </row>
    <row r="79" spans="2:3" x14ac:dyDescent="0.3">
      <c r="B79">
        <v>4912.4583333333321</v>
      </c>
    </row>
    <row r="80" spans="2:3" x14ac:dyDescent="0.3">
      <c r="B80">
        <v>5022.9166666666715</v>
      </c>
    </row>
    <row r="81" spans="2:2" x14ac:dyDescent="0.3">
      <c r="B81">
        <v>5043.375</v>
      </c>
    </row>
    <row r="82" spans="2:2" x14ac:dyDescent="0.3">
      <c r="B82">
        <v>5104.3333333333285</v>
      </c>
    </row>
    <row r="83" spans="2:2" x14ac:dyDescent="0.3">
      <c r="B83">
        <v>5125.2916666666679</v>
      </c>
    </row>
    <row r="84" spans="2:2" x14ac:dyDescent="0.3">
      <c r="B84">
        <v>5211.625</v>
      </c>
    </row>
    <row r="85" spans="2:2" x14ac:dyDescent="0.3">
      <c r="B85">
        <v>5233.1538461538439</v>
      </c>
    </row>
    <row r="86" spans="2:2" x14ac:dyDescent="0.3">
      <c r="B86">
        <v>5308.125</v>
      </c>
    </row>
    <row r="87" spans="2:2" x14ac:dyDescent="0.3">
      <c r="B87">
        <v>5351</v>
      </c>
    </row>
    <row r="88" spans="2:2" x14ac:dyDescent="0.3">
      <c r="B88">
        <v>5493.2916666666715</v>
      </c>
    </row>
    <row r="89" spans="2:2" x14ac:dyDescent="0.3">
      <c r="B89">
        <v>5552.9166666666715</v>
      </c>
    </row>
    <row r="90" spans="2:2" x14ac:dyDescent="0.3">
      <c r="B90">
        <v>5564.923076923078</v>
      </c>
    </row>
    <row r="91" spans="2:2" x14ac:dyDescent="0.3">
      <c r="B91">
        <v>5840.6666666666715</v>
      </c>
    </row>
    <row r="92" spans="2:2" x14ac:dyDescent="0.3">
      <c r="B92">
        <v>5845.461538461539</v>
      </c>
    </row>
    <row r="93" spans="2:2" x14ac:dyDescent="0.3">
      <c r="B93">
        <v>5853.2916666666715</v>
      </c>
    </row>
    <row r="94" spans="2:2" x14ac:dyDescent="0.3">
      <c r="B94">
        <v>6020.7916666666715</v>
      </c>
    </row>
    <row r="95" spans="2:2" x14ac:dyDescent="0.3">
      <c r="B95">
        <v>6210</v>
      </c>
    </row>
    <row r="96" spans="2:2" x14ac:dyDescent="0.3">
      <c r="B96">
        <v>6251.7916666666715</v>
      </c>
    </row>
    <row r="97" spans="1:4" x14ac:dyDescent="0.3">
      <c r="B97">
        <v>6379.461538461539</v>
      </c>
    </row>
    <row r="98" spans="1:4" x14ac:dyDescent="0.3">
      <c r="B98">
        <v>6642.923076923078</v>
      </c>
    </row>
    <row r="99" spans="1:4" x14ac:dyDescent="0.3">
      <c r="B99">
        <v>6658.4705882352937</v>
      </c>
    </row>
    <row r="100" spans="1:4" x14ac:dyDescent="0.3">
      <c r="B100">
        <v>6675.2000000000044</v>
      </c>
    </row>
    <row r="101" spans="1:4" x14ac:dyDescent="0.3">
      <c r="B101">
        <v>6688.5833333333285</v>
      </c>
    </row>
    <row r="102" spans="1:4" x14ac:dyDescent="0.3">
      <c r="B102">
        <v>6925.5714285714348</v>
      </c>
    </row>
    <row r="104" spans="1:4" x14ac:dyDescent="0.3">
      <c r="B104" s="18" t="s">
        <v>0</v>
      </c>
      <c r="C104" s="18"/>
      <c r="D104" s="18"/>
    </row>
    <row r="105" spans="1:4" x14ac:dyDescent="0.3">
      <c r="B105" t="s">
        <v>2</v>
      </c>
      <c r="C105" t="s">
        <v>3</v>
      </c>
      <c r="D105" t="s">
        <v>4</v>
      </c>
    </row>
    <row r="106" spans="1:4" x14ac:dyDescent="0.3">
      <c r="A106" s="3" t="s">
        <v>6</v>
      </c>
      <c r="B106">
        <f>AVERAGE(B3:B102)</f>
        <v>3800.8197086834753</v>
      </c>
      <c r="C106">
        <f t="shared" ref="C106:D106" si="0">AVERAGE(C3:C102)</f>
        <v>3536.9032641274775</v>
      </c>
      <c r="D106">
        <f t="shared" si="0"/>
        <v>2165.7224973491425</v>
      </c>
    </row>
    <row r="107" spans="1:4" x14ac:dyDescent="0.3">
      <c r="A107" s="3" t="s">
        <v>7</v>
      </c>
      <c r="B107">
        <f>STDEV(B3:B102)</f>
        <v>1390.0474376507173</v>
      </c>
      <c r="C107">
        <f t="shared" ref="C107:D107" si="1">STDEV(C3:C102)</f>
        <v>1627.4869316869042</v>
      </c>
      <c r="D107">
        <f t="shared" si="1"/>
        <v>628.0125261956332</v>
      </c>
    </row>
    <row r="108" spans="1:4" x14ac:dyDescent="0.3">
      <c r="A108" s="3" t="s">
        <v>8</v>
      </c>
      <c r="B108">
        <f>B107/SQRT(B109)</f>
        <v>139.00474376507174</v>
      </c>
      <c r="C108">
        <f t="shared" ref="C108:D108" si="2">C107/SQRT(C109)</f>
        <v>193.14716394762107</v>
      </c>
      <c r="D108">
        <f t="shared" si="2"/>
        <v>101.87708448737587</v>
      </c>
    </row>
    <row r="109" spans="1:4" x14ac:dyDescent="0.3">
      <c r="A109" s="3" t="s">
        <v>9</v>
      </c>
      <c r="B109">
        <f>COUNT(B3:B102)</f>
        <v>100</v>
      </c>
      <c r="C109">
        <f t="shared" ref="C109:D109" si="3">COUNT(C3:C102)</f>
        <v>71</v>
      </c>
      <c r="D109">
        <f t="shared" si="3"/>
        <v>38</v>
      </c>
    </row>
  </sheetData>
  <mergeCells count="2">
    <mergeCell ref="B1:D1"/>
    <mergeCell ref="B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Kin1 Quant_S2 cells</vt:lpstr>
      <vt:lpstr>DHC Quant</vt:lpstr>
      <vt:lpstr>p50 Quant</vt:lpstr>
      <vt:lpstr>Summary</vt:lpstr>
      <vt:lpstr>Summary with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Maresca</dc:creator>
  <cp:lastModifiedBy>Thomas Maresca</cp:lastModifiedBy>
  <dcterms:created xsi:type="dcterms:W3CDTF">2026-02-23T01:35:10Z</dcterms:created>
  <dcterms:modified xsi:type="dcterms:W3CDTF">2026-02-23T02:16:44Z</dcterms:modified>
</cp:coreProperties>
</file>